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codeName="ThisWorkbook" defaultThemeVersion="124226"/>
  <mc:AlternateContent xmlns:mc="http://schemas.openxmlformats.org/markup-compatibility/2006">
    <mc:Choice Requires="x15">
      <x15ac:absPath xmlns:x15ac="http://schemas.microsoft.com/office/spreadsheetml/2010/11/ac" url="/Users/jimpearsall/Downloads/"/>
    </mc:Choice>
  </mc:AlternateContent>
  <xr:revisionPtr revIDLastSave="0" documentId="13_ncr:1_{D873ECA9-A33E-A24D-93C7-50BF088142DA}" xr6:coauthVersionLast="36" xr6:coauthVersionMax="36" xr10:uidLastSave="{00000000-0000-0000-0000-000000000000}"/>
  <bookViews>
    <workbookView xWindow="0" yWindow="460" windowWidth="24000" windowHeight="13180" xr2:uid="{00000000-000D-0000-FFFF-FFFF00000000}"/>
  </bookViews>
  <sheets>
    <sheet name="Densities" sheetId="25" r:id="rId1"/>
    <sheet name="NGL Conversions" sheetId="24" r:id="rId2"/>
    <sheet name="LNG Conversions" sheetId="27" r:id="rId3"/>
    <sheet name="US Inflation Factors" sheetId="26"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___RE400" localSheetId="2">'[1]iif SA data'!#REF!</definedName>
    <definedName name="____RE400">'[1]iif SA data'!#REF!</definedName>
    <definedName name="____RE401" localSheetId="2">'[1]iif SA data'!#REF!</definedName>
    <definedName name="____RE401">'[1]iif SA data'!#REF!</definedName>
    <definedName name="____RE600">'[1]iif SA data'!#REF!</definedName>
    <definedName name="____RE601">'[1]iif SA data'!#REF!</definedName>
    <definedName name="____RE605">'[1]iif SA data'!#REF!</definedName>
    <definedName name="____RE610">'[1]iif SA data'!#REF!</definedName>
    <definedName name="___POP15" localSheetId="2">#REF!</definedName>
    <definedName name="___POP15">#REF!</definedName>
    <definedName name="___POP65" localSheetId="2">#REF!</definedName>
    <definedName name="___POP65">#REF!</definedName>
    <definedName name="___YR01" localSheetId="2">#REF!</definedName>
    <definedName name="___YR01">#REF!</definedName>
    <definedName name="___YR02" localSheetId="2">#REF!</definedName>
    <definedName name="___YR02">#REF!</definedName>
    <definedName name="___YR03" localSheetId="2">#REF!</definedName>
    <definedName name="___YR03">#REF!</definedName>
    <definedName name="___YR04" localSheetId="2">#REF!</definedName>
    <definedName name="___YR04">#REF!</definedName>
    <definedName name="___YR05" localSheetId="2">#REF!</definedName>
    <definedName name="___YR05">#REF!</definedName>
    <definedName name="___YR06" localSheetId="2">#REF!</definedName>
    <definedName name="___YR06">#REF!</definedName>
    <definedName name="___YR07" localSheetId="2">#REF!</definedName>
    <definedName name="___YR07">#REF!</definedName>
    <definedName name="___YR08" localSheetId="2">#REF!</definedName>
    <definedName name="___YR08">#REF!</definedName>
    <definedName name="___YR09" localSheetId="2">#REF!</definedName>
    <definedName name="___YR09">#REF!</definedName>
    <definedName name="___YR10" localSheetId="2">#REF!</definedName>
    <definedName name="___YR10">#REF!</definedName>
    <definedName name="___YR11" localSheetId="2">#REF!</definedName>
    <definedName name="___YR11">#REF!</definedName>
    <definedName name="___YR12" localSheetId="2">#REF!</definedName>
    <definedName name="___YR12">#REF!</definedName>
    <definedName name="___YR13" localSheetId="2">#REF!</definedName>
    <definedName name="___YR13">#REF!</definedName>
    <definedName name="___YR14" localSheetId="2">#REF!</definedName>
    <definedName name="___YR14">#REF!</definedName>
    <definedName name="___YR15" localSheetId="2">#REF!</definedName>
    <definedName name="___YR15">#REF!</definedName>
    <definedName name="___YR16" localSheetId="2">#REF!</definedName>
    <definedName name="___YR16">#REF!</definedName>
    <definedName name="___YR17" localSheetId="2">#REF!</definedName>
    <definedName name="___YR17">#REF!</definedName>
    <definedName name="___YR18" localSheetId="2">#REF!</definedName>
    <definedName name="___YR18">#REF!</definedName>
    <definedName name="___YR19" localSheetId="2">#REF!</definedName>
    <definedName name="___YR19">#REF!</definedName>
    <definedName name="___YR20" localSheetId="2">#REF!</definedName>
    <definedName name="___YR20">#REF!</definedName>
    <definedName name="___YR70" localSheetId="2">#REF!</definedName>
    <definedName name="___YR70">#REF!</definedName>
    <definedName name="___YR71" localSheetId="2">#REF!</definedName>
    <definedName name="___YR71">#REF!</definedName>
    <definedName name="___YR72" localSheetId="2">#REF!</definedName>
    <definedName name="___YR72">#REF!</definedName>
    <definedName name="___YR73" localSheetId="2">#REF!</definedName>
    <definedName name="___YR73">#REF!</definedName>
    <definedName name="___YR74" localSheetId="2">#REF!</definedName>
    <definedName name="___YR74">#REF!</definedName>
    <definedName name="___YR75" localSheetId="2">#REF!</definedName>
    <definedName name="___YR75">#REF!</definedName>
    <definedName name="___YR76" localSheetId="2">#REF!</definedName>
    <definedName name="___YR76">#REF!</definedName>
    <definedName name="___YR77" localSheetId="2">#REF!</definedName>
    <definedName name="___YR77">#REF!</definedName>
    <definedName name="___YR78" localSheetId="2">#REF!</definedName>
    <definedName name="___YR78">#REF!</definedName>
    <definedName name="___YR79" localSheetId="2">#REF!</definedName>
    <definedName name="___YR79">#REF!</definedName>
    <definedName name="___YR80" localSheetId="2">#REF!</definedName>
    <definedName name="___YR80">#REF!</definedName>
    <definedName name="___YR81" localSheetId="2">#REF!</definedName>
    <definedName name="___YR81">#REF!</definedName>
    <definedName name="___YR82" localSheetId="2">#REF!</definedName>
    <definedName name="___YR82">#REF!</definedName>
    <definedName name="___YR83" localSheetId="2">#REF!</definedName>
    <definedName name="___YR83">#REF!</definedName>
    <definedName name="___YR84" localSheetId="2">#REF!</definedName>
    <definedName name="___YR84">#REF!</definedName>
    <definedName name="___YR85" localSheetId="2">#REF!</definedName>
    <definedName name="___YR85">#REF!</definedName>
    <definedName name="___YR86" localSheetId="2">#REF!</definedName>
    <definedName name="___YR86">#REF!</definedName>
    <definedName name="___YR87" localSheetId="2">#REF!</definedName>
    <definedName name="___YR87">#REF!</definedName>
    <definedName name="___YR88" localSheetId="2">#REF!</definedName>
    <definedName name="___YR88">#REF!</definedName>
    <definedName name="___YR89" localSheetId="2">#REF!</definedName>
    <definedName name="___YR89">#REF!</definedName>
    <definedName name="___YR90" localSheetId="2">#REF!</definedName>
    <definedName name="___YR90">#REF!</definedName>
    <definedName name="___YR91" localSheetId="2">#REF!</definedName>
    <definedName name="___YR91">#REF!</definedName>
    <definedName name="___YR92" localSheetId="2">#REF!</definedName>
    <definedName name="___YR92">#REF!</definedName>
    <definedName name="___YR93" localSheetId="2">#REF!</definedName>
    <definedName name="___YR93">#REF!</definedName>
    <definedName name="___YR94" localSheetId="2">#REF!</definedName>
    <definedName name="___YR94">#REF!</definedName>
    <definedName name="___YR95" localSheetId="2">#REF!</definedName>
    <definedName name="___YR95">#REF!</definedName>
    <definedName name="___YR96" localSheetId="2">#REF!</definedName>
    <definedName name="___YR96">#REF!</definedName>
    <definedName name="___YR97" localSheetId="2">#REF!</definedName>
    <definedName name="___YR97">#REF!</definedName>
    <definedName name="___YR98" localSheetId="2">#REF!</definedName>
    <definedName name="___YR98">#REF!</definedName>
    <definedName name="___YR99" localSheetId="2">#REF!</definedName>
    <definedName name="___YR99">#REF!</definedName>
    <definedName name="__123Graph_AACTEARN" localSheetId="2" hidden="1">#REF!</definedName>
    <definedName name="__123Graph_AACTEARN" hidden="1">#REF!</definedName>
    <definedName name="__123Graph_AACTGAS" localSheetId="2" hidden="1">#REF!</definedName>
    <definedName name="__123Graph_AACTGAS" hidden="1">#REF!</definedName>
    <definedName name="__123Graph_ACHART1" localSheetId="2" hidden="1">#REF!</definedName>
    <definedName name="__123Graph_ACHART1" hidden="1">#REF!</definedName>
    <definedName name="__123Graph_ACHART10" hidden="1">'[2]Graph Data'!#REF!</definedName>
    <definedName name="__123Graph_ACHART11" hidden="1">'[2]Graph Data'!#REF!</definedName>
    <definedName name="__123Graph_ACHART12" hidden="1">'[2]Graph Data'!#REF!</definedName>
    <definedName name="__123Graph_ACHART13" hidden="1">'[2]Graph Data'!#REF!</definedName>
    <definedName name="__123Graph_ACHART14" hidden="1">'[2]Graph Data'!#REF!</definedName>
    <definedName name="__123Graph_ACHART15" hidden="1">'[2]Graph Data'!#REF!</definedName>
    <definedName name="__123Graph_ACHART16" hidden="1">'[2]Graph Data'!#REF!</definedName>
    <definedName name="__123Graph_ACHART17" hidden="1">'[2]Graph Data'!#REF!</definedName>
    <definedName name="__123Graph_ACHART18" hidden="1">'[2]Graph Data'!#REF!</definedName>
    <definedName name="__123Graph_ACHART19" hidden="1">'[2]Graph Data'!#REF!</definedName>
    <definedName name="__123Graph_ACHART2" hidden="1">'[2]Graph Data'!#REF!</definedName>
    <definedName name="__123Graph_ACHART20" hidden="1">'[2]Graph Data'!#REF!</definedName>
    <definedName name="__123Graph_ACHART21" hidden="1">'[2]Graph Data'!#REF!</definedName>
    <definedName name="__123Graph_ACHART22" hidden="1">'[2]Graph Data'!#REF!</definedName>
    <definedName name="__123Graph_ACHART3" hidden="1">'[2]Graph Data'!#REF!</definedName>
    <definedName name="__123Graph_ACHART4" hidden="1">'[2]Graph Data'!#REF!</definedName>
    <definedName name="__123Graph_ACHART5" hidden="1">'[2]Graph Data'!#REF!</definedName>
    <definedName name="__123Graph_ACHART6" hidden="1">'[2]Graph Data'!#REF!</definedName>
    <definedName name="__123Graph_ACHART7" hidden="1">'[2]Graph Data'!#REF!</definedName>
    <definedName name="__123Graph_ACHART8" hidden="1">'[2]Graph Data'!#REF!</definedName>
    <definedName name="__123Graph_ACHART9" hidden="1">'[2]Graph Data'!#REF!</definedName>
    <definedName name="__123Graph_ACRUDEREAL" localSheetId="2" hidden="1">#REF!</definedName>
    <definedName name="__123Graph_ACRUDEREAL" hidden="1">#REF!</definedName>
    <definedName name="__123Graph_AGASREAL" localSheetId="2" hidden="1">#REF!</definedName>
    <definedName name="__123Graph_AGASREAL" hidden="1">#REF!</definedName>
    <definedName name="__123Graph_ASLIDE17" hidden="1">'[2]Graph Data'!#REF!</definedName>
    <definedName name="__123Graph_ASLIDEIII15" hidden="1">'[2]Graph Data'!#REF!</definedName>
    <definedName name="__123Graph_ASLIDEIII25" hidden="1">'[2]Graph Data'!#REF!</definedName>
    <definedName name="__123Graph_ASLIDEIII26" hidden="1">'[2]Graph Data'!#REF!</definedName>
    <definedName name="__123Graph_ASTEWEARN" localSheetId="2" hidden="1">#REF!</definedName>
    <definedName name="__123Graph_ASTEWEARN" hidden="1">#REF!</definedName>
    <definedName name="__123Graph_ASTEWGAS" localSheetId="2" hidden="1">#REF!</definedName>
    <definedName name="__123Graph_ASTEWGAS" hidden="1">#REF!</definedName>
    <definedName name="__123Graph_B" hidden="1">'[2]Graph Data'!#REF!</definedName>
    <definedName name="__123Graph_BACTEARN" localSheetId="2" hidden="1">#REF!</definedName>
    <definedName name="__123Graph_BACTEARN" hidden="1">#REF!</definedName>
    <definedName name="__123Graph_BACTGAS" localSheetId="2" hidden="1">#REF!</definedName>
    <definedName name="__123Graph_BACTGAS" hidden="1">#REF!</definedName>
    <definedName name="__123Graph_BCHART1" hidden="1">'[2]Graph Data'!#REF!</definedName>
    <definedName name="__123Graph_BCHART10" hidden="1">'[2]Graph Data'!#REF!</definedName>
    <definedName name="__123Graph_BCHART11" hidden="1">'[2]Graph Data'!#REF!</definedName>
    <definedName name="__123Graph_BCHART12" hidden="1">'[2]Graph Data'!#REF!</definedName>
    <definedName name="__123Graph_BCHART13" hidden="1">'[2]Graph Data'!#REF!</definedName>
    <definedName name="__123Graph_BCHART14" hidden="1">'[2]Graph Data'!#REF!</definedName>
    <definedName name="__123Graph_BCHART15" hidden="1">'[2]Graph Data'!#REF!</definedName>
    <definedName name="__123Graph_BCHART16" hidden="1">'[2]Graph Data'!#REF!</definedName>
    <definedName name="__123Graph_BCHART17" hidden="1">'[2]Graph Data'!#REF!</definedName>
    <definedName name="__123Graph_BCHART18" hidden="1">'[2]Graph Data'!#REF!</definedName>
    <definedName name="__123Graph_BCHART19" hidden="1">'[2]Graph Data'!#REF!</definedName>
    <definedName name="__123Graph_BCHART2" hidden="1">'[2]Graph Data'!#REF!</definedName>
    <definedName name="__123Graph_BCHART20" hidden="1">'[2]Graph Data'!#REF!</definedName>
    <definedName name="__123Graph_BCHART22" hidden="1">'[2]Graph Data'!#REF!</definedName>
    <definedName name="__123Graph_BCHART3" hidden="1">'[2]Graph Data'!#REF!</definedName>
    <definedName name="__123Graph_BCHART4" hidden="1">'[2]Graph Data'!#REF!</definedName>
    <definedName name="__123Graph_BCHART6" hidden="1">'[2]Graph Data'!#REF!</definedName>
    <definedName name="__123Graph_BCHART7" hidden="1">'[2]Graph Data'!#REF!</definedName>
    <definedName name="__123Graph_BCHART8" hidden="1">'[2]Graph Data'!#REF!</definedName>
    <definedName name="__123Graph_BCHART9" hidden="1">'[2]Graph Data'!#REF!</definedName>
    <definedName name="__123Graph_BCRUDEREAL" localSheetId="2" hidden="1">#REF!</definedName>
    <definedName name="__123Graph_BCRUDEREAL" hidden="1">#REF!</definedName>
    <definedName name="__123Graph_BGASREAL" localSheetId="2" hidden="1">#REF!</definedName>
    <definedName name="__123Graph_BGASREAL" hidden="1">#REF!</definedName>
    <definedName name="__123Graph_BGDPTRKRTM" hidden="1">'[3]PSM Monthly'!#REF!</definedName>
    <definedName name="__123Graph_BSLIDE17" hidden="1">'[2]Graph Data'!#REF!</definedName>
    <definedName name="__123Graph_BSLIDEIII15" hidden="1">'[2]Graph Data'!#REF!</definedName>
    <definedName name="__123Graph_BSLIDEIII25" hidden="1">'[2]Graph Data'!#REF!</definedName>
    <definedName name="__123Graph_BSLIDEIII26" hidden="1">'[2]Graph Data'!#REF!</definedName>
    <definedName name="__123Graph_BSTEWEARN" localSheetId="2" hidden="1">#REF!</definedName>
    <definedName name="__123Graph_BSTEWEARN" hidden="1">#REF!</definedName>
    <definedName name="__123Graph_BSTEWGAS" localSheetId="2" hidden="1">#REF!</definedName>
    <definedName name="__123Graph_BSTEWGAS" hidden="1">#REF!</definedName>
    <definedName name="__123Graph_C" hidden="1">'[2]Graph Data'!#REF!</definedName>
    <definedName name="__123Graph_CACTEARN" localSheetId="2" hidden="1">#REF!</definedName>
    <definedName name="__123Graph_CACTEARN" hidden="1">#REF!</definedName>
    <definedName name="__123Graph_CACTGAS" localSheetId="2" hidden="1">#REF!</definedName>
    <definedName name="__123Graph_CACTGAS" hidden="1">#REF!</definedName>
    <definedName name="__123Graph_CCHART1" hidden="1">'[2]Graph Data'!#REF!</definedName>
    <definedName name="__123Graph_CCHART10" hidden="1">'[2]Graph Data'!#REF!</definedName>
    <definedName name="__123Graph_CCHART11" hidden="1">'[2]Graph Data'!#REF!</definedName>
    <definedName name="__123Graph_CCHART14" hidden="1">'[2]Graph Data'!#REF!</definedName>
    <definedName name="__123Graph_CCHART15" hidden="1">'[2]Graph Data'!#REF!</definedName>
    <definedName name="__123Graph_CCHART2" hidden="1">'[2]Graph Data'!#REF!</definedName>
    <definedName name="__123Graph_CCHART22" hidden="1">'[2]Graph Data'!#REF!</definedName>
    <definedName name="__123Graph_CCHART3" hidden="1">'[2]Graph Data'!#REF!</definedName>
    <definedName name="__123Graph_CCHART6" hidden="1">'[2]Graph Data'!#REF!</definedName>
    <definedName name="__123Graph_CCHART7" hidden="1">'[2]Graph Data'!#REF!</definedName>
    <definedName name="__123Graph_CCHART8" hidden="1">'[2]Graph Data'!#REF!</definedName>
    <definedName name="__123Graph_CCRUDEREAL" localSheetId="2" hidden="1">#REF!</definedName>
    <definedName name="__123Graph_CCRUDEREAL" hidden="1">#REF!</definedName>
    <definedName name="__123Graph_CGASREAL" localSheetId="2" hidden="1">#REF!</definedName>
    <definedName name="__123Graph_CGASREAL" hidden="1">#REF!</definedName>
    <definedName name="__123Graph_CINDICES" hidden="1">'[3]PSM Monthly'!#REF!</definedName>
    <definedName name="__123Graph_CSLIDEIII25" hidden="1">'[2]Graph Data'!#REF!</definedName>
    <definedName name="__123Graph_CSLIDEIII26" hidden="1">'[2]Graph Data'!#REF!</definedName>
    <definedName name="__123Graph_CSTEWEARN" localSheetId="2" hidden="1">#REF!</definedName>
    <definedName name="__123Graph_CSTEWEARN" hidden="1">#REF!</definedName>
    <definedName name="__123Graph_CSTEWGAS" localSheetId="2" hidden="1">#REF!</definedName>
    <definedName name="__123Graph_CSTEWGAS" hidden="1">#REF!</definedName>
    <definedName name="__123Graph_DCHART10" hidden="1">'[2]Graph Data'!#REF!</definedName>
    <definedName name="__123Graph_DCHART14" hidden="1">'[2]Graph Data'!#REF!</definedName>
    <definedName name="__123Graph_DSLIDEIII25" hidden="1">'[2]Graph Data'!#REF!</definedName>
    <definedName name="__123Graph_LBL_CCHART22" hidden="1">'[2]Graph Data'!#REF!</definedName>
    <definedName name="__123Graph_X" hidden="1">'[2]Graph Data'!#REF!</definedName>
    <definedName name="__123Graph_XACTEARN" localSheetId="2" hidden="1">#REF!</definedName>
    <definedName name="__123Graph_XACTEARN" hidden="1">#REF!</definedName>
    <definedName name="__123Graph_XACTGAS" localSheetId="2" hidden="1">#REF!</definedName>
    <definedName name="__123Graph_XACTGAS" hidden="1">#REF!</definedName>
    <definedName name="__123Graph_XCHART1" hidden="1">'[2]Graph Data'!#REF!</definedName>
    <definedName name="__123Graph_XCHART10" hidden="1">'[2]Graph Data'!#REF!</definedName>
    <definedName name="__123Graph_XCHART11" hidden="1">'[2]Graph Data'!#REF!</definedName>
    <definedName name="__123Graph_XCHART12" hidden="1">'[2]Graph Data'!#REF!</definedName>
    <definedName name="__123Graph_XCHART13" hidden="1">'[2]Graph Data'!#REF!</definedName>
    <definedName name="__123Graph_XCHART14" hidden="1">'[2]Graph Data'!#REF!</definedName>
    <definedName name="__123Graph_XCHART15" hidden="1">'[2]Graph Data'!#REF!</definedName>
    <definedName name="__123Graph_XCHART16" hidden="1">'[2]Graph Data'!#REF!</definedName>
    <definedName name="__123Graph_XCHART17" hidden="1">'[2]Graph Data'!#REF!</definedName>
    <definedName name="__123Graph_XCHART18" hidden="1">'[2]Graph Data'!#REF!</definedName>
    <definedName name="__123Graph_XCHART19" hidden="1">'[2]Graph Data'!#REF!</definedName>
    <definedName name="__123Graph_XCHART2" hidden="1">'[2]Graph Data'!#REF!</definedName>
    <definedName name="__123Graph_XCHART20" hidden="1">'[2]Graph Data'!#REF!</definedName>
    <definedName name="__123Graph_XCHART21" hidden="1">'[2]Graph Data'!#REF!</definedName>
    <definedName name="__123Graph_XCHART22" hidden="1">'[2]Graph Data'!#REF!</definedName>
    <definedName name="__123Graph_XCHART3" hidden="1">'[2]Graph Data'!#REF!</definedName>
    <definedName name="__123Graph_XCHART4" hidden="1">'[2]Graph Data'!#REF!</definedName>
    <definedName name="__123Graph_XCHART5" hidden="1">'[2]Graph Data'!#REF!</definedName>
    <definedName name="__123Graph_XCHART6" hidden="1">'[2]Graph Data'!#REF!</definedName>
    <definedName name="__123Graph_XCHART7" hidden="1">'[2]Graph Data'!#REF!</definedName>
    <definedName name="__123Graph_XCHART8" hidden="1">'[2]Graph Data'!#REF!</definedName>
    <definedName name="__123Graph_XCHART9" hidden="1">'[2]Graph Data'!#REF!</definedName>
    <definedName name="__123Graph_XCRUDEREAL" localSheetId="2" hidden="1">#REF!</definedName>
    <definedName name="__123Graph_XCRUDEREAL" hidden="1">#REF!</definedName>
    <definedName name="__123Graph_XGASREAL" localSheetId="2" hidden="1">#REF!</definedName>
    <definedName name="__123Graph_XGASREAL" hidden="1">#REF!</definedName>
    <definedName name="__123Graph_XSLIDE17" hidden="1">'[2]Graph Data'!#REF!</definedName>
    <definedName name="__123Graph_XSLIDEIII15" hidden="1">'[2]Graph Data'!#REF!</definedName>
    <definedName name="__123Graph_XSLIDEIII25" hidden="1">'[2]Graph Data'!#REF!</definedName>
    <definedName name="__123Graph_XSLIDEIII26" hidden="1">'[2]Graph Data'!#REF!</definedName>
    <definedName name="__123Graph_XSTEWEARN" localSheetId="2" hidden="1">#REF!</definedName>
    <definedName name="__123Graph_XSTEWEARN" hidden="1">#REF!</definedName>
    <definedName name="__123Graph_XSTEWGAS" localSheetId="2" hidden="1">#REF!</definedName>
    <definedName name="__123Graph_XSTEWGAS" hidden="1">#REF!</definedName>
    <definedName name="__POP15" localSheetId="2">#REF!</definedName>
    <definedName name="__POP15">#REF!</definedName>
    <definedName name="__POP65" localSheetId="2">#REF!</definedName>
    <definedName name="__POP65">#REF!</definedName>
    <definedName name="__RE400">'[1]iif SA data'!#REF!</definedName>
    <definedName name="__RE401">'[1]iif SA data'!#REF!</definedName>
    <definedName name="__RE600">'[1]iif SA data'!#REF!</definedName>
    <definedName name="__RE601">'[1]iif SA data'!#REF!</definedName>
    <definedName name="__RE605">'[1]iif SA data'!#REF!</definedName>
    <definedName name="__RE610">'[1]iif SA data'!#REF!</definedName>
    <definedName name="__YR01" localSheetId="2">#REF!</definedName>
    <definedName name="__YR01">#REF!</definedName>
    <definedName name="__YR02" localSheetId="2">#REF!</definedName>
    <definedName name="__YR02">#REF!</definedName>
    <definedName name="__YR03" localSheetId="2">#REF!</definedName>
    <definedName name="__YR03">#REF!</definedName>
    <definedName name="__YR04" localSheetId="2">#REF!</definedName>
    <definedName name="__YR04">#REF!</definedName>
    <definedName name="__YR05" localSheetId="2">#REF!</definedName>
    <definedName name="__YR05">#REF!</definedName>
    <definedName name="__YR06" localSheetId="2">#REF!</definedName>
    <definedName name="__YR06">#REF!</definedName>
    <definedName name="__YR07" localSheetId="2">#REF!</definedName>
    <definedName name="__YR07">#REF!</definedName>
    <definedName name="__YR08" localSheetId="2">#REF!</definedName>
    <definedName name="__YR08">#REF!</definedName>
    <definedName name="__YR09" localSheetId="2">#REF!</definedName>
    <definedName name="__YR09">#REF!</definedName>
    <definedName name="__YR10" localSheetId="2">#REF!</definedName>
    <definedName name="__YR10">#REF!</definedName>
    <definedName name="__YR11" localSheetId="2">#REF!</definedName>
    <definedName name="__YR11">#REF!</definedName>
    <definedName name="__YR12" localSheetId="2">#REF!</definedName>
    <definedName name="__YR12">#REF!</definedName>
    <definedName name="__YR13" localSheetId="2">#REF!</definedName>
    <definedName name="__YR13">#REF!</definedName>
    <definedName name="__YR14" localSheetId="2">#REF!</definedName>
    <definedName name="__YR14">#REF!</definedName>
    <definedName name="__YR15" localSheetId="2">#REF!</definedName>
    <definedName name="__YR15">#REF!</definedName>
    <definedName name="__YR16" localSheetId="2">#REF!</definedName>
    <definedName name="__YR16">#REF!</definedName>
    <definedName name="__YR17" localSheetId="2">#REF!</definedName>
    <definedName name="__YR17">#REF!</definedName>
    <definedName name="__YR18" localSheetId="2">#REF!</definedName>
    <definedName name="__YR18">#REF!</definedName>
    <definedName name="__YR19" localSheetId="2">#REF!</definedName>
    <definedName name="__YR19">#REF!</definedName>
    <definedName name="__YR20" localSheetId="2">#REF!</definedName>
    <definedName name="__YR20">#REF!</definedName>
    <definedName name="__YR70" localSheetId="2">#REF!</definedName>
    <definedName name="__YR70">#REF!</definedName>
    <definedName name="__YR71" localSheetId="2">#REF!</definedName>
    <definedName name="__YR71">#REF!</definedName>
    <definedName name="__YR72" localSheetId="2">#REF!</definedName>
    <definedName name="__YR72">#REF!</definedName>
    <definedName name="__YR73" localSheetId="2">#REF!</definedName>
    <definedName name="__YR73">#REF!</definedName>
    <definedName name="__YR74" localSheetId="2">#REF!</definedName>
    <definedName name="__YR74">#REF!</definedName>
    <definedName name="__YR75" localSheetId="2">#REF!</definedName>
    <definedName name="__YR75">#REF!</definedName>
    <definedName name="__YR76" localSheetId="2">#REF!</definedName>
    <definedName name="__YR76">#REF!</definedName>
    <definedName name="__YR77" localSheetId="2">#REF!</definedName>
    <definedName name="__YR77">#REF!</definedName>
    <definedName name="__YR78" localSheetId="2">#REF!</definedName>
    <definedName name="__YR78">#REF!</definedName>
    <definedName name="__YR79" localSheetId="2">#REF!</definedName>
    <definedName name="__YR79">#REF!</definedName>
    <definedName name="__YR80" localSheetId="2">#REF!</definedName>
    <definedName name="__YR80">#REF!</definedName>
    <definedName name="__YR81" localSheetId="2">#REF!</definedName>
    <definedName name="__YR81">#REF!</definedName>
    <definedName name="__YR82" localSheetId="2">#REF!</definedName>
    <definedName name="__YR82">#REF!</definedName>
    <definedName name="__YR83" localSheetId="2">#REF!</definedName>
    <definedName name="__YR83">#REF!</definedName>
    <definedName name="__YR84" localSheetId="2">#REF!</definedName>
    <definedName name="__YR84">#REF!</definedName>
    <definedName name="__YR85" localSheetId="2">#REF!</definedName>
    <definedName name="__YR85">#REF!</definedName>
    <definedName name="__YR86" localSheetId="2">#REF!</definedName>
    <definedName name="__YR86">#REF!</definedName>
    <definedName name="__YR87" localSheetId="2">#REF!</definedName>
    <definedName name="__YR87">#REF!</definedName>
    <definedName name="__YR88" localSheetId="2">#REF!</definedName>
    <definedName name="__YR88">#REF!</definedName>
    <definedName name="__YR89" localSheetId="2">#REF!</definedName>
    <definedName name="__YR89">#REF!</definedName>
    <definedName name="__YR90" localSheetId="2">#REF!</definedName>
    <definedName name="__YR90">#REF!</definedName>
    <definedName name="__YR91" localSheetId="2">#REF!</definedName>
    <definedName name="__YR91">#REF!</definedName>
    <definedName name="__YR92" localSheetId="2">#REF!</definedName>
    <definedName name="__YR92">#REF!</definedName>
    <definedName name="__YR93" localSheetId="2">#REF!</definedName>
    <definedName name="__YR93">#REF!</definedName>
    <definedName name="__YR94" localSheetId="2">#REF!</definedName>
    <definedName name="__YR94">#REF!</definedName>
    <definedName name="__YR95" localSheetId="2">#REF!</definedName>
    <definedName name="__YR95">#REF!</definedName>
    <definedName name="__YR96" localSheetId="2">#REF!</definedName>
    <definedName name="__YR96">#REF!</definedName>
    <definedName name="__YR97" localSheetId="2">#REF!</definedName>
    <definedName name="__YR97">#REF!</definedName>
    <definedName name="__YR98" localSheetId="2">#REF!</definedName>
    <definedName name="__YR98">#REF!</definedName>
    <definedName name="__YR99" localSheetId="2">#REF!</definedName>
    <definedName name="__YR99">#REF!</definedName>
    <definedName name="_1__123Graph_ACHART_15" hidden="1">[4]USGC!$B$34:$B$53</definedName>
    <definedName name="_10__123Graph_ACHART_7" localSheetId="2" hidden="1">#REF!</definedName>
    <definedName name="_10__123Graph_ACHART_7" hidden="1">#REF!</definedName>
    <definedName name="_10__123Graph_XCHART_15" hidden="1">[4]USGC!$A$34:$A$53</definedName>
    <definedName name="_11__123Graph_BCHART_10" hidden="1">[4]USGC!$L$34:$L$53</definedName>
    <definedName name="_12__123Graph_BCHART_13" hidden="1">[4]USGC!$R$34:$R$53</definedName>
    <definedName name="_13__123Graph_BCHART_15" hidden="1">[4]USGC!$C$34:$C$53</definedName>
    <definedName name="_14__123Graph_BCHART_18" hidden="1">[5]Margins!#REF!</definedName>
    <definedName name="_15__123Graph_BCHART_20" hidden="1">[5]Margins!#REF!</definedName>
    <definedName name="_16__123Graph_BCHART_23" localSheetId="2" hidden="1">#REF!</definedName>
    <definedName name="_16__123Graph_BCHART_23" hidden="1">#REF!</definedName>
    <definedName name="_17__123Graph_BCHART_28" localSheetId="2" hidden="1">#REF!</definedName>
    <definedName name="_17__123Graph_BCHART_28" hidden="1">#REF!</definedName>
    <definedName name="_18__123Graph_BCHART_29" localSheetId="2" hidden="1">#REF!</definedName>
    <definedName name="_18__123Graph_BCHART_29" hidden="1">#REF!</definedName>
    <definedName name="_19__123Graph_BCHART_30" hidden="1">[5]Margins!#REF!</definedName>
    <definedName name="_1ACwvu.ACT._.EARNIN" localSheetId="2" hidden="1">#REF!</definedName>
    <definedName name="_1ACwvu.ACT._.EARNIN" hidden="1">#REF!</definedName>
    <definedName name="_2__123Graph_ACHART_18" hidden="1">[5]Margins!#REF!</definedName>
    <definedName name="_2__123Graph_BCHART_10" hidden="1">[4]USGC!$L$34:$L$53</definedName>
    <definedName name="_2_123Graph_ASTEW" localSheetId="2" hidden="1">#REF!</definedName>
    <definedName name="_2_123Graph_ASTEW" hidden="1">#REF!</definedName>
    <definedName name="_20__123Graph_BCHART_5" localSheetId="2" hidden="1">#REF!</definedName>
    <definedName name="_20__123Graph_BCHART_5" hidden="1">#REF!</definedName>
    <definedName name="_21__123Graph_BCHART_6" localSheetId="2" hidden="1">#REF!</definedName>
    <definedName name="_21__123Graph_BCHART_6" hidden="1">#REF!</definedName>
    <definedName name="_22__123Graph_BCHART_7" localSheetId="2" hidden="1">#REF!</definedName>
    <definedName name="_22__123Graph_BCHART_7" hidden="1">#REF!</definedName>
    <definedName name="_23__123Graph_CCHART_10" hidden="1">[4]USGC!$F$34:$F$53</definedName>
    <definedName name="_24__123Graph_CCHART_13" hidden="1">[4]USGC!$O$34:$O$53</definedName>
    <definedName name="_25__123Graph_CCHART_15" hidden="1">[4]USGC!$D$34:$D$53</definedName>
    <definedName name="_26__123Graph_CCHART_20" hidden="1">[5]Margins!#REF!</definedName>
    <definedName name="_27__123Graph_CCHART_23" localSheetId="2" hidden="1">#REF!</definedName>
    <definedName name="_27__123Graph_CCHART_23" hidden="1">#REF!</definedName>
    <definedName name="_28__123Graph_CCHART_28" localSheetId="2" hidden="1">#REF!</definedName>
    <definedName name="_28__123Graph_CCHART_28" hidden="1">#REF!</definedName>
    <definedName name="_29__123Graph_CCHART_29" localSheetId="2" hidden="1">#REF!</definedName>
    <definedName name="_29__123Graph_CCHART_29" hidden="1">#REF!</definedName>
    <definedName name="_3__123Graph_ACHART_20" localSheetId="2" hidden="1">#REF!</definedName>
    <definedName name="_3__123Graph_ACHART_20" hidden="1">#REF!</definedName>
    <definedName name="_3__123Graph_BCHART_13" hidden="1">[4]USGC!$R$34:$R$53</definedName>
    <definedName name="_3_123Graph_BSTEW" localSheetId="2" hidden="1">#REF!</definedName>
    <definedName name="_3_123Graph_BSTEW" hidden="1">#REF!</definedName>
    <definedName name="_30__123Graph_CCHART_30" hidden="1">[5]Margins!#REF!</definedName>
    <definedName name="_31__123Graph_CCHART_5" localSheetId="2" hidden="1">#REF!</definedName>
    <definedName name="_31__123Graph_CCHART_5" hidden="1">#REF!</definedName>
    <definedName name="_32__123Graph_CCHART_6" localSheetId="2" hidden="1">#REF!</definedName>
    <definedName name="_32__123Graph_CCHART_6" hidden="1">#REF!</definedName>
    <definedName name="_33__123Graph_CCHART_7" localSheetId="2" hidden="1">#REF!</definedName>
    <definedName name="_33__123Graph_CCHART_7" hidden="1">#REF!</definedName>
    <definedName name="_34__123Graph_XCHART_10" hidden="1">[4]USGC!$A$34:$A$53</definedName>
    <definedName name="_35__123Graph_XCHART_13" hidden="1">[4]USGC!$A$34:$A$53</definedName>
    <definedName name="_36__123Graph_XCHART_15" hidden="1">[4]USGC!$A$34:$A$53</definedName>
    <definedName name="_37__123Graph_XCHART_23" localSheetId="2" hidden="1">#REF!</definedName>
    <definedName name="_37__123Graph_XCHART_23" hidden="1">#REF!</definedName>
    <definedName name="_38__123Graph_XCHART_28" localSheetId="2" hidden="1">#REF!</definedName>
    <definedName name="_38__123Graph_XCHART_28" hidden="1">#REF!</definedName>
    <definedName name="_39__123Graph_XCHART_29" localSheetId="2" hidden="1">#REF!</definedName>
    <definedName name="_39__123Graph_XCHART_29" hidden="1">#REF!</definedName>
    <definedName name="_4__123Graph_ACHART_23" localSheetId="2" hidden="1">#REF!</definedName>
    <definedName name="_4__123Graph_ACHART_23" hidden="1">#REF!</definedName>
    <definedName name="_4__123Graph_BCHART_15" hidden="1">[4]USGC!$C$34:$C$53</definedName>
    <definedName name="_4_123Graph_CSTEW" localSheetId="2" hidden="1">#REF!</definedName>
    <definedName name="_4_123Graph_CSTEW" hidden="1">#REF!</definedName>
    <definedName name="_40__123Graph_XCHART_30" localSheetId="2" hidden="1">#REF!</definedName>
    <definedName name="_40__123Graph_XCHART_30" hidden="1">#REF!</definedName>
    <definedName name="_5__123Graph_ACHART_28" localSheetId="2" hidden="1">#REF!</definedName>
    <definedName name="_5__123Graph_ACHART_28" hidden="1">#REF!</definedName>
    <definedName name="_5__123Graph_CCHART_10" hidden="1">[4]USGC!$F$34:$F$53</definedName>
    <definedName name="_5_123Graph_XSTEW" localSheetId="2" hidden="1">#REF!</definedName>
    <definedName name="_5_123Graph_XSTEW" hidden="1">#REF!</definedName>
    <definedName name="_6__123Graph_ACHART_29" localSheetId="2" hidden="1">#REF!</definedName>
    <definedName name="_6__123Graph_ACHART_29" hidden="1">#REF!</definedName>
    <definedName name="_6__123Graph_CCHART_13" hidden="1">[4]USGC!$O$34:$O$53</definedName>
    <definedName name="_7__123Graph_ACHART_30" hidden="1">[5]Margins!#REF!</definedName>
    <definedName name="_7__123Graph_CCHART_15" hidden="1">[4]USGC!$D$34:$D$53</definedName>
    <definedName name="_8__123Graph_ACHART_5" localSheetId="2" hidden="1">#REF!</definedName>
    <definedName name="_8__123Graph_ACHART_5" hidden="1">#REF!</definedName>
    <definedName name="_8__123Graph_XCHART_10" hidden="1">[4]USGC!$A$34:$A$53</definedName>
    <definedName name="_9__123Graph_ACHART_6" localSheetId="2" hidden="1">#REF!</definedName>
    <definedName name="_9__123Graph_ACHART_6" hidden="1">#REF!</definedName>
    <definedName name="_9__123Graph_XCHART_13" hidden="1">[4]USGC!$A$34:$A$53</definedName>
    <definedName name="_Fill" localSheetId="2" hidden="1">#REF!</definedName>
    <definedName name="_Fill" hidden="1">#REF!</definedName>
    <definedName name="_Key1" localSheetId="2" hidden="1">#REF!</definedName>
    <definedName name="_Key1" hidden="1">#REF!</definedName>
    <definedName name="_Key2" localSheetId="2" hidden="1">#REF!</definedName>
    <definedName name="_Key2" hidden="1">#REF!</definedName>
    <definedName name="_Order1" hidden="1">255</definedName>
    <definedName name="_Order2" hidden="1">255</definedName>
    <definedName name="_POP15" localSheetId="2">#REF!</definedName>
    <definedName name="_POP15">#REF!</definedName>
    <definedName name="_POP65" localSheetId="2">#REF!</definedName>
    <definedName name="_POP65">#REF!</definedName>
    <definedName name="_RE400">'[1]iif SA data'!#REF!</definedName>
    <definedName name="_RE401">'[1]iif SA data'!#REF!</definedName>
    <definedName name="_RE600">'[1]iif SA data'!#REF!</definedName>
    <definedName name="_RE601">'[1]iif SA data'!#REF!</definedName>
    <definedName name="_RE605">'[1]iif SA data'!#REF!</definedName>
    <definedName name="_RE610">'[1]iif SA data'!#REF!</definedName>
    <definedName name="_Regression_Int" hidden="1">1</definedName>
    <definedName name="_Regression_Out" localSheetId="2" hidden="1">#REF!</definedName>
    <definedName name="_Regression_Out" hidden="1">#REF!</definedName>
    <definedName name="_Regression_X" localSheetId="2" hidden="1">#REF!</definedName>
    <definedName name="_Regression_X" hidden="1">#REF!</definedName>
    <definedName name="_Regression_Y" localSheetId="2" hidden="1">#REF!</definedName>
    <definedName name="_Regression_Y" hidden="1">#REF!</definedName>
    <definedName name="_Sort" localSheetId="2" hidden="1">#REF!</definedName>
    <definedName name="_Sort" hidden="1">#REF!</definedName>
    <definedName name="_YR01" localSheetId="2">#REF!</definedName>
    <definedName name="_YR01">#REF!</definedName>
    <definedName name="_YR02" localSheetId="2">#REF!</definedName>
    <definedName name="_YR02">#REF!</definedName>
    <definedName name="_YR03" localSheetId="2">#REF!</definedName>
    <definedName name="_YR03">#REF!</definedName>
    <definedName name="_YR04" localSheetId="2">#REF!</definedName>
    <definedName name="_YR04">#REF!</definedName>
    <definedName name="_YR05" localSheetId="2">#REF!</definedName>
    <definedName name="_YR05">#REF!</definedName>
    <definedName name="_YR06" localSheetId="2">#REF!</definedName>
    <definedName name="_YR06">#REF!</definedName>
    <definedName name="_YR07" localSheetId="2">#REF!</definedName>
    <definedName name="_YR07">#REF!</definedName>
    <definedName name="_YR08" localSheetId="2">#REF!</definedName>
    <definedName name="_YR08">#REF!</definedName>
    <definedName name="_YR09" localSheetId="2">#REF!</definedName>
    <definedName name="_YR09">#REF!</definedName>
    <definedName name="_YR10" localSheetId="2">#REF!</definedName>
    <definedName name="_YR10">#REF!</definedName>
    <definedName name="_YR11" localSheetId="2">#REF!</definedName>
    <definedName name="_YR11">#REF!</definedName>
    <definedName name="_YR12" localSheetId="2">#REF!</definedName>
    <definedName name="_YR12">#REF!</definedName>
    <definedName name="_YR13" localSheetId="2">#REF!</definedName>
    <definedName name="_YR13">#REF!</definedName>
    <definedName name="_YR14" localSheetId="2">#REF!</definedName>
    <definedName name="_YR14">#REF!</definedName>
    <definedName name="_YR15" localSheetId="2">#REF!</definedName>
    <definedName name="_YR15">#REF!</definedName>
    <definedName name="_YR16" localSheetId="2">#REF!</definedName>
    <definedName name="_YR16">#REF!</definedName>
    <definedName name="_YR17" localSheetId="2">#REF!</definedName>
    <definedName name="_YR17">#REF!</definedName>
    <definedName name="_YR18" localSheetId="2">#REF!</definedName>
    <definedName name="_YR18">#REF!</definedName>
    <definedName name="_YR19" localSheetId="2">#REF!</definedName>
    <definedName name="_YR19">#REF!</definedName>
    <definedName name="_YR20" localSheetId="2">#REF!</definedName>
    <definedName name="_YR20">#REF!</definedName>
    <definedName name="_YR70" localSheetId="2">#REF!</definedName>
    <definedName name="_YR70">#REF!</definedName>
    <definedName name="_YR71" localSheetId="2">#REF!</definedName>
    <definedName name="_YR71">#REF!</definedName>
    <definedName name="_YR72" localSheetId="2">#REF!</definedName>
    <definedName name="_YR72">#REF!</definedName>
    <definedName name="_YR73" localSheetId="2">#REF!</definedName>
    <definedName name="_YR73">#REF!</definedName>
    <definedName name="_YR74" localSheetId="2">#REF!</definedName>
    <definedName name="_YR74">#REF!</definedName>
    <definedName name="_YR75" localSheetId="2">#REF!</definedName>
    <definedName name="_YR75">#REF!</definedName>
    <definedName name="_YR76" localSheetId="2">#REF!</definedName>
    <definedName name="_YR76">#REF!</definedName>
    <definedName name="_YR77" localSheetId="2">#REF!</definedName>
    <definedName name="_YR77">#REF!</definedName>
    <definedName name="_YR78" localSheetId="2">#REF!</definedName>
    <definedName name="_YR78">#REF!</definedName>
    <definedName name="_YR79" localSheetId="2">#REF!</definedName>
    <definedName name="_YR79">#REF!</definedName>
    <definedName name="_YR80" localSheetId="2">#REF!</definedName>
    <definedName name="_YR80">#REF!</definedName>
    <definedName name="_YR81" localSheetId="2">#REF!</definedName>
    <definedName name="_YR81">#REF!</definedName>
    <definedName name="_YR82" localSheetId="2">#REF!</definedName>
    <definedName name="_YR82">#REF!</definedName>
    <definedName name="_YR83" localSheetId="2">#REF!</definedName>
    <definedName name="_YR83">#REF!</definedName>
    <definedName name="_YR84" localSheetId="2">#REF!</definedName>
    <definedName name="_YR84">#REF!</definedName>
    <definedName name="_YR85" localSheetId="2">#REF!</definedName>
    <definedName name="_YR85">#REF!</definedName>
    <definedName name="_YR86" localSheetId="2">#REF!</definedName>
    <definedName name="_YR86">#REF!</definedName>
    <definedName name="_YR87" localSheetId="2">#REF!</definedName>
    <definedName name="_YR87">#REF!</definedName>
    <definedName name="_YR88" localSheetId="2">#REF!</definedName>
    <definedName name="_YR88">#REF!</definedName>
    <definedName name="_YR89" localSheetId="2">#REF!</definedName>
    <definedName name="_YR89">#REF!</definedName>
    <definedName name="_YR90" localSheetId="2">#REF!</definedName>
    <definedName name="_YR90">#REF!</definedName>
    <definedName name="_YR91" localSheetId="2">#REF!</definedName>
    <definedName name="_YR91">#REF!</definedName>
    <definedName name="_YR92" localSheetId="2">#REF!</definedName>
    <definedName name="_YR92">#REF!</definedName>
    <definedName name="_YR93" localSheetId="2">#REF!</definedName>
    <definedName name="_YR93">#REF!</definedName>
    <definedName name="_YR94" localSheetId="2">#REF!</definedName>
    <definedName name="_YR94">#REF!</definedName>
    <definedName name="_YR95" localSheetId="2">#REF!</definedName>
    <definedName name="_YR95">#REF!</definedName>
    <definedName name="_YR96" localSheetId="2">#REF!</definedName>
    <definedName name="_YR96">#REF!</definedName>
    <definedName name="_YR97" localSheetId="2">#REF!</definedName>
    <definedName name="_YR97">#REF!</definedName>
    <definedName name="_YR98" localSheetId="2">#REF!</definedName>
    <definedName name="_YR98">#REF!</definedName>
    <definedName name="_YR99" localSheetId="2">#REF!</definedName>
    <definedName name="_YR99">#REF!</definedName>
    <definedName name="a" localSheetId="2" hidden="1">{#N/A,#N/A,FALSE,"TabA";#N/A,#N/A,FALSE,"UTopxFx98";#N/A,#N/A,FALSE,"TopxFx98";#N/A,#N/A,FALSE,"TopxNom"}</definedName>
    <definedName name="a" hidden="1">{#N/A,#N/A,FALSE,"TabA";#N/A,#N/A,FALSE,"UTopxFx98";#N/A,#N/A,FALSE,"TopxFx98";#N/A,#N/A,FALSE,"TopxNom"}</definedName>
    <definedName name="AAA" localSheetId="2" hidden="1">{#N/A,#N/A,FALSE,"TabA";#N/A,#N/A,FALSE,"UTopxFx98";#N/A,#N/A,FALSE,"TopxFx98";#N/A,#N/A,FALSE,"TopxNom"}</definedName>
    <definedName name="AAA" hidden="1">{#N/A,#N/A,FALSE,"TabA";#N/A,#N/A,FALSE,"UTopxFx98";#N/A,#N/A,FALSE,"TopxFx98";#N/A,#N/A,FALSE,"TopxNom"}</definedName>
    <definedName name="ABC" localSheetId="2" hidden="1">{#N/A,#N/A,FALSE,"CHANGES";#N/A,#N/A,FALSE,"PROD SUMMARY";#N/A,#N/A,FALSE,"1995 PO SUM";#N/A,#N/A,FALSE,"1995 GEOG SUM";#N/A,#N/A,FALSE,"1996 PO SUM";#N/A,#N/A,FALSE,"1996 GEOG SUM"}</definedName>
    <definedName name="ABC" hidden="1">{#N/A,#N/A,FALSE,"CHANGES";#N/A,#N/A,FALSE,"PROD SUMMARY";#N/A,#N/A,FALSE,"1995 PO SUM";#N/A,#N/A,FALSE,"1995 GEOG SUM";#N/A,#N/A,FALSE,"1996 PO SUM";#N/A,#N/A,FALSE,"1996 GEOG SUM"}</definedName>
    <definedName name="abcd" localSheetId="2" hidden="1">{#N/A,#N/A,FALSE,"CHANGES";#N/A,#N/A,FALSE,"PROD SUMMARY";#N/A,#N/A,FALSE,"1995 PO SUM";#N/A,#N/A,FALSE,"1995 GEOG SUM";#N/A,#N/A,FALSE,"1996 PO SUM";#N/A,#N/A,FALSE,"1996 GEOG SUM"}</definedName>
    <definedName name="abcd" hidden="1">{#N/A,#N/A,FALSE,"CHANGES";#N/A,#N/A,FALSE,"PROD SUMMARY";#N/A,#N/A,FALSE,"1995 PO SUM";#N/A,#N/A,FALSE,"1995 GEOG SUM";#N/A,#N/A,FALSE,"1996 PO SUM";#N/A,#N/A,FALSE,"1996 GEOG SUM"}</definedName>
    <definedName name="ACwvu.ACT._.EARNINGS." localSheetId="2" hidden="1">#REF!</definedName>
    <definedName name="ACwvu.ACT._.EARNINGS." hidden="1">#REF!</definedName>
    <definedName name="ACwvu.CONLEY." hidden="1">'[6]OPEX REPORT'!#REF!</definedName>
    <definedName name="ACwvu.STEW._.COVER2." localSheetId="2" hidden="1">#REF!</definedName>
    <definedName name="ACwvu.STEW._.COVER2." hidden="1">#REF!</definedName>
    <definedName name="ACwvu.STEW._.EARNINGS." localSheetId="2" hidden="1">#REF!</definedName>
    <definedName name="ACwvu.STEW._.EARNINGS." hidden="1">#REF!</definedName>
    <definedName name="ACwvu.STEW._.GAS." localSheetId="2" hidden="1">#REF!</definedName>
    <definedName name="ACwvu.STEW._.GAS." hidden="1">#REF!</definedName>
    <definedName name="ACwvu.stew._.rept." hidden="1">'[6]OPEX REPORT'!$J$20</definedName>
    <definedName name="ACwvu.STEW._.RPT." hidden="1">'[6]OPEX REPORT'!$B$3:$S$38</definedName>
    <definedName name="adf" localSheetId="2" hidden="1">{#N/A,#N/A,FALSE,"CHANGES";#N/A,#N/A,FALSE,"PROD SUMMARY";#N/A,#N/A,FALSE,"1995 PO SUM";#N/A,#N/A,FALSE,"1995 GEOG SUM";#N/A,#N/A,FALSE,"1996 PO SUM";#N/A,#N/A,FALSE,"1996 GEOG SUM"}</definedName>
    <definedName name="adf" hidden="1">{#N/A,#N/A,FALSE,"CHANGES";#N/A,#N/A,FALSE,"PROD SUMMARY";#N/A,#N/A,FALSE,"1995 PO SUM";#N/A,#N/A,FALSE,"1995 GEOG SUM";#N/A,#N/A,FALSE,"1996 PO SUM";#N/A,#N/A,FALSE,"1996 GEOG SUM"}</definedName>
    <definedName name="adsf" localSheetId="2" hidden="1">{#N/A,#N/A,FALSE,"TabA";#N/A,#N/A,FALSE,"UTopxFx98";#N/A,#N/A,FALSE,"TopxFx98";#N/A,#N/A,FALSE,"TopxNom"}</definedName>
    <definedName name="adsf" hidden="1">{#N/A,#N/A,FALSE,"TabA";#N/A,#N/A,FALSE,"UTopxFx98";#N/A,#N/A,FALSE,"TopxFx98";#N/A,#N/A,FALSE,"TopxNom"}</definedName>
    <definedName name="adsf2" localSheetId="2" hidden="1">{#N/A,#N/A,FALSE,"TabA";#N/A,#N/A,FALSE,"UTopxFx98";#N/A,#N/A,FALSE,"TopxFx98";#N/A,#N/A,FALSE,"TopxNom"}</definedName>
    <definedName name="adsf2" hidden="1">{#N/A,#N/A,FALSE,"TabA";#N/A,#N/A,FALSE,"UTopxFx98";#N/A,#N/A,FALSE,"TopxFx98";#N/A,#N/A,FALSE,"TopxNom"}</definedName>
    <definedName name="AllApps" localSheetId="2">#REF!</definedName>
    <definedName name="AllApps">#REF!</definedName>
    <definedName name="AllData" localSheetId="2">#REF!</definedName>
    <definedName name="AllData">#REF!</definedName>
    <definedName name="Allocated" localSheetId="2" hidden="1">{#N/A,#N/A,TRUE,"PRODUCTION CAPEX OVERVIEW";#N/A,#N/A,TRUE,"Affiliate Detail";#N/A,#N/A,TRUE,"CAPEX PLANNING OVERVIEW"}</definedName>
    <definedName name="Allocated" hidden="1">{#N/A,#N/A,TRUE,"PRODUCTION CAPEX OVERVIEW";#N/A,#N/A,TRUE,"Affiliate Detail";#N/A,#N/A,TRUE,"CAPEX PLANNING OVERVIEW"}</definedName>
    <definedName name="alpha" localSheetId="2" hidden="1">{#N/A,#N/A,FALSE,"CHANGES";#N/A,#N/A,FALSE,"PROD SUMMARY";#N/A,#N/A,FALSE,"1995 PO SUM";#N/A,#N/A,FALSE,"1995 GEOG SUM";#N/A,#N/A,FALSE,"1996 PO SUM";#N/A,#N/A,FALSE,"1996 GEOG SUM"}</definedName>
    <definedName name="alpha" hidden="1">{#N/A,#N/A,FALSE,"CHANGES";#N/A,#N/A,FALSE,"PROD SUMMARY";#N/A,#N/A,FALSE,"1995 PO SUM";#N/A,#N/A,FALSE,"1995 GEOG SUM";#N/A,#N/A,FALSE,"1996 PO SUM";#N/A,#N/A,FALSE,"1996 GEOG SUM"}</definedName>
    <definedName name="Appendix" localSheetId="2" hidden="1">{#N/A,#N/A,FALSE,"TabA";#N/A,#N/A,FALSE,"UTopxFx98";#N/A,#N/A,FALSE,"TopxFx98";#N/A,#N/A,FALSE,"TopxNom"}</definedName>
    <definedName name="Appendix" hidden="1">{#N/A,#N/A,FALSE,"TabA";#N/A,#N/A,FALSE,"UTopxFx98";#N/A,#N/A,FALSE,"TopxFx98";#N/A,#N/A,FALSE,"TopxNom"}</definedName>
    <definedName name="Applications" localSheetId="2">#REF!</definedName>
    <definedName name="Applications">#REF!</definedName>
    <definedName name="asd" hidden="1">[7]Margins!$AK$23:$AK$34</definedName>
    <definedName name="asdff" localSheetId="2" hidden="1">{#N/A,#N/A,FALSE,"CHANGES";#N/A,#N/A,FALSE,"PROD SUMMARY";#N/A,#N/A,FALSE,"1995 PO SUM";#N/A,#N/A,FALSE,"1995 GEOG SUM";#N/A,#N/A,FALSE,"1996 PO SUM";#N/A,#N/A,FALSE,"1996 GEOG SUM"}</definedName>
    <definedName name="asdff" hidden="1">{#N/A,#N/A,FALSE,"CHANGES";#N/A,#N/A,FALSE,"PROD SUMMARY";#N/A,#N/A,FALSE,"1995 PO SUM";#N/A,#N/A,FALSE,"1995 GEOG SUM";#N/A,#N/A,FALSE,"1996 PO SUM";#N/A,#N/A,FALSE,"1996 GEOG SUM"}</definedName>
    <definedName name="_xlnm.Auto_Open_DfxpcHook" localSheetId="2" hidden="1">[0]!Main.DfxpcHook</definedName>
    <definedName name="_xlnm.Auto_Open_DfxpcHook" hidden="1">[0]!Main.DfxpcHook</definedName>
    <definedName name="_xlnm.Auto_Open_DfxpcHook2" localSheetId="2" hidden="1">[0]!Main.DfxpcHook</definedName>
    <definedName name="_xlnm.Auto_Open_DfxpcHook2" hidden="1">[0]!Main.DfxpcHook</definedName>
    <definedName name="b" localSheetId="2" hidden="1">{#N/A,#N/A,FALSE,"TabA";#N/A,#N/A,FALSE,"UTopxFx98";#N/A,#N/A,FALSE,"TopxFx98";#N/A,#N/A,FALSE,"TopxNom"}</definedName>
    <definedName name="b" hidden="1">{#N/A,#N/A,FALSE,"TabA";#N/A,#N/A,FALSE,"UTopxFx98";#N/A,#N/A,FALSE,"TopxFx98";#N/A,#N/A,FALSE,"TopxNom"}</definedName>
    <definedName name="BBB" localSheetId="2" hidden="1">{#N/A,#N/A,FALSE,"TabA";#N/A,#N/A,FALSE,"UTopxFx98";#N/A,#N/A,FALSE,"TopxFx98";#N/A,#N/A,FALSE,"TopxNom"}</definedName>
    <definedName name="BBB" hidden="1">{#N/A,#N/A,FALSE,"TabA";#N/A,#N/A,FALSE,"UTopxFx98";#N/A,#N/A,FALSE,"TopxFx98";#N/A,#N/A,FALSE,"TopxNom"}</definedName>
    <definedName name="BETA" localSheetId="2" hidden="1">{#N/A,#N/A,FALSE,"CHANGES";#N/A,#N/A,FALSE,"PROD SUMMARY";#N/A,#N/A,FALSE,"1995 PO SUM";#N/A,#N/A,FALSE,"1995 GEOG SUM";#N/A,#N/A,FALSE,"1996 PO SUM";#N/A,#N/A,FALSE,"1996 GEOG SUM"}</definedName>
    <definedName name="BETA" hidden="1">{#N/A,#N/A,FALSE,"CHANGES";#N/A,#N/A,FALSE,"PROD SUMMARY";#N/A,#N/A,FALSE,"1995 PO SUM";#N/A,#N/A,FALSE,"1995 GEOG SUM";#N/A,#N/A,FALSE,"1996 PO SUM";#N/A,#N/A,FALSE,"1996 GEOG SUM"}</definedName>
    <definedName name="BOPBALSF" localSheetId="2">#REF!</definedName>
    <definedName name="BOPBALSF">#REF!</definedName>
    <definedName name="BOPBALSNF" localSheetId="2">#REF!</definedName>
    <definedName name="BOPBALSNF">#REF!</definedName>
    <definedName name="BOPCA" localSheetId="2">#REF!</definedName>
    <definedName name="BOPCA">#REF!</definedName>
    <definedName name="BOPEXG" localSheetId="2">#REF!</definedName>
    <definedName name="BOPEXG">#REF!</definedName>
    <definedName name="BOPEXS" localSheetId="2">#REF!</definedName>
    <definedName name="BOPEXS">#REF!</definedName>
    <definedName name="BOPEXSF" localSheetId="2">#REF!</definedName>
    <definedName name="BOPEXSF">#REF!</definedName>
    <definedName name="BOPEXSNF" localSheetId="2">#REF!</definedName>
    <definedName name="BOPEXSNF">#REF!</definedName>
    <definedName name="BOPEXTR" localSheetId="2">#REF!</definedName>
    <definedName name="BOPEXTR">#REF!</definedName>
    <definedName name="BOPFAOTH" localSheetId="2">#REF!</definedName>
    <definedName name="BOPFAOTH">#REF!</definedName>
    <definedName name="BOPFAOTHCR" localSheetId="2">#REF!</definedName>
    <definedName name="BOPFAOTHCR">#REF!</definedName>
    <definedName name="BOPFAOTHDEB" localSheetId="2">#REF!</definedName>
    <definedName name="BOPFAOTHDEB">#REF!</definedName>
    <definedName name="BOPFDI" localSheetId="2">#REF!</definedName>
    <definedName name="BOPFDI">#REF!</definedName>
    <definedName name="BOPFDICR" localSheetId="2">#REF!</definedName>
    <definedName name="BOPFDICR">#REF!</definedName>
    <definedName name="BOPFDIDEB" localSheetId="2">#REF!</definedName>
    <definedName name="BOPFDIDEB">#REF!</definedName>
    <definedName name="BOPKA" localSheetId="2">#REF!</definedName>
    <definedName name="BOPKA">#REF!</definedName>
    <definedName name="BOPKFA" localSheetId="2">#REF!</definedName>
    <definedName name="BOPKFA">#REF!</definedName>
    <definedName name="BOPKPI" localSheetId="2">#REF!</definedName>
    <definedName name="BOPKPI">#REF!</definedName>
    <definedName name="BOPKPICR" localSheetId="2">#REF!</definedName>
    <definedName name="BOPKPICR">#REF!</definedName>
    <definedName name="BOPKPIDEB" localSheetId="2">#REF!</definedName>
    <definedName name="BOPKPIDEB">#REF!</definedName>
    <definedName name="BOPMG" localSheetId="2">#REF!</definedName>
    <definedName name="BOPMG">#REF!</definedName>
    <definedName name="BOPMS" localSheetId="2">#REF!</definedName>
    <definedName name="BOPMS">#REF!</definedName>
    <definedName name="BOPMSF" localSheetId="2">#REF!</definedName>
    <definedName name="BOPMSF">#REF!</definedName>
    <definedName name="BOPMSFINT" localSheetId="2">#REF!</definedName>
    <definedName name="BOPMSFINT">#REF!</definedName>
    <definedName name="BOPMSNF" localSheetId="2">#REF!</definedName>
    <definedName name="BOPMSNF">#REF!</definedName>
    <definedName name="BOPMTR" localSheetId="2">#REF!</definedName>
    <definedName name="BOPMTR">#REF!</definedName>
    <definedName name="BOPNEandO" localSheetId="2">#REF!</definedName>
    <definedName name="BOPNEandO">#REF!</definedName>
    <definedName name="BOPNETSBAL" localSheetId="2">#REF!</definedName>
    <definedName name="BOPNETSBAL">#REF!</definedName>
    <definedName name="BOPTBAL" localSheetId="2">#REF!</definedName>
    <definedName name="BOPTBAL">#REF!</definedName>
    <definedName name="BOPTR" localSheetId="2">#REF!</definedName>
    <definedName name="BOPTR">#REF!</definedName>
    <definedName name="BOPTROFF" localSheetId="2">#REF!</definedName>
    <definedName name="BOPTROFF">#REF!</definedName>
    <definedName name="BOPTRPR" localSheetId="2">#REF!</definedName>
    <definedName name="BOPTRPR">#REF!</definedName>
    <definedName name="Categary">[8]Case_Range!$J$3:$J$8</definedName>
    <definedName name="CHANGEFX" localSheetId="2">#REF!</definedName>
    <definedName name="CHANGEFX">#REF!</definedName>
    <definedName name="CHartA" hidden="1">[9]Margins!#REF!</definedName>
    <definedName name="CmntLinesToShow" hidden="1">6</definedName>
    <definedName name="cmtoscf">'NGL Conversions'!$C$3089</definedName>
    <definedName name="Cnom" localSheetId="2">#REF!</definedName>
    <definedName name="Cnom">#REF!</definedName>
    <definedName name="CPI" localSheetId="2">#REF!</definedName>
    <definedName name="CPI">#REF!</definedName>
    <definedName name="CPIFACTOR" localSheetId="2">#REF!</definedName>
    <definedName name="CPIFACTOR">#REF!</definedName>
    <definedName name="CPIU8284" localSheetId="2">#REF!</definedName>
    <definedName name="CPIU8284">#REF!</definedName>
    <definedName name="CR" localSheetId="2">#REF!</definedName>
    <definedName name="CR">#REF!</definedName>
    <definedName name="D_IPT_CONVERSION_FACTORS">OFFSET(#REF!,0,0,COUNTA(#REF!))</definedName>
    <definedName name="D_IPT_CURRENCIES">OFFSET(#REF!,0,0,COUNTA(#REF!))</definedName>
    <definedName name="D_IPT_MJ_per_cm">#REF!</definedName>
    <definedName name="D_IPT_TIMEFRAMES">OFFSET(#REF!,0,0,COUNTA(#REF!))</definedName>
    <definedName name="D_IPT_UNITS">OFFSET(#REF!,0,0,COUNTA(#REF!))</definedName>
    <definedName name="D_NGL_UNITS" comment="Picks up the combined gas and NGL units. The last one (MJ) is excluded as it is already captured in the gas units.">OFFSET(#REF!,0,0,COUNTA(#REF!)-COUNTBLANK(#REF!)-1)</definedName>
    <definedName name="D_TIME_UNITS">OFFSET(#REF!,0,0,COUNTA(#REF!)-COUNTBLANK(#REF!))</definedName>
    <definedName name="D_UNITS">OFFSET(#REF!,0,0,COUNTA(#REF!)-COUNTBLANK(#REF!))</definedName>
    <definedName name="Dens_ADO_EU">[10]Densities!$B$40</definedName>
    <definedName name="Dens_Bunker05_AP">[10]Densities!$B$19</definedName>
    <definedName name="Dens_Bunker05_EU">[10]Densities!$B$44</definedName>
    <definedName name="Dens_C3">[10]Densities!$B$4</definedName>
    <definedName name="Dens_C4s">[10]Densities!$B$7</definedName>
    <definedName name="Dens_ECA_AP">[10]Densities!$B$18</definedName>
    <definedName name="Dens_ECA_EU">[10]Densities!$B$43</definedName>
    <definedName name="Dens_FO180_AP">[10]Densities!$B$21</definedName>
    <definedName name="Dens_FO380_AP">[10]Densities!$B$22</definedName>
    <definedName name="Dens_FRN_AP">[10]Densities!$B$10</definedName>
    <definedName name="Dens_FRN_EU">[10]Densities!$B$35</definedName>
    <definedName name="Dens_GO_AP">[10]Densities!$B$15</definedName>
    <definedName name="Dens_GO_EU">[10]Densities!$B$39</definedName>
    <definedName name="Dens_HN_AP">[10]Densities!$B$11</definedName>
    <definedName name="Dens_HN_EU">[10]Densities!$B$36</definedName>
    <definedName name="Dens_Jet_AP">[10]Densities!$B$14</definedName>
    <definedName name="Dens_Jet_EU">[10]Densities!$B$38</definedName>
    <definedName name="Dens_LN_AP">[10]Densities!$B$9</definedName>
    <definedName name="Dens_LN_EU">[10]Densities!$B$34</definedName>
    <definedName name="Dens_LSFO_EU">[10]Densities!$B$47</definedName>
    <definedName name="Dens_LSVGO_EU">[10]Densities!$B$42</definedName>
    <definedName name="Dens_LSWR_AP">[10]Densities!$B$20</definedName>
    <definedName name="Dens_Mogas_AP">[10]Densities!$B$12</definedName>
    <definedName name="Dens_Mogas_EU">[10]Densities!$B$37</definedName>
    <definedName name="Dens_RSFO_EU">[10]Densities!$B$48</definedName>
    <definedName name="Dens_VGO_EU">[10]Densities!$B$41</definedName>
    <definedName name="DfxpcCommentEnabled" localSheetId="2" hidden="1">#REF!</definedName>
    <definedName name="DfxpcCommentEnabled" hidden="1">#REF!</definedName>
    <definedName name="DTDIS" localSheetId="2">#REF!</definedName>
    <definedName name="DTDIS">#REF!</definedName>
    <definedName name="Dummy" hidden="1">[9]Margins!#REF!</definedName>
    <definedName name="e" localSheetId="2" hidden="1">{#N/A,#N/A,FALSE,"CHANGES";#N/A,#N/A,FALSE,"PROD SUMMARY";#N/A,#N/A,FALSE,"1995 PO SUM";#N/A,#N/A,FALSE,"1995 GEOG SUM";#N/A,#N/A,FALSE,"1996 PO SUM";#N/A,#N/A,FALSE,"1996 GEOG SUM"}</definedName>
    <definedName name="e" hidden="1">{#N/A,#N/A,FALSE,"CHANGES";#N/A,#N/A,FALSE,"PROD SUMMARY";#N/A,#N/A,FALSE,"1995 PO SUM";#N/A,#N/A,FALSE,"1995 GEOG SUM";#N/A,#N/A,FALSE,"1996 PO SUM";#N/A,#N/A,FALSE,"1996 GEOG SUM"}</definedName>
    <definedName name="ee" localSheetId="2">#REF!</definedName>
    <definedName name="ee">#REF!</definedName>
    <definedName name="EMP" localSheetId="2">#REF!</definedName>
    <definedName name="EMP">#REF!</definedName>
    <definedName name="EV__ALLOWSTOPEXPAND__" hidden="1">1</definedName>
    <definedName name="EV__CVPARAMS__" hidden="1">"Trend!$B$17:$C$38;"</definedName>
    <definedName name="EV__EXPOPTIONS__" hidden="1">0</definedName>
    <definedName name="EV__LASTREFTIME__" hidden="1">41520.5754050926</definedName>
    <definedName name="EV__MAXEXPCOLS__" hidden="1">100</definedName>
    <definedName name="EV__MAXEXPROWS__" hidden="1">1000</definedName>
    <definedName name="EV__MEMORYCVW__" hidden="1">0</definedName>
    <definedName name="EV__WBEVMODE__" hidden="1">0</definedName>
    <definedName name="EV__WBREFOPTIONS__" hidden="1">134217728</definedName>
    <definedName name="EV__WBVERSION__" hidden="1">0</definedName>
    <definedName name="EXGR" localSheetId="2">#REF!</definedName>
    <definedName name="EXGR">#REF!</definedName>
    <definedName name="EXNIA" localSheetId="2">#REF!</definedName>
    <definedName name="EXNIA">#REF!</definedName>
    <definedName name="EXNIAR" localSheetId="2">#REF!</definedName>
    <definedName name="EXNIAR">#REF!</definedName>
    <definedName name="F_BASE_CURRENCIES">#REF!</definedName>
    <definedName name="F_CALORIFIC_UNITS">#REF!</definedName>
    <definedName name="F_J_TO_BOE" comment="http://en.wikipedia.org/wiki/Barrel_of_oil_equivalent">1/6119323947.21885</definedName>
    <definedName name="F_J_TO_BTU">0.00094781712</definedName>
    <definedName name="F_J_TO_cal">1/4.184</definedName>
    <definedName name="F_J_TO_Therm">0.0000000094781712</definedName>
    <definedName name="F_J_TO_TOE" comment="http://www.aps.org/policy/reports/popa-reports/energy/units.cfm">1/41840000000</definedName>
    <definedName name="F_J_TO_Wh">0.000277778</definedName>
    <definedName name="F_NCM_TO_SCM" comment="Normal to Standard Cubic Meter">1.054915</definedName>
    <definedName name="F_NGL_NAMES">#REF!</definedName>
    <definedName name="ff" localSheetId="2" hidden="1">{#N/A,#N/A,FALSE,"TabA";#N/A,#N/A,FALSE,"UTopxFx98";#N/A,#N/A,FALSE,"TopxFx98";#N/A,#N/A,FALSE,"TopxNom"}</definedName>
    <definedName name="ff" hidden="1">{#N/A,#N/A,FALSE,"TabA";#N/A,#N/A,FALSE,"UTopxFx98";#N/A,#N/A,FALSE,"TopxFx98";#N/A,#N/A,FALSE,"TopxNom"}</definedName>
    <definedName name="FFF" localSheetId="2" hidden="1">{#N/A,#N/A,FALSE,"TabA";#N/A,#N/A,FALSE,"UTopxFx98";#N/A,#N/A,FALSE,"TopxFx98";#N/A,#N/A,FALSE,"TopxNom"}</definedName>
    <definedName name="FFF" hidden="1">{#N/A,#N/A,FALSE,"TabA";#N/A,#N/A,FALSE,"UTopxFx98";#N/A,#N/A,FALSE,"TopxFx98";#N/A,#N/A,FALSE,"TopxNom"}</definedName>
    <definedName name="FX" localSheetId="2">#REF!</definedName>
    <definedName name="FX">#REF!</definedName>
    <definedName name="GBAL" localSheetId="2">#REF!</definedName>
    <definedName name="GBAL">#REF!</definedName>
    <definedName name="GC" localSheetId="2">#REF!</definedName>
    <definedName name="GC">#REF!</definedName>
    <definedName name="GCBAL" localSheetId="2">#REF!</definedName>
    <definedName name="GCBAL">#REF!</definedName>
    <definedName name="GCEXP" localSheetId="2">#REF!</definedName>
    <definedName name="GCEXP">#REF!</definedName>
    <definedName name="GCFDtoMCFD">'NGL Conversions'!$C$3095</definedName>
    <definedName name="GCR" localSheetId="2">#REF!</definedName>
    <definedName name="GCR">#REF!</definedName>
    <definedName name="GCREV" localSheetId="2">#REF!</definedName>
    <definedName name="GCREV">#REF!</definedName>
    <definedName name="GDP" localSheetId="2">#REF!</definedName>
    <definedName name="GDP">#REF!</definedName>
    <definedName name="GDPAGR" localSheetId="2">#REF!</definedName>
    <definedName name="GDPAGR">#REF!</definedName>
    <definedName name="GDPAGRR" localSheetId="2">#REF!</definedName>
    <definedName name="GDPAGRR">#REF!</definedName>
    <definedName name="GDPFC" localSheetId="2">#REF!</definedName>
    <definedName name="GDPFC">#REF!</definedName>
    <definedName name="GDPFCR" localSheetId="2">#REF!</definedName>
    <definedName name="GDPFCR">#REF!</definedName>
    <definedName name="GDPIND" localSheetId="2">#REF!</definedName>
    <definedName name="GDPIND">#REF!</definedName>
    <definedName name="GDPINDR" localSheetId="2">#REF!</definedName>
    <definedName name="GDPINDR">#REF!</definedName>
    <definedName name="GDPMAN" localSheetId="2">#REF!</definedName>
    <definedName name="GDPMAN">#REF!</definedName>
    <definedName name="GDPMANR" localSheetId="2">#REF!</definedName>
    <definedName name="GDPMANR">#REF!</definedName>
    <definedName name="GDPOTH" localSheetId="2">#REF!</definedName>
    <definedName name="GDPOTH">#REF!</definedName>
    <definedName name="GDPOTHR" localSheetId="2">#REF!</definedName>
    <definedName name="GDPOTHR">#REF!</definedName>
    <definedName name="GDPR" localSheetId="2">#REF!</definedName>
    <definedName name="GDPR">#REF!</definedName>
    <definedName name="GDPR_TWN" localSheetId="2">#REF!</definedName>
    <definedName name="GDPR_TWN">#REF!</definedName>
    <definedName name="GEXP" localSheetId="2">#REF!</definedName>
    <definedName name="GEXP">#REF!</definedName>
    <definedName name="ggg" localSheetId="2" hidden="1">{#N/A,#N/A,FALSE,"TabA";#N/A,#N/A,FALSE,"UTopxFx98";#N/A,#N/A,FALSE,"TopxFx98";#N/A,#N/A,FALSE,"TopxNom"}</definedName>
    <definedName name="ggg" hidden="1">{#N/A,#N/A,FALSE,"TabA";#N/A,#N/A,FALSE,"UTopxFx98";#N/A,#N/A,FALSE,"TopxFx98";#N/A,#N/A,FALSE,"TopxNom"}</definedName>
    <definedName name="graph" localSheetId="2" hidden="1">{"monthly",#N/A,FALSE,"GASODEM";"qtr to yr",#N/A,FALSE,"GASODEM"}</definedName>
    <definedName name="graph" hidden="1">{"monthly",#N/A,FALSE,"GASODEM";"qtr to yr",#N/A,FALSE,"GASODEM"}</definedName>
    <definedName name="GREV" localSheetId="2">#REF!</definedName>
    <definedName name="GREV">#REF!</definedName>
    <definedName name="HHScenarios">[11]Price!$B$9:$B$68</definedName>
    <definedName name="HighLevel_incl_IOL" localSheetId="2" hidden="1">{#N/A,#N/A,FALSE,"CHANGES";#N/A,#N/A,FALSE,"PROD SUMMARY";#N/A,#N/A,FALSE,"1995 PO SUM";#N/A,#N/A,FALSE,"1995 GEOG SUM";#N/A,#N/A,FALSE,"1996 PO SUM";#N/A,#N/A,FALSE,"1996 GEOG SUM"}</definedName>
    <definedName name="HighLevel_incl_IOL" hidden="1">{#N/A,#N/A,FALSE,"CHANGES";#N/A,#N/A,FALSE,"PROD SUMMARY";#N/A,#N/A,FALSE,"1995 PO SUM";#N/A,#N/A,FALSE,"1995 GEOG SUM";#N/A,#N/A,FALSE,"1996 PO SUM";#N/A,#N/A,FALSE,"1996 GEOG SUM"}</definedName>
    <definedName name="hold" localSheetId="2" hidden="1">{#N/A,#N/A,TRUE,"PRODUCTION CAPEX OVERVIEW";#N/A,#N/A,TRUE,"Affiliate Detail";#N/A,#N/A,TRUE,"CAPEX PLANNING OVERVIEW"}</definedName>
    <definedName name="hold" hidden="1">{#N/A,#N/A,TRUE,"PRODUCTION CAPEX OVERVIEW";#N/A,#N/A,TRUE,"Affiliate Detail";#N/A,#N/A,TRUE,"CAPEX PLANNING OVERVIEW"}</definedName>
    <definedName name="HTML_CodePage" hidden="1">1252</definedName>
    <definedName name="HTML_Control" localSheetId="2" hidden="1">{"'Sheet1'!$A$1:$J$121"}</definedName>
    <definedName name="HTML_Control" hidden="1">{"'Sheet1'!$A$1:$J$121"}</definedName>
    <definedName name="HTML_Control_1" localSheetId="2" hidden="1">{"'Sheet1'!$A$1:$J$121"}</definedName>
    <definedName name="HTML_Control_1"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ID" localSheetId="0" hidden="1">"4a36601f-cc76-444c-be5a-c077999be797"</definedName>
    <definedName name="ID" localSheetId="2" hidden="1">"1b26c114-430a-4055-9a34-bcb77ccf4230"</definedName>
    <definedName name="ID" localSheetId="1" hidden="1">"65693c61-174b-4294-88df-ecd1dce3f089"</definedName>
    <definedName name="ID" localSheetId="3" hidden="1">"4405ea90-f342-4704-947b-fe60e7acc70b"</definedName>
    <definedName name="IDOM" localSheetId="2">#REF!</definedName>
    <definedName name="IDOM">#REF!</definedName>
    <definedName name="IDOMR" localSheetId="2">#REF!</definedName>
    <definedName name="IDOMR">#REF!</definedName>
    <definedName name="IFIX" localSheetId="2">#REF!</definedName>
    <definedName name="IFIX">#REF!</definedName>
    <definedName name="IFIXR" localSheetId="2">#REF!</definedName>
    <definedName name="IFIXR">#REF!</definedName>
    <definedName name="InflationFactorTable">#REF!</definedName>
    <definedName name="InfYear">#REF!</definedName>
    <definedName name="INVCH" localSheetId="2">#REF!</definedName>
    <definedName name="INVCH">#REF!</definedName>
    <definedName name="INVCHR" localSheetId="2">#REF!</definedName>
    <definedName name="INVCHR">#REF!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38876.5673726852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jjjjjjj" localSheetId="2" hidden="1">{#N/A,#N/A,FALSE,"TabA";#N/A,#N/A,FALSE,"UTopxFx98";#N/A,#N/A,FALSE,"TopxFx98";#N/A,#N/A,FALSE,"TopxNom"}</definedName>
    <definedName name="jjjjjjj" hidden="1">{#N/A,#N/A,FALSE,"TabA";#N/A,#N/A,FALSE,"UTopxFx98";#N/A,#N/A,FALSE,"TopxFx98";#N/A,#N/A,FALSE,"TopxNom"}</definedName>
    <definedName name="JQIND" localSheetId="2">#REF!</definedName>
    <definedName name="JQIND">#REF!</definedName>
    <definedName name="ju" localSheetId="2" hidden="1">{#N/A,#N/A,FALSE,"CHANGES";#N/A,#N/A,FALSE,"PROD SUMMARY";#N/A,#N/A,FALSE,"1995 PO SUM";#N/A,#N/A,FALSE,"1995 GEOG SUM";#N/A,#N/A,FALSE,"1996 PO SUM";#N/A,#N/A,FALSE,"1996 GEOG SUM"}</definedName>
    <definedName name="ju" hidden="1">{#N/A,#N/A,FALSE,"CHANGES";#N/A,#N/A,FALSE,"PROD SUMMARY";#N/A,#N/A,FALSE,"1995 PO SUM";#N/A,#N/A,FALSE,"1995 GEOG SUM";#N/A,#N/A,FALSE,"1996 PO SUM";#N/A,#N/A,FALSE,"1996 GEOG SUM"}</definedName>
    <definedName name="junk" localSheetId="2" hidden="1">{#N/A,#N/A,FALSE,"CHANGES";#N/A,#N/A,FALSE,"PROD SUMMARY";#N/A,#N/A,FALSE,"1995 PO SUM";#N/A,#N/A,FALSE,"1995 GEOG SUM";#N/A,#N/A,FALSE,"1996 PO SUM";#N/A,#N/A,FALSE,"1996 GEOG SUM"}</definedName>
    <definedName name="junk" hidden="1">{#N/A,#N/A,FALSE,"CHANGES";#N/A,#N/A,FALSE,"PROD SUMMARY";#N/A,#N/A,FALSE,"1995 PO SUM";#N/A,#N/A,FALSE,"1995 GEOG SUM";#N/A,#N/A,FALSE,"1996 PO SUM";#N/A,#N/A,FALSE,"1996 GEOG SUM"}</definedName>
    <definedName name="K2_WBEVMODE" hidden="1">0</definedName>
    <definedName name="kbdtoMTAC2">'NGL Conversions'!$C$3110</definedName>
    <definedName name="kbdtoMTAC3">'NGL Conversions'!$C$3111</definedName>
    <definedName name="kbdtoMTAC4">'NGL Conversions'!$C$3112</definedName>
    <definedName name="kbdtoMTAC5Plus">'NGL Conversions'!$C$3113</definedName>
    <definedName name="lds" localSheetId="2" hidden="1">{#N/A,#N/A,FALSE,"CHANGES";#N/A,#N/A,FALSE,"PROD SUMMARY";#N/A,#N/A,FALSE,"1995 PO SUM";#N/A,#N/A,FALSE,"1995 GEOG SUM";#N/A,#N/A,FALSE,"1996 PO SUM";#N/A,#N/A,FALSE,"1996 GEOG SUM"}</definedName>
    <definedName name="lds" hidden="1">{#N/A,#N/A,FALSE,"CHANGES";#N/A,#N/A,FALSE,"PROD SUMMARY";#N/A,#N/A,FALSE,"1995 PO SUM";#N/A,#N/A,FALSE,"1995 GEOG SUM";#N/A,#N/A,FALSE,"1996 PO SUM";#N/A,#N/A,FALSE,"1996 GEOG SUM"}</definedName>
    <definedName name="LF" localSheetId="2">#REF!</definedName>
    <definedName name="LF">#REF!</definedName>
    <definedName name="Limit">[12]Inputs!$J$5</definedName>
    <definedName name="lowsulfurdiesel" localSheetId="2" hidden="1">{"PAGE1",#N/A,FALSE,"YIELDS";"PAGE2",#N/A,FALSE,"YIELDS";"PAGE3",#N/A,FALSE,"YIELDS"}</definedName>
    <definedName name="lowsulfurdiesel" hidden="1">{"PAGE1",#N/A,FALSE,"YIELDS";"PAGE2",#N/A,FALSE,"YIELDS";"PAGE3",#N/A,FALSE,"YIELDS"}</definedName>
    <definedName name="mb" localSheetId="2" hidden="1">{#N/A,#N/A,FALSE,"CHANGES";#N/A,#N/A,FALSE,"PROD SUMMARY";#N/A,#N/A,FALSE,"1995 PO SUM";#N/A,#N/A,FALSE,"1995 GEOG SUM";#N/A,#N/A,FALSE,"1996 PO SUM";#N/A,#N/A,FALSE,"1996 GEOG SUM"}</definedName>
    <definedName name="mb" hidden="1">{#N/A,#N/A,FALSE,"CHANGES";#N/A,#N/A,FALSE,"PROD SUMMARY";#N/A,#N/A,FALSE,"1995 PO SUM";#N/A,#N/A,FALSE,"1995 GEOG SUM";#N/A,#N/A,FALSE,"1996 PO SUM";#N/A,#N/A,FALSE,"1996 GEOG SUM"}</definedName>
    <definedName name="MCFDtokbdC2">'NGL Conversions'!$C$3104</definedName>
    <definedName name="MCFDtokbdC3">'NGL Conversions'!$C$3105</definedName>
    <definedName name="MCFDtokbdC4">'NGL Conversions'!$C$3106</definedName>
    <definedName name="MCFDtokbdC5Plus">'NGL Conversions'!$C$3107</definedName>
    <definedName name="MGR" localSheetId="2">#REF!</definedName>
    <definedName name="MGR">#REF!</definedName>
    <definedName name="MIKE" localSheetId="2" hidden="1">{#N/A,#N/A,TRUE,"TOTAL";#N/A,#N/A,TRUE,"ProdAff";#N/A,#N/A,TRUE,"NonProdAff";#N/A,#N/A,TRUE,"Check";#N/A,#N/A,TRUE,"ABU";#N/A,#N/A,TRUE,"AUS";#N/A,#N/A,TRUE,"COL";#N/A,#N/A,TRUE,"EGY";#N/A,#N/A,TRUE,"FRA";#N/A,#N/A,TRUE,"GER";#N/A,#N/A,TRUE,"JAP";#N/A,#N/A,TRUE,"PTS";#N/A,#N/A,TRUE,"MAL";#N/A,#N/A,TRUE,"NL";#N/A,#N/A,TRUE,"NOR";#N/A,#N/A,TRUE,"THA";#N/A,#N/A,TRUE,"UK";#N/A,#N/A,TRUE,"YMO";#N/A,#N/A,TRUE,"OTH";#N/A,#N/A,TRUE,"CHA";#N/A,#N/A,TRUE,"CIS";#N/A,#N/A,TRUE,"NAT";#N/A,#N/A,TRUE,"PNG";#N/A,#N/A,TRUE,"QAT";#N/A,#N/A,TRUE,"VHO";#N/A,#N/A,TRUE,"VLG";#N/A,#N/A,TRUE,"YMG";#N/A,#N/A,TRUE,"APL";#N/A,#N/A,TRUE,"EEC";#N/A,#N/A,TRUE,"HQ"}</definedName>
    <definedName name="MIKE" hidden="1">{#N/A,#N/A,TRUE,"TOTAL";#N/A,#N/A,TRUE,"ProdAff";#N/A,#N/A,TRUE,"NonProdAff";#N/A,#N/A,TRUE,"Check";#N/A,#N/A,TRUE,"ABU";#N/A,#N/A,TRUE,"AUS";#N/A,#N/A,TRUE,"COL";#N/A,#N/A,TRUE,"EGY";#N/A,#N/A,TRUE,"FRA";#N/A,#N/A,TRUE,"GER";#N/A,#N/A,TRUE,"JAP";#N/A,#N/A,TRUE,"PTS";#N/A,#N/A,TRUE,"MAL";#N/A,#N/A,TRUE,"NL";#N/A,#N/A,TRUE,"NOR";#N/A,#N/A,TRUE,"THA";#N/A,#N/A,TRUE,"UK";#N/A,#N/A,TRUE,"YMO";#N/A,#N/A,TRUE,"OTH";#N/A,#N/A,TRUE,"CHA";#N/A,#N/A,TRUE,"CIS";#N/A,#N/A,TRUE,"NAT";#N/A,#N/A,TRUE,"PNG";#N/A,#N/A,TRUE,"QAT";#N/A,#N/A,TRUE,"VHO";#N/A,#N/A,TRUE,"VLG";#N/A,#N/A,TRUE,"YMG";#N/A,#N/A,TRUE,"APL";#N/A,#N/A,TRUE,"EEC";#N/A,#N/A,TRUE,"HQ"}</definedName>
    <definedName name="MNIA" localSheetId="2">#REF!</definedName>
    <definedName name="MNIA">#REF!</definedName>
    <definedName name="MNIAR" localSheetId="2">#REF!</definedName>
    <definedName name="MNIAR">#REF!</definedName>
    <definedName name="MoneySupply1" localSheetId="2">#REF!</definedName>
    <definedName name="MoneySupply1">#REF!</definedName>
    <definedName name="MoneySupply2" localSheetId="2">#REF!</definedName>
    <definedName name="MoneySupply2">#REF!</definedName>
    <definedName name="MthData" localSheetId="2">#REF!</definedName>
    <definedName name="MthData">#REF!</definedName>
    <definedName name="N" localSheetId="2">#REF!</definedName>
    <definedName name="N">#REF!</definedName>
    <definedName name="NextMonth">[13]Summary!$J$1</definedName>
    <definedName name="nnnn" hidden="1">[7]Margins!$A$6:$A$17</definedName>
    <definedName name="omega" localSheetId="2" hidden="1">{#N/A,#N/A,FALSE,"CHANGES";#N/A,#N/A,FALSE,"PROD SUMMARY";#N/A,#N/A,FALSE,"1995 PO SUM";#N/A,#N/A,FALSE,"1995 GEOG SUM";#N/A,#N/A,FALSE,"1996 PO SUM";#N/A,#N/A,FALSE,"1996 GEOG SUM"}</definedName>
    <definedName name="omega" hidden="1">{#N/A,#N/A,FALSE,"CHANGES";#N/A,#N/A,FALSE,"PROD SUMMARY";#N/A,#N/A,FALSE,"1995 PO SUM";#N/A,#N/A,FALSE,"1995 GEOG SUM";#N/A,#N/A,FALSE,"1996 PO SUM";#N/A,#N/A,FALSE,"1996 GEOG SUM"}</definedName>
    <definedName name="PAWS_Basis">1</definedName>
    <definedName name="PAWS_EndDate">36500</definedName>
    <definedName name="PAWS_GraphMode">TRUE</definedName>
    <definedName name="PAWS_LastNDays">10</definedName>
    <definedName name="PAWS_PasteRows">FALSE</definedName>
    <definedName name="PAWS_Periodicity">2</definedName>
    <definedName name="PAWS_PeriodSpec">1</definedName>
    <definedName name="PAWS_StartDate">36157</definedName>
    <definedName name="PAWS_UseDates">TRUE</definedName>
    <definedName name="PAWS_UseLastSelection">FALSE</definedName>
    <definedName name="PAWS_UseUnits">TRUE</definedName>
    <definedName name="PAWS_ZeroMode">TRUE</definedName>
    <definedName name="PEXG" localSheetId="2">#REF!</definedName>
    <definedName name="PEXG">#REF!</definedName>
    <definedName name="PGDP" localSheetId="2">#REF!</definedName>
    <definedName name="PGDP">#REF!</definedName>
    <definedName name="PMG" localSheetId="2">#REF!</definedName>
    <definedName name="PMG">#REF!</definedName>
    <definedName name="poi" localSheetId="2" hidden="1">{#N/A,#N/A,FALSE,"CHANGES";#N/A,#N/A,FALSE,"PROD SUMMARY";#N/A,#N/A,FALSE,"1995 PO SUM";#N/A,#N/A,FALSE,"1995 GEOG SUM";#N/A,#N/A,FALSE,"1996 PO SUM";#N/A,#N/A,FALSE,"1996 GEOG SUM"}</definedName>
    <definedName name="poi" hidden="1">{#N/A,#N/A,FALSE,"CHANGES";#N/A,#N/A,FALSE,"PROD SUMMARY";#N/A,#N/A,FALSE,"1995 PO SUM";#N/A,#N/A,FALSE,"1995 GEOG SUM";#N/A,#N/A,FALSE,"1996 PO SUM";#N/A,#N/A,FALSE,"1996 GEOG SUM"}</definedName>
    <definedName name="pooh" localSheetId="2" hidden="1">{"PAGE1",#N/A,FALSE,"YIELDS";"PAGE2",#N/A,FALSE,"YIELDS";"PAGE3",#N/A,FALSE,"YIELDS"}</definedName>
    <definedName name="pooh" hidden="1">{"PAGE1",#N/A,FALSE,"YIELDS";"PAGE2",#N/A,FALSE,"YIELDS";"PAGE3",#N/A,FALSE,"YIELDS"}</definedName>
    <definedName name="POP0" localSheetId="2">#REF!</definedName>
    <definedName name="POP0">#REF!</definedName>
    <definedName name="POPURB" localSheetId="2">#REF!</definedName>
    <definedName name="POPURB">#REF!</definedName>
    <definedName name="PrntData" localSheetId="2">#REF!</definedName>
    <definedName name="PrntData">#REF!</definedName>
    <definedName name="QtrData" localSheetId="2">#REF!</definedName>
    <definedName name="QtrData">#REF!</definedName>
    <definedName name="qwer" localSheetId="2" hidden="1">{#N/A,#N/A,FALSE,"CHANGES";#N/A,#N/A,FALSE,"PROD SUMMARY";#N/A,#N/A,FALSE,"1995 PO SUM";#N/A,#N/A,FALSE,"1995 GEOG SUM";#N/A,#N/A,FALSE,"1996 PO SUM";#N/A,#N/A,FALSE,"1996 GEOG SUM"}</definedName>
    <definedName name="qwer" hidden="1">{#N/A,#N/A,FALSE,"CHANGES";#N/A,#N/A,FALSE,"PROD SUMMARY";#N/A,#N/A,FALSE,"1995 PO SUM";#N/A,#N/A,FALSE,"1995 GEOG SUM";#N/A,#N/A,FALSE,"1996 PO SUM";#N/A,#N/A,FALSE,"1996 GEOG SUM"}</definedName>
    <definedName name="RegPriceHistory">'[10]Regional TM1 Price History'!$F$1:$MW$463</definedName>
    <definedName name="RegPriceHistory_Date">'[10]Regional TM1 Price History'!$F$1:$F$463</definedName>
    <definedName name="RegPriceHistory_Products">'[10]Regional TM1 Price History'!$F$1:$MW$1</definedName>
    <definedName name="RepDate">[13]Summary!$D$1</definedName>
    <definedName name="RepMonth">[13]Summary!$G$1</definedName>
    <definedName name="RMGBL" localSheetId="2">#REF!</definedName>
    <definedName name="RMGBL">#REF!</definedName>
    <definedName name="RMPRM" localSheetId="2">#REF!</definedName>
    <definedName name="RMPRM">#REF!</definedName>
    <definedName name="RMSHORT" localSheetId="2">#REF!</definedName>
    <definedName name="RMSHORT">#REF!</definedName>
    <definedName name="rngServer">'[14]Page 1'!$C$20</definedName>
    <definedName name="rngServerName">'[14]Page 1'!$C$21</definedName>
    <definedName name="RU" localSheetId="2">#REF!</definedName>
    <definedName name="RU">#REF!</definedName>
    <definedName name="Rwvu.CONLEY." localSheetId="2" hidden="1">'[6]OPEX REPORT'!#REF!,'[6]OPEX REPORT'!#REF!</definedName>
    <definedName name="Rwvu.CONLEY." hidden="1">'[6]OPEX REPORT'!#REF!,'[6]OPEX REPORT'!#REF!</definedName>
    <definedName name="Rwvu.stew._.rept." hidden="1">'[6]OPEX REPORT'!#REF!</definedName>
    <definedName name="Rwvu.STEW._.RPT." hidden="1">'[6]OPEX REPORT'!#REF!</definedName>
    <definedName name="RX" localSheetId="2">#REF!</definedName>
    <definedName name="RX">#REF!</definedName>
    <definedName name="RXEND" localSheetId="2">#REF!</definedName>
    <definedName name="RXEND">#REF!</definedName>
    <definedName name="RXPPP" localSheetId="2">#REF!</definedName>
    <definedName name="RXPPP">#REF!</definedName>
    <definedName name="sadf" localSheetId="2" hidden="1">{#N/A,#N/A,FALSE,"CHANGES";#N/A,#N/A,FALSE,"PROD SUMMARY";#N/A,#N/A,FALSE,"1995 PO SUM";#N/A,#N/A,FALSE,"1995 GEOG SUM";#N/A,#N/A,FALSE,"1996 PO SUM";#N/A,#N/A,FALSE,"1996 GEOG SUM"}</definedName>
    <definedName name="sadf" hidden="1">{#N/A,#N/A,FALSE,"CHANGES";#N/A,#N/A,FALSE,"PROD SUMMARY";#N/A,#N/A,FALSE,"1995 PO SUM";#N/A,#N/A,FALSE,"1995 GEOG SUM";#N/A,#N/A,FALSE,"1996 PO SUM";#N/A,#N/A,FALSE,"1996 GEOG SUM"}</definedName>
    <definedName name="SAPBEXrevision" hidden="1">10</definedName>
    <definedName name="SAPBEXsysID" hidden="1">"W3P"</definedName>
    <definedName name="SAPBEXwbID" hidden="1">"3QN6SJ7WCAIZ9MAZCWWC4UPPE"</definedName>
    <definedName name="scftoBtu">'NGL Conversions'!$C$3097</definedName>
    <definedName name="shelf" localSheetId="2" hidden="1">{#N/A,#N/A,FALSE,"CHANGES";#N/A,#N/A,FALSE,"PROD SUMMARY";#N/A,#N/A,FALSE,"1995 PO SUM";#N/A,#N/A,FALSE,"1995 GEOG SUM";#N/A,#N/A,FALSE,"1996 PO SUM";#N/A,#N/A,FALSE,"1996 GEOG SUM"}</definedName>
    <definedName name="shelf" hidden="1">{#N/A,#N/A,FALSE,"CHANGES";#N/A,#N/A,FALSE,"PROD SUMMARY";#N/A,#N/A,FALSE,"1995 PO SUM";#N/A,#N/A,FALSE,"1995 GEOG SUM";#N/A,#N/A,FALSE,"1996 PO SUM";#N/A,#N/A,FALSE,"1996 GEOG SUM"}</definedName>
    <definedName name="Shipping_Delta">'[13]NBP and Troll Data'!$R$4</definedName>
    <definedName name="ss" localSheetId="2" hidden="1">{#N/A,#N/A,FALSE,"Australia";#N/A,#N/A,FALSE,"Chad";#N/A,#N/A,FALSE,"CIS";#N/A,#N/A,FALSE,"Egypt";#N/A,#N/A,FALSE,"France";#N/A,#N/A,FALSE,"Germany";#N/A,#N/A,FALSE,"Japan";#N/A,#N/A,FALSE,"Malaysia";#N/A,#N/A,FALSE,"Natuna";#N/A,#N/A,FALSE,"Netherlands";#N/A,#N/A,FALSE,"Norway";#N/A,#N/A,FALSE,"Thailand";#N/A,#N/A,FALSE,"United Kingdom";#N/A,#N/A,FALSE,"Yemen";#N/A,#N/A,FALSE,"Headquarters";#N/A,#N/A,FALSE,"TOTAL UPSTREAM"}</definedName>
    <definedName name="ss" hidden="1">{#N/A,#N/A,FALSE,"Australia";#N/A,#N/A,FALSE,"Chad";#N/A,#N/A,FALSE,"CIS";#N/A,#N/A,FALSE,"Egypt";#N/A,#N/A,FALSE,"France";#N/A,#N/A,FALSE,"Germany";#N/A,#N/A,FALSE,"Japan";#N/A,#N/A,FALSE,"Malaysia";#N/A,#N/A,FALSE,"Natuna";#N/A,#N/A,FALSE,"Netherlands";#N/A,#N/A,FALSE,"Norway";#N/A,#N/A,FALSE,"Thailand";#N/A,#N/A,FALSE,"United Kingdom";#N/A,#N/A,FALSE,"Yemen";#N/A,#N/A,FALSE,"Headquarters";#N/A,#N/A,FALSE,"TOTAL UPSTREAM"}</definedName>
    <definedName name="sss" localSheetId="2" hidden="1">{#N/A,#N/A,TRUE,"PRODUCTION CAPEX OVERVIEW";#N/A,#N/A,TRUE,"Affiliate Detail";#N/A,#N/A,TRUE,"CAPEX PLANNING OVERVIEW"}</definedName>
    <definedName name="sss" hidden="1">{#N/A,#N/A,TRUE,"PRODUCTION CAPEX OVERVIEW";#N/A,#N/A,TRUE,"Affiliate Detail";#N/A,#N/A,TRUE,"CAPEX PLANNING OVERVIEW"}</definedName>
    <definedName name="ssss" localSheetId="2" hidden="1">{#N/A,#N/A,FALSE,"TabA";#N/A,#N/A,FALSE,"UTopxFx98";#N/A,#N/A,FALSE,"TopxFx98";#N/A,#N/A,FALSE,"TopxNom"}</definedName>
    <definedName name="ssss" hidden="1">{#N/A,#N/A,FALSE,"TabA";#N/A,#N/A,FALSE,"UTopxFx98";#N/A,#N/A,FALSE,"TopxFx98";#N/A,#N/A,FALSE,"TopxNom"}</definedName>
    <definedName name="steven" localSheetId="2"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steven"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Summ_Table">[12]Summary!$A$3:$P$127</definedName>
    <definedName name="Summ_Table_GD">[12]Summary!$D$3:$D$127</definedName>
    <definedName name="Summ_Table_Header">[12]Summary!$A$3:$P$3</definedName>
    <definedName name="Swvu.ACT._.EARNINGS." localSheetId="2" hidden="1">#REF!</definedName>
    <definedName name="Swvu.ACT._.EARNINGS." hidden="1">#REF!</definedName>
    <definedName name="Swvu.CONLEY." localSheetId="2" hidden="1">'[6]OPEX REPORT'!#REF!</definedName>
    <definedName name="Swvu.CONLEY." hidden="1">'[6]OPEX REPORT'!#REF!</definedName>
    <definedName name="Swvu.STEW._.COVER2." localSheetId="2" hidden="1">#REF!</definedName>
    <definedName name="Swvu.STEW._.COVER2." hidden="1">#REF!</definedName>
    <definedName name="Swvu.STEW._.EARNINGS." localSheetId="2" hidden="1">#REF!</definedName>
    <definedName name="Swvu.STEW._.EARNINGS." hidden="1">#REF!</definedName>
    <definedName name="Swvu.STEW._.GAS." localSheetId="2" hidden="1">#REF!</definedName>
    <definedName name="Swvu.STEW._.GAS." hidden="1">#REF!</definedName>
    <definedName name="Swvu.stew._.rept." hidden="1">'[6]OPEX REPORT'!$J$20</definedName>
    <definedName name="Swvu.STEW._.RPT." hidden="1">'[6]OPEX REPORT'!$B$3:$S$38</definedName>
    <definedName name="Table1TableRange" localSheetId="2">#REF!</definedName>
    <definedName name="Table1TableRange">#REF!</definedName>
    <definedName name="Table2TableRange" localSheetId="2">#REF!</definedName>
    <definedName name="Table2TableRange">#REF!</definedName>
    <definedName name="Table3TableRange" localSheetId="2">#REF!</definedName>
    <definedName name="Table3TableRange">#REF!</definedName>
    <definedName name="Table4TableRange" localSheetId="2">#REF!</definedName>
    <definedName name="Table4TableRange">#REF!</definedName>
    <definedName name="Table5TableRange" localSheetId="2">#REF!</definedName>
    <definedName name="Table5TableRange">#REF!</definedName>
    <definedName name="Table6TableRange" localSheetId="2">#REF!</definedName>
    <definedName name="Table6TableRange">#REF!</definedName>
    <definedName name="TEST" hidden="1">[7]Margins!#REF!</definedName>
    <definedName name="test.4" localSheetId="2" hidden="1">{"Padd I to III",#N/A,FALSE,"REFINERY";"Padd IV to US",#N/A,FALSE,"REFINERY";"Crude Balance I",#N/A,FALSE,"REFINERY";"Crude Balance II",#N/A,FALSE,"REFINERY"}</definedName>
    <definedName name="test.4" hidden="1">{"Padd I to III",#N/A,FALSE,"REFINERY";"Padd IV to US",#N/A,FALSE,"REFINERY";"Crude Balance I",#N/A,FALSE,"REFINERY";"Crude Balance II",#N/A,FALSE,"REFINERY"}</definedName>
    <definedName name="test.all" localSheetId="2" hidden="1">{"PAGE1",#N/A,FALSE,"YIELDS";"PAGE2",#N/A,FALSE,"YIELDS";"PAGE3",#N/A,FALSE,"YIELDS"}</definedName>
    <definedName name="test.all" hidden="1">{"PAGE1",#N/A,FALSE,"YIELDS";"PAGE2",#N/A,FALSE,"YIELDS";"PAGE3",#N/A,FALSE,"YIELDS"}</definedName>
    <definedName name="test3" localSheetId="2"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test3"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test5" localSheetId="2" hidden="1">{"Current",#N/A,FALSE,"Currentcal";"Current B",#N/A,FALSE,"Currentcal";"Constant",#N/A,FALSE,"Constantcal";"Constant B",#N/A,FALSE,"Constantcal"}</definedName>
    <definedName name="test5" hidden="1">{"Current",#N/A,FALSE,"Currentcal";"Current B",#N/A,FALSE,"Currentcal";"Constant",#N/A,FALSE,"Constantcal";"Constant B",#N/A,FALSE,"Constantcal"}</definedName>
    <definedName name="th_to_kWh" localSheetId="1">'NGL Conversions'!$B$4</definedName>
    <definedName name="th_to_kWh">[15]Conversion!$B$4</definedName>
    <definedName name="three" localSheetId="2" hidden="1">{"midlpg1",#N/A,FALSE,"MIDEAST LPG";"midlpg2",#N/A,FALSE,"MIDEAST LPG"}</definedName>
    <definedName name="three" hidden="1">{"midlpg1",#N/A,FALSE,"MIDEAST LPG";"midlpg2",#N/A,FALSE,"MIDEAST LPG"}</definedName>
    <definedName name="time" localSheetId="2" hidden="1">{"japcurrent1",#N/A,FALSE,"JAPAN PRODUCTS";"japcurrent2",#N/A,FALSE,"JAPAN PRODUCTS"}</definedName>
    <definedName name="time" hidden="1">{"japcurrent1",#N/A,FALSE,"JAPAN PRODUCTS";"japcurrent2",#N/A,FALSE,"JAPAN PRODUCTS"}</definedName>
    <definedName name="TM1REBUILDOPTION">1</definedName>
    <definedName name="TTTT" localSheetId="2" hidden="1">{#N/A,#N/A,FALSE,"TabA";#N/A,#N/A,FALSE,"UTopxFx98";#N/A,#N/A,FALSE,"TopxFx98";#N/A,#N/A,FALSE,"TopxNom"}</definedName>
    <definedName name="TTTT" hidden="1">{#N/A,#N/A,FALSE,"TabA";#N/A,#N/A,FALSE,"UTopxFx98";#N/A,#N/A,FALSE,"TopxFx98";#N/A,#N/A,FALSE,"TopxNom"}</definedName>
    <definedName name="two" localSheetId="2" hidden="1">{"japlpg1",#N/A,FALSE,"JAPAN LPG ";"japllpg2",#N/A,FALSE,"JAPAN LPG "}</definedName>
    <definedName name="two" hidden="1">{"japlpg1",#N/A,FALSE,"JAPAN LPG ";"japllpg2",#N/A,FALSE,"JAPAN LPG "}</definedName>
    <definedName name="U" localSheetId="2">#REF!</definedName>
    <definedName name="U">#REF!</definedName>
    <definedName name="UNI_AA_VERSION" hidden="1">"320.2.3"</definedName>
    <definedName name="UNI_FILT_OFFSPEC" hidden="1">2</definedName>
    <definedName name="UNI_FILT_ONSPEC" hidden="1">1</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MSTIME" hidden="1">8192</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scftoBtu">'NGL Conversions'!$C$3098</definedName>
    <definedName name="whatever" localSheetId="2" hidden="1">{#N/A,#N/A,FALSE,"CHANGES";#N/A,#N/A,FALSE,"PROD SUMMARY";#N/A,#N/A,FALSE,"1995 PO SUM";#N/A,#N/A,FALSE,"1995 GEOG SUM";#N/A,#N/A,FALSE,"1996 PO SUM";#N/A,#N/A,FALSE,"1996 GEOG SUM"}</definedName>
    <definedName name="whatever" hidden="1">{#N/A,#N/A,FALSE,"CHANGES";#N/A,#N/A,FALSE,"PROD SUMMARY";#N/A,#N/A,FALSE,"1995 PO SUM";#N/A,#N/A,FALSE,"1995 GEOG SUM";#N/A,#N/A,FALSE,"1996 PO SUM";#N/A,#N/A,FALSE,"1996 GEOG SUM"}</definedName>
    <definedName name="WMscftoBtu">'NGL Conversions'!$C$3092</definedName>
    <definedName name="WPI" localSheetId="2">#REF!</definedName>
    <definedName name="WPI">#REF!</definedName>
    <definedName name="wrn.1st._.qtr." localSheetId="2" hidden="1">{"COVER",#N/A,FALSE,"EARNINGS_VOLUMES";"ACTQTR",#N/A,FALSE,"EARNINGS_VOLUMES";"PRIOR QTR",#N/A,FALSE,"EARNINGS_VOLUMES";"UPDATE",#N/A,FALSE,"EARNINGS_VOLUMES";"FORECAST",#N/A,FALSE,"EARNINGS_VOLUMES";#N/A,#N/A,FALSE,"OPEX"}</definedName>
    <definedName name="wrn.1st._.qtr." hidden="1">{"COVER",#N/A,FALSE,"EARNINGS_VOLUMES";"ACTQTR",#N/A,FALSE,"EARNINGS_VOLUMES";"PRIOR QTR",#N/A,FALSE,"EARNINGS_VOLUMES";"UPDATE",#N/A,FALSE,"EARNINGS_VOLUMES";"FORECAST",#N/A,FALSE,"EARNINGS_VOLUMES";#N/A,#N/A,FALSE,"OPEX"}</definedName>
    <definedName name="wrn.95PB._.Recap." localSheetId="2" hidden="1">{#N/A,#N/A,FALSE,"Liq_96PB";#N/A,#N/A,FALSE,"Gas_95PB";#N/A,#N/A,FALSE,"LiqIncrUp_96PB";#N/A,#N/A,FALSE,"LiqIncrDn_95PB";#N/A,#N/A,FALSE,"LiqUp_95PB";#N/A,#N/A,FALSE,"LiqDn_95PB"}</definedName>
    <definedName name="wrn.95PB._.Recap." hidden="1">{#N/A,#N/A,FALSE,"Liq_96PB";#N/A,#N/A,FALSE,"Gas_95PB";#N/A,#N/A,FALSE,"LiqIncrUp_96PB";#N/A,#N/A,FALSE,"LiqIncrDn_95PB";#N/A,#N/A,FALSE,"LiqUp_95PB";#N/A,#N/A,FALSE,"LiqDn_95PB"}</definedName>
    <definedName name="wrn.97._.Service._.Fee._.Outlook." localSheetId="2" hidden="1">{"Cost Allocation",#N/A,FALSE,"97OL";"Summary",#N/A,FALSE,"97OL";"Affiliate Summary",#N/A,FALSE,"97OL";"Formula",#N/A,FALSE,"97OL";"Billing",#N/A,FALSE,"97OL"}</definedName>
    <definedName name="wrn.97._.Service._.Fee._.Outlook." hidden="1">{"Cost Allocation",#N/A,FALSE,"97OL";"Summary",#N/A,FALSE,"97OL";"Affiliate Summary",#N/A,FALSE,"97OL";"Formula",#N/A,FALSE,"97OL";"Billing",#N/A,FALSE,"97OL"}</definedName>
    <definedName name="wrn.A._.Key._.Par._.Sheets." localSheetId="2" hidden="1">{#N/A,#N/A,FALSE,"DB";#N/A,#N/A,FALSE,"Seg Earns";#N/A,#N/A,FALSE,"Norm Earns 05 bas";#N/A,#N/A,FALSE,"EFA Bal Sum";#N/A,#N/A,FALSE,"CE DB";#N/A,#N/A,FALSE,"ROCE Seg Earns";#N/A,#N/A,FALSE,"YE CE EM Share";#N/A,#N/A,FALSE,"NCG DB";#N/A,#N/A,FALSE,"Net Cash Gen"}</definedName>
    <definedName name="wrn.A._.Key._.Par._.Sheets." hidden="1">{#N/A,#N/A,FALSE,"DB";#N/A,#N/A,FALSE,"Seg Earns";#N/A,#N/A,FALSE,"Norm Earns 05 bas";#N/A,#N/A,FALSE,"EFA Bal Sum";#N/A,#N/A,FALSE,"CE DB";#N/A,#N/A,FALSE,"ROCE Seg Earns";#N/A,#N/A,FALSE,"YE CE EM Share";#N/A,#N/A,FALSE,"NCG DB";#N/A,#N/A,FALSE,"Net Cash Gen"}</definedName>
    <definedName name="wrn.AFFILIATE._.ALLOCATION." localSheetId="2" hidden="1">{#N/A,#N/A,TRUE,"Outlook";#N/A,#N/A,TRUE,"AffAlloc"}</definedName>
    <definedName name="wrn.AFFILIATE._.ALLOCATION." hidden="1">{#N/A,#N/A,TRUE,"Outlook";#N/A,#N/A,TRUE,"AffAlloc"}</definedName>
    <definedName name="wrn.Affiliate._.Detail." localSheetId="2" hidden="1">{#N/A,#N/A,TRUE,"TOTAL";#N/A,#N/A,TRUE,"ProdAff";#N/A,#N/A,TRUE,"NonProdAff";#N/A,#N/A,TRUE,"Check";#N/A,#N/A,TRUE,"ABU";#N/A,#N/A,TRUE,"AUS";#N/A,#N/A,TRUE,"COL";#N/A,#N/A,TRUE,"EGY";#N/A,#N/A,TRUE,"FRA";#N/A,#N/A,TRUE,"GER";#N/A,#N/A,TRUE,"JAP";#N/A,#N/A,TRUE,"PTS";#N/A,#N/A,TRUE,"MAL";#N/A,#N/A,TRUE,"NL";#N/A,#N/A,TRUE,"NOR";#N/A,#N/A,TRUE,"THA";#N/A,#N/A,TRUE,"UK";#N/A,#N/A,TRUE,"YMO";#N/A,#N/A,TRUE,"OTH";#N/A,#N/A,TRUE,"CHA";#N/A,#N/A,TRUE,"CIS";#N/A,#N/A,TRUE,"NAT";#N/A,#N/A,TRUE,"PNG";#N/A,#N/A,TRUE,"QAT";#N/A,#N/A,TRUE,"VHO";#N/A,#N/A,TRUE,"VLG";#N/A,#N/A,TRUE,"YMG";#N/A,#N/A,TRUE,"APL";#N/A,#N/A,TRUE,"EEC";#N/A,#N/A,TRUE,"HQ"}</definedName>
    <definedName name="wrn.Affiliate._.Detail." hidden="1">{#N/A,#N/A,TRUE,"TOTAL";#N/A,#N/A,TRUE,"ProdAff";#N/A,#N/A,TRUE,"NonProdAff";#N/A,#N/A,TRUE,"Check";#N/A,#N/A,TRUE,"ABU";#N/A,#N/A,TRUE,"AUS";#N/A,#N/A,TRUE,"COL";#N/A,#N/A,TRUE,"EGY";#N/A,#N/A,TRUE,"FRA";#N/A,#N/A,TRUE,"GER";#N/A,#N/A,TRUE,"JAP";#N/A,#N/A,TRUE,"PTS";#N/A,#N/A,TRUE,"MAL";#N/A,#N/A,TRUE,"NL";#N/A,#N/A,TRUE,"NOR";#N/A,#N/A,TRUE,"THA";#N/A,#N/A,TRUE,"UK";#N/A,#N/A,TRUE,"YMO";#N/A,#N/A,TRUE,"OTH";#N/A,#N/A,TRUE,"CHA";#N/A,#N/A,TRUE,"CIS";#N/A,#N/A,TRUE,"NAT";#N/A,#N/A,TRUE,"PNG";#N/A,#N/A,TRUE,"QAT";#N/A,#N/A,TRUE,"VHO";#N/A,#N/A,TRUE,"VLG";#N/A,#N/A,TRUE,"YMG";#N/A,#N/A,TRUE,"APL";#N/A,#N/A,TRUE,"EEC";#N/A,#N/A,TRUE,"HQ"}</definedName>
    <definedName name="wrn.ALL." localSheetId="2" hidden="1">{"PAGE1",#N/A,FALSE,"YIELDS";"PAGE2",#N/A,FALSE,"YIELDS";"PAGE3",#N/A,FALSE,"YIELDS"}</definedName>
    <definedName name="wrn.ALL." hidden="1">{"PAGE1",#N/A,FALSE,"YIELDS";"PAGE2",#N/A,FALSE,"YIELDS";"PAGE3",#N/A,FALSE,"YIELDS"}</definedName>
    <definedName name="wrn.All._.Affiliates." localSheetId="2" hidden="1">{#N/A,#N/A,FALSE,"Australia";#N/A,#N/A,FALSE,"Chad";#N/A,#N/A,FALSE,"CIS";#N/A,#N/A,FALSE,"Egypt";#N/A,#N/A,FALSE,"France";#N/A,#N/A,FALSE,"Germany";#N/A,#N/A,FALSE,"Japan";#N/A,#N/A,FALSE,"Malaysia";#N/A,#N/A,FALSE,"Natuna";#N/A,#N/A,FALSE,"Netherlands";#N/A,#N/A,FALSE,"Norway";#N/A,#N/A,FALSE,"Thailand";#N/A,#N/A,FALSE,"United Kingdom";#N/A,#N/A,FALSE,"Yemen";#N/A,#N/A,FALSE,"Headquarters";#N/A,#N/A,FALSE,"TOTAL UPSTREAM"}</definedName>
    <definedName name="wrn.All._.Affiliates." hidden="1">{#N/A,#N/A,FALSE,"Australia";#N/A,#N/A,FALSE,"Chad";#N/A,#N/A,FALSE,"CIS";#N/A,#N/A,FALSE,"Egypt";#N/A,#N/A,FALSE,"France";#N/A,#N/A,FALSE,"Germany";#N/A,#N/A,FALSE,"Japan";#N/A,#N/A,FALSE,"Malaysia";#N/A,#N/A,FALSE,"Natuna";#N/A,#N/A,FALSE,"Netherlands";#N/A,#N/A,FALSE,"Norway";#N/A,#N/A,FALSE,"Thailand";#N/A,#N/A,FALSE,"United Kingdom";#N/A,#N/A,FALSE,"Yemen";#N/A,#N/A,FALSE,"Headquarters";#N/A,#N/A,FALSE,"TOTAL UPSTREAM"}</definedName>
    <definedName name="wrn.ALL._.CE._.P._.Sheets." localSheetId="2" hidden="1">{#N/A,#N/A,FALSE,"CE DB";#N/A,#N/A,FALSE,"ROCE Seg Earns";#N/A,#N/A,FALSE,"ROCE Norm Earn 04 bas";#N/A,#N/A,FALSE,"YE CE EM Share";#N/A,#N/A,FALSE,"CE Fac An 02 Ac_03 YEO";#N/A,#N/A,FALSE,"CE Fac An 03 STWD_03 YEO";#N/A,#N/A,FALSE,"CE Fac An 03 YEO_04 FC";#N/A,#N/A,FALSE,"CE Fac An 04 FC_05 FC";#N/A,#N/A,FALSE,"ROCE NCG 01 Act to 02 Act";#N/A,#N/A,FALSE,"YE CE Cash &amp; Mrkt Sec.";#N/A,#N/A,FALSE,"YE CE Inv";#N/A,#N/A,FALSE,"YE CE Trade Rec.";#N/A,#N/A,FALSE,"YE CE Oth Op Wrk Cap";#N/A,#N/A,FALSE,"YE CE Acct Payables";#N/A,#N/A,FALSE,"YE CE Net PPE";#N/A,#N/A,FALSE,"YE CE Oth";#N/A,#N/A,FALSE,"YE CE Min Sh";#N/A,#N/A,FALSE,"CE EMOP";#N/A,#N/A,FALSE,"CE OBO"}</definedName>
    <definedName name="wrn.ALL._.CE._.P._.Sheets." hidden="1">{#N/A,#N/A,FALSE,"CE DB";#N/A,#N/A,FALSE,"ROCE Seg Earns";#N/A,#N/A,FALSE,"ROCE Norm Earn 04 bas";#N/A,#N/A,FALSE,"YE CE EM Share";#N/A,#N/A,FALSE,"CE Fac An 02 Ac_03 YEO";#N/A,#N/A,FALSE,"CE Fac An 03 STWD_03 YEO";#N/A,#N/A,FALSE,"CE Fac An 03 YEO_04 FC";#N/A,#N/A,FALSE,"CE Fac An 04 FC_05 FC";#N/A,#N/A,FALSE,"ROCE NCG 01 Act to 02 Act";#N/A,#N/A,FALSE,"YE CE Cash &amp; Mrkt Sec.";#N/A,#N/A,FALSE,"YE CE Inv";#N/A,#N/A,FALSE,"YE CE Trade Rec.";#N/A,#N/A,FALSE,"YE CE Oth Op Wrk Cap";#N/A,#N/A,FALSE,"YE CE Acct Payables";#N/A,#N/A,FALSE,"YE CE Net PPE";#N/A,#N/A,FALSE,"YE CE Oth";#N/A,#N/A,FALSE,"YE CE Min Sh";#N/A,#N/A,FALSE,"CE EMOP";#N/A,#N/A,FALSE,"CE OBO"}</definedName>
    <definedName name="wrn.Capex._.Sheet." localSheetId="2" hidden="1">{"Capex Table",#N/A,FALSE,"CAPEX";"Capex YTD",#N/A,FALSE,"CAPEX";"Capex Forex",#N/A,FALSE,"CAPEX";"Capex Gas",#N/A,FALSE,"CAPEX"}</definedName>
    <definedName name="wrn.Capex._.Sheet." hidden="1">{"Capex Table",#N/A,FALSE,"CAPEX";"Capex YTD",#N/A,FALSE,"CAPEX";"Capex Forex",#N/A,FALSE,"CAPEX";"Capex Gas",#N/A,FALSE,"CAPEX"}</definedName>
    <definedName name="wrn.CE._.components." localSheetId="2" hidden="1">{#N/A,#N/A,FALSE,"CE DB";#N/A,#N/A,FALSE,"YE CE Cash &amp; Mrkt Sec.";#N/A,#N/A,FALSE,"YE CE Inventories";#N/A,#N/A,FALSE,"YE CE Trade Rec.";#N/A,#N/A,FALSE,"YE CE Acct Payables";#N/A,#N/A,FALSE,"YE CE Other Opr. Working Cap.";#N/A,#N/A,FALSE,"YE CE Oth";#N/A,#N/A,FALSE,"YE CE Net PPE";#N/A,#N/A,FALSE,"YE CE EM Share"}</definedName>
    <definedName name="wrn.CE._.components." hidden="1">{#N/A,#N/A,FALSE,"CE DB";#N/A,#N/A,FALSE,"YE CE Cash &amp; Mrkt Sec.";#N/A,#N/A,FALSE,"YE CE Inventories";#N/A,#N/A,FALSE,"YE CE Trade Rec.";#N/A,#N/A,FALSE,"YE CE Acct Payables";#N/A,#N/A,FALSE,"YE CE Other Opr. Working Cap.";#N/A,#N/A,FALSE,"YE CE Oth";#N/A,#N/A,FALSE,"YE CE Net PPE";#N/A,#N/A,FALSE,"YE CE EM Share"}</definedName>
    <definedName name="wrn.charts." localSheetId="2" hidden="1">{"newyork",#N/A,FALSE,"Plots-Annually";"florida",#N/A,FALSE,"Plots-Annually"}</definedName>
    <definedName name="wrn.charts." hidden="1">{"newyork",#N/A,FALSE,"Plots-Annually";"florida",#N/A,FALSE,"Plots-Annually"}</definedName>
    <definedName name="wrn.condensate." localSheetId="2" hidden="1">{"condensate",#N/A,FALSE,"CNTRYTYPE"}</definedName>
    <definedName name="wrn.condensate." hidden="1">{"condensate",#N/A,FALSE,"CNTRYTYPE"}</definedName>
    <definedName name="wrn.crude." localSheetId="2" hidden="1">{"Padd1crd",#N/A,FALSE,"REFINERY";"padd2crd",#N/A,FALSE,"REFINERY";"padd3crd",#N/A,FALSE,"REFINERY";"padd4crd",#N/A,FALSE,"REFINERY";"padd5crd",#N/A,FALSE,"REFINERY"}</definedName>
    <definedName name="wrn.crude." hidden="1">{"Padd1crd",#N/A,FALSE,"REFINERY";"padd2crd",#N/A,FALSE,"REFINERY";"padd3crd",#N/A,FALSE,"REFINERY";"padd4crd",#N/A,FALSE,"REFINERY";"padd5crd",#N/A,FALSE,"REFINERY"}</definedName>
    <definedName name="wrn.CRUDE1." localSheetId="2"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DELTA." localSheetId="2" hidden="1">{"table II 1",#N/A,FALSE,"DTables";"table II 2",#N/A,FALSE,"DTables";"table III 3",#N/A,FALSE,"DTables";"table III 4",#N/A,FALSE,"DTables"}</definedName>
    <definedName name="wrn.DELTA." hidden="1">{"table II 1",#N/A,FALSE,"DTables";"table II 2",#N/A,FALSE,"DTables";"table III 3",#N/A,FALSE,"DTables";"table III 4",#N/A,FALSE,"DTables"}</definedName>
    <definedName name="wrn.DELVTAB." localSheetId="2" hidden="1">{"TOPOFCIF",#N/A,FALSE,"FREIGHT -DEST. CALCULATIONS";"CIFROUTE",#N/A,FALSE,"FREIGHT -DEST. CALCULATIONS";"TKRCIF",#N/A,FALSE,"FREIGHT -DEST. CALCULATIONS";"TABLEI",#N/A,FALSE,"FREIGHT -DEST. CALCULATIONS";"TABLEII",#N/A,FALSE,"FREIGHT -DEST. CALCULATIONS";"TABLEIII",#N/A,FALSE,"FREIGHT -DEST. CALCULATIONS";"TABLEIV",#N/A,FALSE,"FREIGHT -DEST. CALCULATIONS";"TABLEV",#N/A,FALSE,"FREIGHT -DEST. CALCULATIONS"}</definedName>
    <definedName name="wrn.DELVTAB." hidden="1">{"TOPOFCIF",#N/A,FALSE,"FREIGHT -DEST. CALCULATIONS";"CIFROUTE",#N/A,FALSE,"FREIGHT -DEST. CALCULATIONS";"TKRCIF",#N/A,FALSE,"FREIGHT -DEST. CALCULATIONS";"TABLEI",#N/A,FALSE,"FREIGHT -DEST. CALCULATIONS";"TABLEII",#N/A,FALSE,"FREIGHT -DEST. CALCULATIONS";"TABLEIII",#N/A,FALSE,"FREIGHT -DEST. CALCULATIONS";"TABLEIV",#N/A,FALSE,"FREIGHT -DEST. CALCULATIONS";"TABLEV",#N/A,FALSE,"FREIGHT -DEST. CALCULATIONS"}</definedName>
    <definedName name="wrn.Demand._.MT." localSheetId="2" hidden="1">{"Demand by Product MT",#N/A,TRUE,"PRDEMPOR";"Demand by Sector MT",#N/A,TRUE,"PRDEMPOR"}</definedName>
    <definedName name="wrn.Demand._.MT." hidden="1">{"Demand by Product MT",#N/A,TRUE,"PRDEMPOR";"Demand by Sector MT",#N/A,TRUE,"PRDEMPOR"}</definedName>
    <definedName name="wrn.Demand._.MTOE." localSheetId="2" hidden="1">{"Demand by Product MTOE",#N/A,TRUE,"PRDEMPOR";"Demand by Sector MTOE",#N/A,TRUE,"PRDEMPOR"}</definedName>
    <definedName name="wrn.Demand._.MTOE." hidden="1">{"Demand by Product MTOE",#N/A,TRUE,"PRDEMPOR";"Demand by Sector MTOE",#N/A,TRUE,"PRDEMPOR"}</definedName>
    <definedName name="wrn.Detailed._.print." localSheetId="2" hidden="1">{#N/A,#N/A,FALSE,"TabA";#N/A,#N/A,FALSE,"UTopxFx98";#N/A,#N/A,FALSE,"TopxFx98";#N/A,#N/A,FALSE,"TopxNom";#N/A,#N/A,FALSE,"UcFx98";#N/A,#N/A,FALSE,"CopxFx98";#N/A,#N/A,FALSE,"UcFx97";#N/A,#N/A,FALSE,"CopxFx97";#N/A,#N/A,FALSE,"UcNom";#N/A,#N/A,FALSE,"UcNomEni";#N/A,#N/A,FALSE,"UnFx98";#N/A,#N/A,FALSE,"NopxFx98";#N/A,#N/A,FALSE,"UnFx97";#N/A,#N/A,FALSE,"NopxFx97";#N/A,#N/A,FALSE,"UnNom";#N/A,#N/A,FALSE,"UnNomEni";#N/A,#N/A,FALSE,"TabC";#N/A,#N/A,FALSE,"CopxNom";#N/A,#N/A,FALSE,"CopxUSD";#N/A,#N/A,FALSE,"CopxUSDPct";#N/A,#N/A,FALSE,"CopxLoc";#N/A,#N/A,FALSE,"NopxNom";#N/A,#N/A,FALSE,"NopxUSD";#N/A,#N/A,FALSE,"NopxUSDPct";#N/A,#N/A,FALSE,"NopxLoc";#N/A,#N/A,FALSE,"ForexR";#N/A,#N/A,FALSE,"MoebGwi";#N/A,#N/A,FALSE,"MoebEni";#N/A,#N/A,FALSE,"GwiEniFac";#N/A,#N/A,FALSE,"TabD";#N/A,#N/A,FALSE,"KoebdENI";#N/A,#N/A,FALSE,"StatSuppl"}</definedName>
    <definedName name="wrn.Detailed._.print." hidden="1">{#N/A,#N/A,FALSE,"TabA";#N/A,#N/A,FALSE,"UTopxFx98";#N/A,#N/A,FALSE,"TopxFx98";#N/A,#N/A,FALSE,"TopxNom";#N/A,#N/A,FALSE,"UcFx98";#N/A,#N/A,FALSE,"CopxFx98";#N/A,#N/A,FALSE,"UcFx97";#N/A,#N/A,FALSE,"CopxFx97";#N/A,#N/A,FALSE,"UcNom";#N/A,#N/A,FALSE,"UcNomEni";#N/A,#N/A,FALSE,"UnFx98";#N/A,#N/A,FALSE,"NopxFx98";#N/A,#N/A,FALSE,"UnFx97";#N/A,#N/A,FALSE,"NopxFx97";#N/A,#N/A,FALSE,"UnNom";#N/A,#N/A,FALSE,"UnNomEni";#N/A,#N/A,FALSE,"TabC";#N/A,#N/A,FALSE,"CopxNom";#N/A,#N/A,FALSE,"CopxUSD";#N/A,#N/A,FALSE,"CopxUSDPct";#N/A,#N/A,FALSE,"CopxLoc";#N/A,#N/A,FALSE,"NopxNom";#N/A,#N/A,FALSE,"NopxUSD";#N/A,#N/A,FALSE,"NopxUSDPct";#N/A,#N/A,FALSE,"NopxLoc";#N/A,#N/A,FALSE,"ForexR";#N/A,#N/A,FALSE,"MoebGwi";#N/A,#N/A,FALSE,"MoebEni";#N/A,#N/A,FALSE,"GwiEniFac";#N/A,#N/A,FALSE,"TabD";#N/A,#N/A,FALSE,"KoebdENI";#N/A,#N/A,FALSE,"StatSuppl"}</definedName>
    <definedName name="wrn.Download._.Capex." localSheetId="2" hidden="1">{"Download Capex 1",#N/A,FALSE,"DOWNLOAD";"Download Capex 2",#N/A,FALSE,"DOWNLOAD";"Download Capex 3",#N/A,FALSE,"DOWNLOAD";"Download Capex 4",#N/A,FALSE,"DOWNLOAD"}</definedName>
    <definedName name="wrn.Download._.Capex." hidden="1">{"Download Capex 1",#N/A,FALSE,"DOWNLOAD";"Download Capex 2",#N/A,FALSE,"DOWNLOAD";"Download Capex 3",#N/A,FALSE,"DOWNLOAD";"Download Capex 4",#N/A,FALSE,"DOWNLOAD"}</definedName>
    <definedName name="wrn.earn_pric_ce_ncg_key._.pages." localSheetId="2" hidden="1">{#N/A,#N/A,FALSE,"Segment Earnings";#N/A,#N/A,FALSE,"Other Earnings";#N/A,#N/A,FALSE,"Other Non Opr";#N/A,#N/A,FALSE,"Earnings $OEB";#N/A,#N/A,FALSE,"Realization C&amp;C";#N/A,#N/A,FALSE,"Realization Gas";#N/A,#N/A,FALSE,"Realization Gas 3rd Party";#N/A,#N/A,FALSE,"YE CE Cash &amp; Mrkt Sec.";#N/A,#N/A,FALSE,"YE CE Trade Rec.";#N/A,#N/A,FALSE,"YE CE Inventories";#N/A,#N/A,FALSE,"YE CE Acct Payables";#N/A,#N/A,FALSE,"YE CE Other Opr. Working Cap.";#N/A,#N/A,FALSE,"YE CE Net PPE";#N/A,#N/A,FALSE,"YE CE Other";#N/A,#N/A,FALSE,"YE CE Minority Share";#N/A,#N/A,FALSE,"YE CE ExxonMobil Share";#N/A,#N/A,FALSE,"ROCE Segment Earn";#N/A,#N/A,FALSE,"ROCE Norm Earn";#N/A,#N/A,FALSE,"Net Cash Gen";#N/A,#N/A,FALSE,"NCG EAFE";#N/A,#N/A,FALSE,"NCG Other Non Owner Equity";#N/A,#N/A,FALSE,"NCG Seg. Earn. Min. Share";#N/A,#N/A,FALSE,"NCG Adjustments"}</definedName>
    <definedName name="wrn.earn_pric_ce_ncg_key._.pages." hidden="1">{#N/A,#N/A,FALSE,"Segment Earnings";#N/A,#N/A,FALSE,"Other Earnings";#N/A,#N/A,FALSE,"Other Non Opr";#N/A,#N/A,FALSE,"Earnings $OEB";#N/A,#N/A,FALSE,"Realization C&amp;C";#N/A,#N/A,FALSE,"Realization Gas";#N/A,#N/A,FALSE,"Realization Gas 3rd Party";#N/A,#N/A,FALSE,"YE CE Cash &amp; Mrkt Sec.";#N/A,#N/A,FALSE,"YE CE Trade Rec.";#N/A,#N/A,FALSE,"YE CE Inventories";#N/A,#N/A,FALSE,"YE CE Acct Payables";#N/A,#N/A,FALSE,"YE CE Other Opr. Working Cap.";#N/A,#N/A,FALSE,"YE CE Net PPE";#N/A,#N/A,FALSE,"YE CE Other";#N/A,#N/A,FALSE,"YE CE Minority Share";#N/A,#N/A,FALSE,"YE CE ExxonMobil Share";#N/A,#N/A,FALSE,"ROCE Segment Earn";#N/A,#N/A,FALSE,"ROCE Norm Earn";#N/A,#N/A,FALSE,"Net Cash Gen";#N/A,#N/A,FALSE,"NCG EAFE";#N/A,#N/A,FALSE,"NCG Other Non Owner Equity";#N/A,#N/A,FALSE,"NCG Seg. Earn. Min. Share";#N/A,#N/A,FALSE,"NCG Adjustments"}</definedName>
    <definedName name="wrn.FOBCALC." localSheetId="2" hidden="1">{"TOPOFFOB",#N/A,FALSE,"FREIGHT - FOB CALCULATIONS";"TABLEI",#N/A,FALSE,"FREIGHT - FOB CALCULATIONS";"TNKRFOB",#N/A,FALSE,"FREIGHT - FOB CALCULATIONS";"TABLEII",#N/A,FALSE,"FREIGHT - FOB CALCULATIONS";"TABLEIII",#N/A,FALSE,"FREIGHT - FOB CALCULATIONS";"TABLEIV",#N/A,FALSE,"FREIGHT - FOB CALCULATIONS";"TABLEV",#N/A,FALSE,"FREIGHT - FOB CALCULATIONS";"TABLEVI",#N/A,FALSE,"FREIGHT - FOB CALCULATIONS";"TABLEVII",#N/A,FALSE,"FREIGHT - FOB CALCULATIONS";"TABLEIX",#N/A,FALSE,"FREIGHT - FOB CALCULATIONS";"TABLEVIII",#N/A,FALSE,"FREIGHT - FOB CALCULATIONS";"TABLEX",#N/A,FALSE,"FREIGHT - FOB CALCULATIONS";"TABLEXI",#N/A,FALSE,"FREIGHT - FOB CALCULATIONS";"TABLEXII",#N/A,FALSE,"FREIGHT - FOB CALCULATIONS";"TABLEXIII",#N/A,FALSE,"FREIGHT - FOB CALCULATIONS"}</definedName>
    <definedName name="wrn.FOBCALC." hidden="1">{"TOPOFFOB",#N/A,FALSE,"FREIGHT - FOB CALCULATIONS";"TABLEI",#N/A,FALSE,"FREIGHT - FOB CALCULATIONS";"TNKRFOB",#N/A,FALSE,"FREIGHT - FOB CALCULATIONS";"TABLEII",#N/A,FALSE,"FREIGHT - FOB CALCULATIONS";"TABLEIII",#N/A,FALSE,"FREIGHT - FOB CALCULATIONS";"TABLEIV",#N/A,FALSE,"FREIGHT - FOB CALCULATIONS";"TABLEV",#N/A,FALSE,"FREIGHT - FOB CALCULATIONS";"TABLEVI",#N/A,FALSE,"FREIGHT - FOB CALCULATIONS";"TABLEVII",#N/A,FALSE,"FREIGHT - FOB CALCULATIONS";"TABLEIX",#N/A,FALSE,"FREIGHT - FOB CALCULATIONS";"TABLEVIII",#N/A,FALSE,"FREIGHT - FOB CALCULATIONS";"TABLEX",#N/A,FALSE,"FREIGHT - FOB CALCULATIONS";"TABLEXI",#N/A,FALSE,"FREIGHT - FOB CALCULATIONS";"TABLEXII",#N/A,FALSE,"FREIGHT - FOB CALCULATIONS";"TABLEXIII",#N/A,FALSE,"FREIGHT - FOB CALCULATIONS"}</definedName>
    <definedName name="wrn.GASCOND." localSheetId="2" hidden="1">{"GASCOND",#N/A,FALSE,"CONDENSATE";"CRUDECOND",#N/A,FALSE,"CONDENSATE";"TOTALCOND",#N/A,FALSE,"CONDENSATE"}</definedName>
    <definedName name="wrn.GASCOND." hidden="1">{"GASCOND",#N/A,FALSE,"CONDENSATE";"CRUDECOND",#N/A,FALSE,"CONDENSATE";"TOTALCOND",#N/A,FALSE,"CONDENSATE"}</definedName>
    <definedName name="wrn.GASODEM." localSheetId="2" hidden="1">{"monthly",#N/A,FALSE,"GASODEM";"qtr to yr",#N/A,FALSE,"GASODEM"}</definedName>
    <definedName name="wrn.GASODEM." hidden="1">{"monthly",#N/A,FALSE,"GASODEM";"qtr to yr",#N/A,FALSE,"GASODEM"}</definedName>
    <definedName name="wrn.heavy." localSheetId="2" hidden="1">{"heavy",#N/A,FALSE,"CNTRYTYPE"}</definedName>
    <definedName name="wrn.heavy." hidden="1">{"heavy",#N/A,FALSE,"CNTRYTYPE"}</definedName>
    <definedName name="wrn.Input._.and._.Growths." localSheetId="2" hidden="1">{"Product Demands Input",#N/A,TRUE,"PRDEMPOR";"Annual Growth Rates",#N/A,TRUE,"PRDEMPOR"}</definedName>
    <definedName name="wrn.Input._.and._.Growths." hidden="1">{"Product Demands Input",#N/A,TRUE,"PRDEMPOR";"Annual Growth Rates",#N/A,TRUE,"PRDEMPOR"}</definedName>
    <definedName name="wrn.light._.sour." localSheetId="2" hidden="1">{"light sour",#N/A,FALSE,"CNTRYTYPE"}</definedName>
    <definedName name="wrn.light._.sour." hidden="1">{"light sour",#N/A,FALSE,"CNTRYTYPE"}</definedName>
    <definedName name="wrn.MC._.CHARTS." localSheetId="2" hidden="1">{"MC COVER",#N/A,FALSE;"ACTUAL LIQUIDS",#N/A,FALSE;"ACTUAL GAS",#N/A,FALSE;"CRUDE REALIZATIONS",#N/A,FALSE;"GAS REALIZATIONS",#N/A,FALSE;"ACT EARNINGS",#N/A,FALSE}</definedName>
    <definedName name="wrn.MC._.CHARTS." hidden="1">{"MC COVER",#N/A,FALSE;"ACTUAL LIQUIDS",#N/A,FALSE;"ACTUAL GAS",#N/A,FALSE;"CRUDE REALIZATIONS",#N/A,FALSE;"GAS REALIZATIONS",#N/A,FALSE;"ACT EARNINGS",#N/A,FALSE}</definedName>
    <definedName name="wrn.natgastab." localSheetId="2" hidden="1">{"natgas1",#N/A,FALSE,"u.s. Natural Gas";"natgas2",#N/A,FALSE,"u.s. Natural Gas"}</definedName>
    <definedName name="wrn.natgastab." hidden="1">{"natgas1",#N/A,FALSE,"u.s. Natural Gas";"natgas2",#N/A,FALSE,"u.s. Natural Gas"}</definedName>
    <definedName name="wrn.NCG._.P._.Sheets." localSheetId="2" hidden="1">{#N/A,#N/A,FALSE,"NCG DB";#N/A,#N/A,FALSE,"Net Cash Gen";#N/A,#N/A,FALSE,"NCG Seg. Earn. Min. Share";#N/A,#N/A,FALSE,"NCG Oth Non Own Eq";#N/A,#N/A,FALSE,"NCG EAFE";#N/A,#N/A,FALSE,"NCG Adj"}</definedName>
    <definedName name="wrn.NCG._.P._.Sheets." hidden="1">{#N/A,#N/A,FALSE,"NCG DB";#N/A,#N/A,FALSE,"Net Cash Gen";#N/A,#N/A,FALSE,"NCG Seg. Earn. Min. Share";#N/A,#N/A,FALSE,"NCG Oth Non Own Eq";#N/A,#N/A,FALSE,"NCG EAFE";#N/A,#N/A,FALSE,"NCG Adj"}</definedName>
    <definedName name="wrn.New._.York." localSheetId="2" hidden="1">{"NY PRICES",#N/A,FALSE,"CURRENT";"NY PRICES B",#N/A,FALSE,"CURRENT";"NY PRICES",#N/A,FALSE,"CONSTANT";"NY PRICES B",#N/A,FALSE,"CONSTANT"}</definedName>
    <definedName name="wrn.New._.York." hidden="1">{"NY PRICES",#N/A,FALSE,"CURRENT";"NY PRICES B",#N/A,FALSE,"CURRENT";"NY PRICES",#N/A,FALSE,"CONSTANT";"NY PRICES B",#N/A,FALSE,"CONSTANT"}</definedName>
    <definedName name="wrn.NORMAL." localSheetId="2" hidden="1">{"COVER",#N/A,FALSE,"EARNINGS_VOLUMES";"ACTQTR",#N/A,FALSE,"EARNINGS_VOLUMES";"PRIOR QTR",#N/A,FALSE,"EARNINGS_VOLUMES";"YTD",#N/A,FALSE,"EARNINGS_VOLUMES";"UPDATE",#N/A,FALSE,"EARNINGS_VOLUMES";"FORECAST",#N/A,FALSE,"EARNINGS_VOLUMES";#N/A,#N/A,FALSE,"OPEX"}</definedName>
    <definedName name="wrn.NORMAL." hidden="1">{"COVER",#N/A,FALSE,"EARNINGS_VOLUMES";"ACTQTR",#N/A,FALSE,"EARNINGS_VOLUMES";"PRIOR QTR",#N/A,FALSE,"EARNINGS_VOLUMES";"YTD",#N/A,FALSE,"EARNINGS_VOLUMES";"UPDATE",#N/A,FALSE,"EARNINGS_VOLUMES";"FORECAST",#N/A,FALSE,"EARNINGS_VOLUMES";#N/A,#N/A,FALSE,"OPEX"}</definedName>
    <definedName name="wrn.NWE._.1995." localSheetId="2" hidden="1">{"input",#N/A,TRUE,"1995 Quality";"basedata",#N/A,TRUE,"1995 Quality";"diff",#N/A,TRUE,"1995 Quality"}</definedName>
    <definedName name="wrn.NWE._.1995." hidden="1">{"input",#N/A,TRUE,"1995 Quality";"basedata",#N/A,TRUE,"1995 Quality";"diff",#N/A,TRUE,"1995 Quality"}</definedName>
    <definedName name="wrn.NWE._.2000." localSheetId="2" hidden="1">{"input",#N/A,FALSE,"Year 2000";"basedata",#N/A,FALSE,"Year 2000";"diff",#N/A,FALSE,"Year 2000"}</definedName>
    <definedName name="wrn.NWE._.2000." hidden="1">{"input",#N/A,FALSE,"Year 2000";"basedata",#N/A,FALSE,"Year 2000";"diff",#N/A,FALSE,"Year 2000"}</definedName>
    <definedName name="wrn.PRESENTATION." localSheetId="2" hidden="1">{#N/A,#N/A,TRUE,"PRODUCTION CAPEX OVERVIEW";#N/A,#N/A,TRUE,"Affiliate Detail";#N/A,#N/A,TRUE,"CAPEX PLANNING OVERVIEW"}</definedName>
    <definedName name="wrn.PRESENTATION." hidden="1">{#N/A,#N/A,TRUE,"PRODUCTION CAPEX OVERVIEW";#N/A,#N/A,TRUE,"Affiliate Detail";#N/A,#N/A,TRUE,"CAPEX PLANNING OVERVIEW"}</definedName>
    <definedName name="wrn.Price_Sensitivities." localSheetId="2" hidden="1">{#N/A,#N/A,FALSE,"Realization C&amp;C";#N/A,#N/A,FALSE,"Realization Gas";#N/A,#N/A,FALSE,"Realization Gas 3rd Party";#N/A,#N/A,FALSE,"Crude Pr Sens- Liq";#N/A,#N/A,FALSE,"Crude Pr Sens-Gas Link";#N/A,#N/A,FALSE,"Crude Pr Sen - Liq + gas";#N/A,#N/A,FALSE,"Gas Price Sens";#N/A,#N/A,FALSE,"Liq Prod Sens";#N/A,#N/A,FALSE,"Gas Prod Sens";#N/A,#N/A,FALSE,"Forex Sens"}</definedName>
    <definedName name="wrn.Price_Sensitivities." hidden="1">{#N/A,#N/A,FALSE,"Realization C&amp;C";#N/A,#N/A,FALSE,"Realization Gas";#N/A,#N/A,FALSE,"Realization Gas 3rd Party";#N/A,#N/A,FALSE,"Crude Pr Sens- Liq";#N/A,#N/A,FALSE,"Crude Pr Sens-Gas Link";#N/A,#N/A,FALSE,"Crude Pr Sen - Liq + gas";#N/A,#N/A,FALSE,"Gas Price Sens";#N/A,#N/A,FALSE,"Liq Prod Sens";#N/A,#N/A,FALSE,"Gas Prod Sens";#N/A,#N/A,FALSE,"Forex Sens"}</definedName>
    <definedName name="wrn.print." localSheetId="2" hidden="1">{"yields",#N/A,TRUE,"Yields";"diff",#N/A,TRUE,"Differentials"}</definedName>
    <definedName name="wrn.print." hidden="1">{"yields",#N/A,TRUE,"Yields";"diff",#N/A,TRUE,"Differentials"}</definedName>
    <definedName name="wrn.Print._.Plots." localSheetId="2" hidden="1">{"Plot1",#N/A,FALSE,"Plots";"plot2",#N/A,FALSE,"Plots";"plot3",#N/A,FALSE,"Plots";"plot4",#N/A,FALSE,"Plots";"plot5",#N/A,FALSE,"Plots";"plot6",#N/A,FALSE,"Plots"}</definedName>
    <definedName name="wrn.Print._.Plots." hidden="1">{"Plot1",#N/A,FALSE,"Plots";"plot2",#N/A,FALSE,"Plots";"plot3",#N/A,FALSE,"Plots";"plot4",#N/A,FALSE,"Plots";"plot5",#N/A,FALSE,"Plots";"plot6",#N/A,FALSE,"Plots"}</definedName>
    <definedName name="wrn.PRODTABLES." localSheetId="2"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PRODTABLES."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Reconciliations." localSheetId="2" hidden="1">{#N/A,#N/A,FALSE,"1996 Co Plan EF versus 1995";#N/A,#N/A,FALSE,"1996 EF versus 1995 Co Plan";#N/A,#N/A,FALSE,"1997 Forecast versus 1996 EF";#N/A,#N/A,FALSE,"1996 Co Plan UFS Earnings Input"}</definedName>
    <definedName name="wrn.Reconciliations." hidden="1">{#N/A,#N/A,FALSE,"1996 Co Plan EF versus 1995";#N/A,#N/A,FALSE,"1996 EF versus 1995 Co Plan";#N/A,#N/A,FALSE,"1997 Forecast versus 1996 EF";#N/A,#N/A,FALSE,"1996 Co Plan UFS Earnings Input"}</definedName>
    <definedName name="wrn.REFINERY." localSheetId="2" hidden="1">{"Padd I to III",#N/A,FALSE,"REFINERY";"Padd IV to US",#N/A,FALSE,"REFINERY";"Crude Balance I",#N/A,FALSE,"REFINERY";"Crude Balance II",#N/A,FALSE,"REFINERY"}</definedName>
    <definedName name="wrn.REFINERY." hidden="1">{"Padd I to III",#N/A,FALSE,"REFINERY";"Padd IV to US",#N/A,FALSE,"REFINERY";"Crude Balance I",#N/A,FALSE,"REFINERY";"Crude Balance II",#N/A,FALSE,"REFINERY"}</definedName>
    <definedName name="wrn.region." localSheetId="2" hidden="1">{"Region",#N/A,FALSE,"CNTRYTYPE"}</definedName>
    <definedName name="wrn.region." hidden="1">{"Region",#N/A,FALSE,"CNTRYTYPE"}</definedName>
    <definedName name="wrn.report." localSheetId="2" hidden="1">{#N/A,#N/A,FALSE,"Summary_netback";#N/A,#N/A,FALSE,"Summary_value"}</definedName>
    <definedName name="wrn.report." hidden="1">{#N/A,#N/A,FALSE,"Summary_netback";#N/A,#N/A,FALSE,"Summary_value"}</definedName>
    <definedName name="wrn.Review._.only._.no._.backup." localSheetId="2" hidden="1">{#N/A,#N/A,FALSE,"Total Opex";#N/A,#N/A,FALSE,"Cash Opex";#N/A,#N/A,FALSE,"BU&gt;Cash Cats";#N/A,#N/A,FALSE,"Field Op";#N/A,#N/A,FALSE,"CAF";#N/A,#N/A,FALSE,"NonCash";#N/A,#N/A,FALSE,"Eff Summ";#N/A,#N/A,FALSE,"BACK UP";#N/A,#N/A,FALSE,"FEE";#N/A,#N/A,FALSE,"YEO_CNC";#N/A,#N/A,FALSE,"BU&gt;Opex Initv";#N/A,#N/A,FALSE,"BU&gt; Cash FA v2 Pt1";#N/A,#N/A,FALSE,"BU&gt; Cash FA v2 Pt2";#N/A,#N/A,FALSE,"BU&gt; NC FA v2 Pt1";#N/A,#N/A,FALSE,"BU&gt; NC FA v2 Pt2"}</definedName>
    <definedName name="wrn.Review._.only._.no._.backup." hidden="1">{#N/A,#N/A,FALSE,"Total Opex";#N/A,#N/A,FALSE,"Cash Opex";#N/A,#N/A,FALSE,"BU&gt;Cash Cats";#N/A,#N/A,FALSE,"Field Op";#N/A,#N/A,FALSE,"CAF";#N/A,#N/A,FALSE,"NonCash";#N/A,#N/A,FALSE,"Eff Summ";#N/A,#N/A,FALSE,"BACK UP";#N/A,#N/A,FALSE,"FEE";#N/A,#N/A,FALSE,"YEO_CNC";#N/A,#N/A,FALSE,"BU&gt;Opex Initv";#N/A,#N/A,FALSE,"BU&gt; Cash FA v2 Pt1";#N/A,#N/A,FALSE,"BU&gt; Cash FA v2 Pt2";#N/A,#N/A,FALSE,"BU&gt; NC FA v2 Pt1";#N/A,#N/A,FALSE,"BU&gt; NC FA v2 Pt2"}</definedName>
    <definedName name="wrn.RHD._.RESERVE._.REPORT." localSheetId="2" hidden="1">{#N/A,#N/A,FALSE,"CHANGES";#N/A,#N/A,FALSE,"PROD SUMMARY";#N/A,#N/A,FALSE,"1995 PO SUM";#N/A,#N/A,FALSE,"1995 GEOG SUM";#N/A,#N/A,FALSE,"1996 PO SUM";#N/A,#N/A,FALSE,"1996 GEOG SUM"}</definedName>
    <definedName name="wrn.RHD._.RESERVE._.REPORT." hidden="1">{#N/A,#N/A,FALSE,"CHANGES";#N/A,#N/A,FALSE,"PROD SUMMARY";#N/A,#N/A,FALSE,"1995 PO SUM";#N/A,#N/A,FALSE,"1995 GEOG SUM";#N/A,#N/A,FALSE,"1996 PO SUM";#N/A,#N/A,FALSE,"1996 GEOG SUM"}</definedName>
    <definedName name="wrn.rhd.whatever" localSheetId="2" hidden="1">{#N/A,#N/A,FALSE,"CHANGES";#N/A,#N/A,FALSE,"PROD SUMMARY";#N/A,#N/A,FALSE,"1995 PO SUM";#N/A,#N/A,FALSE,"1995 GEOG SUM";#N/A,#N/A,FALSE,"1996 PO SUM";#N/A,#N/A,FALSE,"1996 GEOG SUM"}</definedName>
    <definedName name="wrn.rhd.whatever" hidden="1">{#N/A,#N/A,FALSE,"CHANGES";#N/A,#N/A,FALSE,"PROD SUMMARY";#N/A,#N/A,FALSE,"1995 PO SUM";#N/A,#N/A,FALSE,"1995 GEOG SUM";#N/A,#N/A,FALSE,"1996 PO SUM";#N/A,#N/A,FALSE,"1996 GEOG SUM"}</definedName>
    <definedName name="wrn.SAMPLE." localSheetId="2" hidden="1">{#N/A,#N/A,TRUE,"Crude";#N/A,#N/A,TRUE,"Products"}</definedName>
    <definedName name="wrn.SAMPLE." hidden="1">{#N/A,#N/A,TRUE,"Crude";#N/A,#N/A,TRUE,"Products"}</definedName>
    <definedName name="wrn.Service._.Fee." localSheetId="2" hidden="1">{"Cost Allocation",#N/A,FALSE,"97OL";"Summary",#N/A,FALSE,"97OL";"Affiliate Summary",#N/A,FALSE,"97OL";"Formula",#N/A,FALSE,"97OL";"Billing",#N/A,FALSE,"97OL"}</definedName>
    <definedName name="wrn.Service._.Fee." hidden="1">{"Cost Allocation",#N/A,FALSE,"97OL";"Summary",#N/A,FALSE,"97OL";"Affiliate Summary",#N/A,FALSE,"97OL";"Formula",#N/A,FALSE,"97OL";"Billing",#N/A,FALSE,"97OL"}</definedName>
    <definedName name="wrn.SIMS._.Dump." localSheetId="2" hidden="1">{#N/A,#N/A,FALSE,"Alaska_Base";#N/A,#N/A,FALSE,"Alaska_Inc";#N/A,#N/A,FALSE,"DW_Base";#N/A,#N/A,FALSE,"Llano_Base";#N/A,#N/A,FALSE,"DWDevOvhd_Base";#N/A,#N/A,FALSE,"DWStrat_EC";#N/A,#N/A,FALSE,"MobileBay_Base";#N/A,#N/A,FALSE,"MobileBay_Inc";#N/A,#N/A,FALSE,"MobileBay_NS";#N/A,#N/A,FALSE,"Shelf_Base";#N/A,#N/A,FALSE,"Shelf_Inc";#N/A,#N/A,FALSE,"Shelf_NS";#N/A,#N/A,FALSE,"ShelfExplor_NS";#N/A,#N/A,FALSE,"Hugoton_Base";#N/A,#N/A,FALSE,"Hugoton_NS";#N/A,#N/A,FALSE,"PermGas_Base";#N/A,#N/A,FALSE,"PermGas_Inc";#N/A,#N/A,FALSE,"PermGas_NS";#N/A,#N/A,FALSE,"PermOil_Base";#N/A,#N/A,FALSE,"PermOil_Inc";#N/A,#N/A,FALSE,"RkyMtn_Base";#N/A,#N/A,FALSE,"RkyMtn_Inc";#N/A,#N/A,FALSE,"SouthLA_Base";#N/A,#N/A,FALSE,"SouthLA_NS";#N/A,#N/A,FALSE,"SouthTX_Base";#N/A,#N/A,FALSE,"SouthTX_Inc";#N/A,#N/A,FALSE,"SouthTX_NS";#N/A,#N/A,FALSE,"Affiliate";#N/A,#N/A,FALSE,"Aera_NonI&amp;A";#N/A,#N/A,FALSE,"Aera_PriceCollar";#N/A,#N/A,FALSE,"NonRABU";#N/A,#N/A,FALSE,"LandRoyalty";#N/A,#N/A,FALSE,"OtherArchived"}</definedName>
    <definedName name="wrn.SIMS._.Dump." hidden="1">{#N/A,#N/A,FALSE,"Alaska_Base";#N/A,#N/A,FALSE,"Alaska_Inc";#N/A,#N/A,FALSE,"DW_Base";#N/A,#N/A,FALSE,"Llano_Base";#N/A,#N/A,FALSE,"DWDevOvhd_Base";#N/A,#N/A,FALSE,"DWStrat_EC";#N/A,#N/A,FALSE,"MobileBay_Base";#N/A,#N/A,FALSE,"MobileBay_Inc";#N/A,#N/A,FALSE,"MobileBay_NS";#N/A,#N/A,FALSE,"Shelf_Base";#N/A,#N/A,FALSE,"Shelf_Inc";#N/A,#N/A,FALSE,"Shelf_NS";#N/A,#N/A,FALSE,"ShelfExplor_NS";#N/A,#N/A,FALSE,"Hugoton_Base";#N/A,#N/A,FALSE,"Hugoton_NS";#N/A,#N/A,FALSE,"PermGas_Base";#N/A,#N/A,FALSE,"PermGas_Inc";#N/A,#N/A,FALSE,"PermGas_NS";#N/A,#N/A,FALSE,"PermOil_Base";#N/A,#N/A,FALSE,"PermOil_Inc";#N/A,#N/A,FALSE,"RkyMtn_Base";#N/A,#N/A,FALSE,"RkyMtn_Inc";#N/A,#N/A,FALSE,"SouthLA_Base";#N/A,#N/A,FALSE,"SouthLA_NS";#N/A,#N/A,FALSE,"SouthTX_Base";#N/A,#N/A,FALSE,"SouthTX_Inc";#N/A,#N/A,FALSE,"SouthTX_NS";#N/A,#N/A,FALSE,"Affiliate";#N/A,#N/A,FALSE,"Aera_NonI&amp;A";#N/A,#N/A,FALSE,"Aera_PriceCollar";#N/A,#N/A,FALSE,"NonRABU";#N/A,#N/A,FALSE,"LandRoyalty";#N/A,#N/A,FALSE,"OtherArchived"}</definedName>
    <definedName name="wrn.SINGPROD." localSheetId="2" hidden="1">{"singcurrent1",#N/A,FALSE,"SING MARG";"SINGCURRENT2",#N/A,FALSE,"SING MARG";"SINGCONSTANT",#N/A,FALSE,"SING MARG"}</definedName>
    <definedName name="wrn.SINGPROD." hidden="1">{"singcurrent1",#N/A,FALSE,"SING MARG";"SINGCURRENT2",#N/A,FALSE,"SING MARG";"SINGCONSTANT",#N/A,FALSE,"SING MARG"}</definedName>
    <definedName name="wrn.STEW._.CHARTS." localSheetId="2" hidden="1">{"STEWCOVER",#N/A,FALSE;"STEW LIQUIDS",#N/A,FALSE;"STEW GAS",#N/A,FALSE;"STEW EARNINGS",#N/A,FALSE}</definedName>
    <definedName name="wrn.STEW._.CHARTS." hidden="1">{"STEWCOVER",#N/A,FALSE;"STEW LIQUIDS",#N/A,FALSE;"STEW GAS",#N/A,FALSE;"STEW EARNINGS",#N/A,FALSE}</definedName>
    <definedName name="wrn.SUBREGION." localSheetId="2" hidden="1">{"SUBREGION",#N/A,FALSE,"CNTRYTYPE"}</definedName>
    <definedName name="wrn.SUBREGION." hidden="1">{"SUBREGION",#N/A,FALSE,"CNTRYTYPE"}</definedName>
    <definedName name="wrn.Summary." localSheetId="2" hidden="1">{"Growth Supply Demand",#N/A,TRUE,"Summary";"Primary Energy Balance",#N/A,TRUE,"Summary"}</definedName>
    <definedName name="wrn.Summary." hidden="1">{"Growth Supply Demand",#N/A,TRUE,"Summary";"Primary Energy Balance",#N/A,TRUE,"Summary"}</definedName>
    <definedName name="wrn.sweet." localSheetId="2" hidden="1">{"sweet",#N/A,FALSE,"CNTRYTYPE"}</definedName>
    <definedName name="wrn.sweet." hidden="1">{"sweet",#N/A,FALSE,"CNTRYTYPE"}</definedName>
    <definedName name="wrn.tableeurlpg." localSheetId="2" hidden="1">{"eurlpg1",#N/A,FALSE,"europe LPG";"eurlpg2",#N/A,FALSE,"europe LPG"}</definedName>
    <definedName name="wrn.tableeurlpg." hidden="1">{"eurlpg1",#N/A,FALSE,"europe LPG";"eurlpg2",#N/A,FALSE,"europe LPG"}</definedName>
    <definedName name="wrn.tablejap." localSheetId="2" hidden="1">{"japcurrent1",#N/A,FALSE,"JAPAN PRODUCTS";"japcurrent2",#N/A,FALSE,"JAPAN PRODUCTS"}</definedName>
    <definedName name="wrn.tablejap." hidden="1">{"japcurrent1",#N/A,FALSE,"JAPAN PRODUCTS";"japcurrent2",#N/A,FALSE,"JAPAN PRODUCTS"}</definedName>
    <definedName name="wrn.tablejaplpg." localSheetId="2" hidden="1">{"japlpg1",#N/A,FALSE,"JAPAN LPG ";"japllpg2",#N/A,FALSE,"JAPAN LPG "}</definedName>
    <definedName name="wrn.tablejaplpg." hidden="1">{"japlpg1",#N/A,FALSE,"JAPAN LPG ";"japllpg2",#N/A,FALSE,"JAPAN LPG "}</definedName>
    <definedName name="wrn.tablemeastlpg." localSheetId="2" hidden="1">{"midlpg1",#N/A,FALSE,"MIDEAST LPG";"midlpg2",#N/A,FALSE,"MIDEAST LPG"}</definedName>
    <definedName name="wrn.tablemeastlpg." hidden="1">{"midlpg1",#N/A,FALSE,"MIDEAST LPG";"midlpg2",#N/A,FALSE,"MIDEAST LPG"}</definedName>
    <definedName name="wrn.TABLEMED." localSheetId="2" hidden="1">{"medcurrent1",#N/A,FALSE,"MED MARGINS";"medcurrent2",#N/A,FALSE,"MED MARGINS";"medconstant",#N/A,FALSE,"MED MARGINS"}</definedName>
    <definedName name="wrn.TABLEMED." hidden="1">{"medcurrent1",#N/A,FALSE,"MED MARGINS";"medcurrent2",#N/A,FALSE,"MED MARGINS";"medconstant",#N/A,FALSE,"MED MARGINS"}</definedName>
    <definedName name="wrn.tablemideast." localSheetId="2" hidden="1">{"midcurrent1",#N/A,FALSE,"ARAB GULF PRODUCTS";"midcurrent2",#N/A,FALSE,"ARAB GULF PRODUCTS"}</definedName>
    <definedName name="wrn.tablemideast." hidden="1">{"midcurrent1",#N/A,FALSE,"ARAB GULF PRODUCTS";"midcurrent2",#N/A,FALSE,"ARAB GULF PRODUCTS"}</definedName>
    <definedName name="wrn.tablengl." localSheetId="2" hidden="1">{"ngl1",#N/A,FALSE,"u.s. NGL";"ngl2",#N/A,FALSE,"u.s. NGL"}</definedName>
    <definedName name="wrn.tablengl." hidden="1">{"ngl1",#N/A,FALSE,"u.s. NGL";"ngl2",#N/A,FALSE,"u.s. NGL"}</definedName>
    <definedName name="wrn.TABLENWE." localSheetId="2" hidden="1">{"nwecurrent1",#N/A,FALSE,"NWE MARGINS";"nwecurrent2",#N/A,FALSE,"NWE MARGINS";"nweconstant",#N/A,FALSE,"NWE MARGINS"}</definedName>
    <definedName name="wrn.TABLENWE." hidden="1">{"nwecurrent1",#N/A,FALSE,"NWE MARGINS";"nwecurrent2",#N/A,FALSE,"NWE MARGINS";"nweconstant",#N/A,FALSE,"NWE MARGINS"}</definedName>
    <definedName name="wrn.tableprod." localSheetId="2" hidden="1">{"current1",#N/A,FALSE,"US PRODUCTS";"current2",#N/A,FALSE,"US PRODUCTS";"constant",#N/A,FALSE,"US PRODUCTS"}</definedName>
    <definedName name="wrn.tableprod." hidden="1">{"current1",#N/A,FALSE,"US PRODUCTS";"current2",#N/A,FALSE,"US PRODUCTS";"constant",#N/A,FALSE,"US PRODUCTS"}</definedName>
    <definedName name="wrn.Tables." localSheetId="2" hidden="1">{"Current",#N/A,FALSE,"Currentcal";"Current B",#N/A,FALSE,"Currentcal";"Constant",#N/A,FALSE,"Constantcal";"Constant B",#N/A,FALSE,"Constantcal"}</definedName>
    <definedName name="wrn.Tables." hidden="1">{"Current",#N/A,FALSE,"Currentcal";"Current B",#N/A,FALSE,"Currentcal";"Constant",#N/A,FALSE,"Constantcal";"Constant B",#N/A,FALSE,"Constantcal"}</definedName>
    <definedName name="wrn.test." localSheetId="2" hidden="1">{#N/A,#N/A,FALSE,"TabA";#N/A,#N/A,FALSE,"UTopxFx98";#N/A,#N/A,FALSE,"TopxFx98";#N/A,#N/A,FALSE,"TopxNom"}</definedName>
    <definedName name="wrn.test." hidden="1">{#N/A,#N/A,FALSE,"TabA";#N/A,#N/A,FALSE,"UTopxFx98";#N/A,#N/A,FALSE,"TopxFx98";#N/A,#N/A,FALSE,"TopxNom"}</definedName>
    <definedName name="wrn.total." localSheetId="2" hidden="1">{"total",#N/A,FALSE,"CNTRYTYPE"}</definedName>
    <definedName name="wrn.total." hidden="1">{"total",#N/A,FALSE,"CNTRYTYPE"}</definedName>
    <definedName name="wrn.UPA._.Reconciliations." localSheetId="2" hidden="1">{#N/A,#N/A,FALSE,"UP&amp;A - 1996 EF versus 1995";#N/A,#N/A,FALSE,"UP&amp;A - 1996 EF versus 1995 CP";#N/A,#N/A,FALSE,"UP&amp;A - 1997 versus 1996 EF"}</definedName>
    <definedName name="wrn.UPA._.Reconciliations." hidden="1">{#N/A,#N/A,FALSE,"UP&amp;A - 1996 EF versus 1995";#N/A,#N/A,FALSE,"UP&amp;A - 1996 EF versus 1995 CP";#N/A,#N/A,FALSE,"UP&amp;A - 1997 versus 1996 EF"}</definedName>
    <definedName name="wrn.Volume._.Summary." localSheetId="2" hidden="1">{#N/A,#N/A,TRUE,"Liq";#N/A,#N/A,TRUE,"Gas";#N/A,#N/A,TRUE,"Koebd";#N/A,#N/A,TRUE,"LiqIncrUp";#N/A,#N/A,TRUE,"LiqIncrDn";#N/A,#N/A,TRUE,"LiqUp";#N/A,#N/A,TRUE,"LiqDn";#N/A,#N/A,TRUE,"GasIncrUp";#N/A,#N/A,TRUE,"GasIncrDn";#N/A,#N/A,TRUE,"Liq_Exist";#N/A,#N/A,TRUE,"Liq_Appro";#N/A,#N/A,TRUE,"Liq_Exist+Appr";#N/A,#N/A,TRUE,"Liq_Planned";#N/A,#N/A,TRUE,"Liq_Exst+App+Pln";#N/A,#N/A,TRUE,"Liq_Dscvr";#N/A,#N/A,TRUE,"Gas_Exist";#N/A,#N/A,TRUE,"Gas_Appro";#N/A,#N/A,TRUE,"Gas_Exist+Appr";#N/A,#N/A,TRUE,"Gas_Planned";#N/A,#N/A,TRUE,"Gas_Exst+App+Pln";#N/A,#N/A,TRUE,"Gas_Dscvr";#N/A,#N/A,TRUE,"GasProd";#N/A,#N/A,TRUE,"RGas"}</definedName>
    <definedName name="wrn.Volume._.Summary." hidden="1">{#N/A,#N/A,TRUE,"Liq";#N/A,#N/A,TRUE,"Gas";#N/A,#N/A,TRUE,"Koebd";#N/A,#N/A,TRUE,"LiqIncrUp";#N/A,#N/A,TRUE,"LiqIncrDn";#N/A,#N/A,TRUE,"LiqUp";#N/A,#N/A,TRUE,"LiqDn";#N/A,#N/A,TRUE,"GasIncrUp";#N/A,#N/A,TRUE,"GasIncrDn";#N/A,#N/A,TRUE,"Liq_Exist";#N/A,#N/A,TRUE,"Liq_Appro";#N/A,#N/A,TRUE,"Liq_Exist+Appr";#N/A,#N/A,TRUE,"Liq_Planned";#N/A,#N/A,TRUE,"Liq_Exst+App+Pln";#N/A,#N/A,TRUE,"Liq_Dscvr";#N/A,#N/A,TRUE,"Gas_Exist";#N/A,#N/A,TRUE,"Gas_Appro";#N/A,#N/A,TRUE,"Gas_Exist+Appr";#N/A,#N/A,TRUE,"Gas_Planned";#N/A,#N/A,TRUE,"Gas_Exst+App+Pln";#N/A,#N/A,TRUE,"Gas_Dscvr";#N/A,#N/A,TRUE,"GasProd";#N/A,#N/A,TRUE,"RGas"}</definedName>
    <definedName name="wrn2.all" localSheetId="2" hidden="1">{"PAGE1",#N/A,FALSE,"YIELDS";"PAGE2",#N/A,FALSE,"YIELDS";"PAGE3",#N/A,FALSE,"YIELDS"}</definedName>
    <definedName name="wrn2.all" hidden="1">{"PAGE1",#N/A,FALSE,"YIELDS";"PAGE2",#N/A,FALSE,"YIELDS";"PAGE3",#N/A,FALSE,"YIELDS"}</definedName>
    <definedName name="wrn2.all." localSheetId="2" hidden="1">{"PAGE1",#N/A,FALSE,"YIELDS";"PAGE2",#N/A,FALSE,"YIELDS";"PAGE3",#N/A,FALSE,"YIELDS"}</definedName>
    <definedName name="wrn2.all." hidden="1">{"PAGE1",#N/A,FALSE,"YIELDS";"PAGE2",#N/A,FALSE,"YIELDS";"PAGE3",#N/A,FALSE,"YIELDS"}</definedName>
    <definedName name="wrn2.gasodem." localSheetId="2" hidden="1">{"monthly",#N/A,FALSE,"GASODEM";"qtr to yr",#N/A,FALSE,"GASODEM"}</definedName>
    <definedName name="wrn2.gasodem." hidden="1">{"monthly",#N/A,FALSE,"GASODEM";"qtr to yr",#N/A,FALSE,"GASODEM"}</definedName>
    <definedName name="wvu.ACT._.EARNINGS." localSheetId="2" hidden="1">{TRUE,TRUE,19.75,18.25,455.25,236.25,FALSE,TRUE,TRUE,TRUE,0,1,#N/A,59,#N/A,5.58823529411765,7.93333333333333,1,FALSE,FALSE,1,TRUE,1,FALSE,100,"Swvu.ACT._.EARNINGS.","ACwvu.ACT._.EARNINGS.",1,FALSE,FALSE,0.551181102362205,0,0.551181102362205,0.0393700787401575,2,"","&amp;L&amp;""Arial""&amp;8&amp;D &amp;T &amp;F STEW GAS ",FALSE,FALSE,FALSE,FALSE,1,#N/A,1,1,"=R63C1:R83C10",FALSE,#N/A,#N/A,FALSE,FALSE,FALSE,1,65532,65532,FALSE,FALSE,TRUE,TRUE,TRUE}</definedName>
    <definedName name="wvu.ACT._.EARNINGS." hidden="1">{TRUE,TRUE,19.75,18.25,455.25,236.25,FALSE,TRUE,TRUE,TRUE,0,1,#N/A,59,#N/A,5.58823529411765,7.93333333333333,1,FALSE,FALSE,1,TRUE,1,FALSE,100,"Swvu.ACT._.EARNINGS.","ACwvu.ACT._.EARNINGS.",1,FALSE,FALSE,0.551181102362205,0,0.551181102362205,0.0393700787401575,2,"","&amp;L&amp;""Arial""&amp;8&amp;D &amp;T &amp;F STEW GAS ",FALSE,FALSE,FALSE,FALSE,1,#N/A,1,1,"=R63C1:R83C10",FALSE,#N/A,#N/A,FALSE,FALSE,FALSE,1,65532,65532,FALSE,FALSE,TRUE,TRUE,TRUE}</definedName>
    <definedName name="wvu.CONLEY." localSheetId="2" hidden="1">{TRUE,TRUE,19.75,18.25,455.25,236.25,FALSE,TRUE,TRUE,TRUE,0,20,#N/A,35,#N/A,8.19318181818182,12.8235294117647,1,FALSE,FALSE,1,TRUE,1,FALSE,100,"Swvu.CONLEY.","ACwvu.CONLEY.",1,FALSE,FALSE,0.748031496062992,0.748031496062992,0.62,0.984251968503937,2,"","&amp;L&amp;D &amp;T&amp;C&amp;F",FALSE,FALSE,FALSE,FALSE,1,#N/A,1,1,"=R1C19:R46C30",FALSE,"Rwvu.CONLEY.",#N/A,FALSE,FALSE}</definedName>
    <definedName name="wvu.CONLEY." hidden="1">{TRUE,TRUE,19.75,18.25,455.25,236.25,FALSE,TRUE,TRUE,TRUE,0,20,#N/A,35,#N/A,8.19318181818182,12.8235294117647,1,FALSE,FALSE,1,TRUE,1,FALSE,100,"Swvu.CONLEY.","ACwvu.CONLEY.",1,FALSE,FALSE,0.748031496062992,0.748031496062992,0.62,0.984251968503937,2,"","&amp;L&amp;D &amp;T&amp;C&amp;F",FALSE,FALSE,FALSE,FALSE,1,#N/A,1,1,"=R1C19:R46C30",FALSE,"Rwvu.CONLEY.",#N/A,FALSE,FALSE}</definedName>
    <definedName name="wvu.DEC._.CLOSING." localSheetId="2" hidden="1">{TRUE,TRUE,19.75,10,455.25,236.25,FALSE,TRUE,TRUE,TRUE,0,46,#N/A,8,#N/A,13.8636363636364,19.6153846153846,1,FALSE,FALSE,1,TRUE,1,FALSE,50,"Swvu.DEC._.CLOSING.","ACwvu.DEC._.CLOSING.",1,FALSE,FALSE,0,0,0.551181102362205,0.0393700787401575,2,"","&amp;L&amp;""Arial,Regular""&amp;8&amp;D &amp;T &amp;F &amp;A ",TRUE,FALSE,FALSE,FALSE,1,#N/A,1,1,"=R1C46:R23C55",FALSE,#N/A,#N/A,FALSE,FALSE,FALSE,1,65532,65532,FALSE,FALSE,TRUE,TRUE,TRUE}</definedName>
    <definedName name="wvu.DEC._.CLOSING." hidden="1">{TRUE,TRUE,19.75,10,455.25,236.25,FALSE,TRUE,TRUE,TRUE,0,46,#N/A,8,#N/A,13.8636363636364,19.6153846153846,1,FALSE,FALSE,1,TRUE,1,FALSE,50,"Swvu.DEC._.CLOSING.","ACwvu.DEC._.CLOSING.",1,FALSE,FALSE,0,0,0.551181102362205,0.0393700787401575,2,"","&amp;L&amp;""Arial,Regular""&amp;8&amp;D &amp;T &amp;F &amp;A ",TRUE,FALSE,FALSE,FALSE,1,#N/A,1,1,"=R1C46:R23C55",FALSE,#N/A,#N/A,FALSE,FALSE,FALSE,1,65532,65532,FALSE,FALSE,TRUE,TRUE,TRUE}</definedName>
    <definedName name="wvu.DEC._.STEW._.COVER." localSheetId="2" hidden="1">{TRUE,TRUE,19.75,10,455.25,236.25,FALSE,TRUE,TRUE,TRUE,0,23,#N/A,1,#N/A,6.17821782178218,11.0769230769231,1,FALSE,FALSE,1,TRUE,1,FALSE,100,"Swvu.DEC._.STEW._.COVER.","ACwvu.DEC._.STEW._.COVER.",1,FALSE,FALSE,0.551181102362205,0,0.551181102362205,0.0393700787401575,2,"","&amp;L&amp;""Arial,Regular""&amp;8&amp;D &amp;T &amp;F &amp;A ",TRUE,FALSE,FALSE,FALSE,1,#N/A,1,1,"=R1C25:R20C32",FALSE,#N/A,#N/A,FALSE,FALSE,FALSE,1,65532,65532,FALSE,FALSE,TRUE,TRUE,TRUE}</definedName>
    <definedName name="wvu.DEC._.STEW._.COVER." hidden="1">{TRUE,TRUE,19.75,10,455.25,236.25,FALSE,TRUE,TRUE,TRUE,0,23,#N/A,1,#N/A,6.17821782178218,11.0769230769231,1,FALSE,FALSE,1,TRUE,1,FALSE,100,"Swvu.DEC._.STEW._.COVER.","ACwvu.DEC._.STEW._.COVER.",1,FALSE,FALSE,0.551181102362205,0,0.551181102362205,0.0393700787401575,2,"","&amp;L&amp;""Arial,Regular""&amp;8&amp;D &amp;T &amp;F &amp;A ",TRUE,FALSE,FALSE,FALSE,1,#N/A,1,1,"=R1C25:R20C32",FALSE,#N/A,#N/A,FALSE,FALSE,FALSE,1,65532,65532,FALSE,FALSE,TRUE,TRUE,TRUE}</definedName>
    <definedName name="wvu.STEW._.COVER2." localSheetId="2" hidden="1">{TRUE,TRUE,19.75,10,455.25,236.25,FALSE,TRUE,TRUE,TRUE,0,23,#N/A,31,#N/A,6.17821782178218,10.5333333333333,1,FALSE,FALSE,1,TRUE,1,FALSE,100,"Swvu.STEW._.COVER2.","ACwvu.STEW._.COVER2.",1,FALSE,FALSE,0.94488188976378,0,0.551181102362205,0.393700787401575,2,"","&amp;L&amp;""Arial""&amp;8&amp;D &amp;T &amp;F STEW GAS ",FALSE,FALSE,FALSE,FALSE,1,#N/A,1,1,"=R36C25:R56C34",FALSE,#N/A,#N/A,FALSE,FALSE,FALSE,1,65532,65532,FALSE,FALSE,TRUE,TRUE,TRUE}</definedName>
    <definedName name="wvu.STEW._.COVER2." hidden="1">{TRUE,TRUE,19.75,10,455.25,236.25,FALSE,TRUE,TRUE,TRUE,0,23,#N/A,31,#N/A,6.17821782178218,10.5333333333333,1,FALSE,FALSE,1,TRUE,1,FALSE,100,"Swvu.STEW._.COVER2.","ACwvu.STEW._.COVER2.",1,FALSE,FALSE,0.94488188976378,0,0.551181102362205,0.393700787401575,2,"","&amp;L&amp;""Arial""&amp;8&amp;D &amp;T &amp;F STEW GAS ",FALSE,FALSE,FALSE,FALSE,1,#N/A,1,1,"=R36C25:R56C34",FALSE,#N/A,#N/A,FALSE,FALSE,FALSE,1,65532,65532,FALSE,FALSE,TRUE,TRUE,TRUE}</definedName>
    <definedName name="wvu.STEW._.EARNINGS." localSheetId="2" hidden="1">{TRUE,TRUE,19.75,18.25,455.25,236.25,FALSE,TRUE,TRUE,TRUE,0,1,#N/A,84,#N/A,5.58823529411765,6.5,1,FALSE,FALSE,1,TRUE,1,FALSE,100,"Swvu.STEW._.EARNINGS.","ACwvu.STEW._.EARNINGS.",1,FALSE,FALSE,0,0,0.551181102362205,0.0393700787401575,2,"","&amp;L&amp;""Arial,Regular""&amp;8&amp;D &amp;T &amp;F &amp;A ",TRUE,FALSE,FALSE,FALSE,1,#N/A,1,1,"=R88C1:R109C10",FALSE,#N/A,#N/A,FALSE,FALSE,FALSE,1,65532,65532,FALSE,FALSE,TRUE,TRUE,TRUE}</definedName>
    <definedName name="wvu.STEW._.EARNINGS." hidden="1">{TRUE,TRUE,19.75,18.25,455.25,236.25,FALSE,TRUE,TRUE,TRUE,0,1,#N/A,84,#N/A,5.58823529411765,6.5,1,FALSE,FALSE,1,TRUE,1,FALSE,100,"Swvu.STEW._.EARNINGS.","ACwvu.STEW._.EARNINGS.",1,FALSE,FALSE,0,0,0.551181102362205,0.0393700787401575,2,"","&amp;L&amp;""Arial,Regular""&amp;8&amp;D &amp;T &amp;F &amp;A ",TRUE,FALSE,FALSE,FALSE,1,#N/A,1,1,"=R88C1:R109C10",FALSE,#N/A,#N/A,FALSE,FALSE,FALSE,1,65532,65532,FALSE,FALSE,TRUE,TRUE,TRUE}</definedName>
    <definedName name="wvu.STEW._.GAS." localSheetId="2" hidden="1">{TRUE,TRUE,19.75,18.25,455.25,236.25,FALSE,TRUE,TRUE,TRUE,0,1,#N/A,38,#N/A,5.72268907563025,8.83673469387755,1,FALSE,FALSE,1,TRUE,1,FALSE,100,"Swvu.STEW._.GAS.","ACwvu.STEW._.GAS.",1,FALSE,FALSE,0.511811023622047,0.73,0.551181102362205,0.393700787401575,2,"","&amp;L&amp;""Arial""&amp;8&amp;D &amp;T &amp;F STEW GAS ",TRUE,FALSE,FALSE,FALSE,1,85,#N/A,#N/A,"=R34C1:R62C11",FALSE,#N/A,#N/A,FALSE,FALSE,FALSE,1,65532,65532,FALSE,FALSE,TRUE,TRUE,TRUE}</definedName>
    <definedName name="wvu.STEW._.GAS." hidden="1">{TRUE,TRUE,19.75,18.25,455.25,236.25,FALSE,TRUE,TRUE,TRUE,0,1,#N/A,38,#N/A,5.72268907563025,8.83673469387755,1,FALSE,FALSE,1,TRUE,1,FALSE,100,"Swvu.STEW._.GAS.","ACwvu.STEW._.GAS.",1,FALSE,FALSE,0.511811023622047,0.73,0.551181102362205,0.393700787401575,2,"","&amp;L&amp;""Arial""&amp;8&amp;D &amp;T &amp;F STEW GAS ",TRUE,FALSE,FALSE,FALSE,1,85,#N/A,#N/A,"=R34C1:R62C11",FALSE,#N/A,#N/A,FALSE,FALSE,FALSE,1,65532,65532,FALSE,FALSE,TRUE,TRUE,TRUE}</definedName>
    <definedName name="wvu.STEW._.LIQUIDS." localSheetId="2" hidden="1">{TRUE,TRUE,19.75,18.25,455.25,236.25,FALSE,TRUE,TRUE,TRUE,0,1,#N/A,1,#N/A,5.58823529411765,11.0769230769231,1,FALSE,FALSE,1,TRUE,1,FALSE,100,"Swvu.STEW._.LIQUIDS.","ACwvu.STEW._.LIQUIDS.",1,FALSE,FALSE,0,0,0.551181102362205,0.0393700787401575,2,"","&amp;L&amp;""Arial,Regular""&amp;8&amp;D &amp;T &amp;F &amp;A ",TRUE,FALSE,FALSE,FALSE,1,#N/A,1,1,"=R3C1:R32C11",FALSE,#N/A,#N/A,FALSE,FALSE,FALSE,1,65532,65532,FALSE,FALSE,TRUE,TRUE,TRUE}</definedName>
    <definedName name="wvu.STEW._.LIQUIDS." hidden="1">{TRUE,TRUE,19.75,18.25,455.25,236.25,FALSE,TRUE,TRUE,TRUE,0,1,#N/A,1,#N/A,5.58823529411765,11.0769230769231,1,FALSE,FALSE,1,TRUE,1,FALSE,100,"Swvu.STEW._.LIQUIDS.","ACwvu.STEW._.LIQUIDS.",1,FALSE,FALSE,0,0,0.551181102362205,0.0393700787401575,2,"","&amp;L&amp;""Arial,Regular""&amp;8&amp;D &amp;T &amp;F &amp;A ",TRUE,FALSE,FALSE,FALSE,1,#N/A,1,1,"=R3C1:R32C11",FALSE,#N/A,#N/A,FALSE,FALSE,FALSE,1,65532,65532,FALSE,FALSE,TRUE,TRUE,TRUE}</definedName>
    <definedName name="wvu.stew._.rept." localSheetId="2" hidden="1">{TRUE,TRUE,19.75,18.25,455.25,236.25,FALSE,TRUE,TRUE,TRUE,0,7,#N/A,13,#N/A,10.265625,12.8,1,FALSE,FALSE,1,TRUE,1,FALSE,100,"Swvu.stew._.rept.","ACwvu.stew._.rept.",1,FALSE,FALSE,0.748031496062992,0.748031496062992,0.62,0.984251968503937,2,"","&amp;L&amp;D &amp;T&amp;C&amp;F",FALSE,FALSE,FALSE,FALSE,1,#N/A,1,1,"=R2C1:R46C18",FALSE,"Rwvu.stew._.rept.",#N/A,FALSE,FALSE}</definedName>
    <definedName name="wvu.stew._.rept." hidden="1">{TRUE,TRUE,19.75,18.25,455.25,236.25,FALSE,TRUE,TRUE,TRUE,0,7,#N/A,13,#N/A,10.265625,12.8,1,FALSE,FALSE,1,TRUE,1,FALSE,100,"Swvu.stew._.rept.","ACwvu.stew._.rept.",1,FALSE,FALSE,0.748031496062992,0.748031496062992,0.62,0.984251968503937,2,"","&amp;L&amp;D &amp;T&amp;C&amp;F",FALSE,FALSE,FALSE,FALSE,1,#N/A,1,1,"=R2C1:R46C18",FALSE,"Rwvu.stew._.rept.",#N/A,FALSE,FALSE}</definedName>
    <definedName name="wvu.STEW._.RPT." localSheetId="2" hidden="1">{TRUE,TRUE,19.75,18.25,455.25,236.25,FALSE,TRUE,TRUE,TRUE,0,1,#N/A,1,#N/A,6.89230769230769,12.7,1,FALSE,FALSE,1,TRUE,1,FALSE,100,"Swvu.STEW._.RPT.","ACwvu.STEW._.RPT.",1,FALSE,FALSE,0.748031496062992,0.748031496062992,0.62,0.984251968503937,2,"","&amp;L&amp;D &amp;T&amp;C&amp;F",FALSE,FALSE,FALSE,FALSE,1,#N/A,1,1,"=R2C1:R46C20",FALSE,"Rwvu.STEW._.RPT.",#N/A,FALSE,FALSE}</definedName>
    <definedName name="wvu.STEW._.RPT." hidden="1">{TRUE,TRUE,19.75,18.25,455.25,236.25,FALSE,TRUE,TRUE,TRUE,0,1,#N/A,1,#N/A,6.89230769230769,12.7,1,FALSE,FALSE,1,TRUE,1,FALSE,100,"Swvu.STEW._.RPT.","ACwvu.STEW._.RPT.",1,FALSE,FALSE,0.748031496062992,0.748031496062992,0.62,0.984251968503937,2,"","&amp;L&amp;D &amp;T&amp;C&amp;F",FALSE,FALSE,FALSE,FALSE,1,#N/A,1,1,"=R2C1:R46C20",FALSE,"Rwvu.STEW._.RPT.",#N/A,FALSE,FALSE}</definedName>
    <definedName name="wvu.STEWCOVER." localSheetId="2" hidden="1">{TRUE,TRUE,19.75,10,455.25,236.25,FALSE,TRUE,TRUE,TRUE,0,27,#N/A,12,#N/A,6.65909090909091,9.38235294117647,1,FALSE,FALSE,1,TRUE,1,FALSE,100,"Swvu.STEWCOVER.","ACwvu.STEWCOVER.",1,FALSE,FALSE,0.551181102362205,0,0.551181102362205,0.0393700787401575,2,"","&amp;L&amp;""Arial""&amp;8&amp;D &amp;T &amp;F STEW GAS ",FALSE,FALSE,FALSE,FALSE,1,110,#N/A,#N/A,"=R1C25:R22C33",FALSE,#N/A,#N/A,FALSE,FALSE}</definedName>
    <definedName name="wvu.STEWCOVER." hidden="1">{TRUE,TRUE,19.75,10,455.25,236.25,FALSE,TRUE,TRUE,TRUE,0,27,#N/A,12,#N/A,6.65909090909091,9.38235294117647,1,FALSE,FALSE,1,TRUE,1,FALSE,100,"Swvu.STEWCOVER.","ACwvu.STEWCOVER.",1,FALSE,FALSE,0.551181102362205,0,0.551181102362205,0.0393700787401575,2,"","&amp;L&amp;""Arial""&amp;8&amp;D &amp;T &amp;F STEW GAS ",FALSE,FALSE,FALSE,FALSE,1,110,#N/A,#N/A,"=R1C25:R22C33",FALSE,#N/A,#N/A,FALSE,FALSE}</definedName>
    <definedName name="WWW" localSheetId="2" hidden="1">{#N/A,#N/A,TRUE,"PRODUCTION CAPEX OVERVIEW";#N/A,#N/A,TRUE,"Affiliate Detail";#N/A,#N/A,TRUE,"CAPEX PLANNING OVERVIEW"}</definedName>
    <definedName name="WWW" hidden="1">{#N/A,#N/A,TRUE,"PRODUCTION CAPEX OVERVIEW";#N/A,#N/A,TRUE,"Affiliate Detail";#N/A,#N/A,TRUE,"CAPEX PLANNING OVERVIEW"}</definedName>
    <definedName name="xxx" localSheetId="2" hidden="1">{#N/A,#N/A,FALSE,"TabA";#N/A,#N/A,FALSE,"UTopxFx98";#N/A,#N/A,FALSE,"TopxFx98";#N/A,#N/A,FALSE,"TopxNom";#N/A,#N/A,FALSE,"UcFx98";#N/A,#N/A,FALSE,"CopxFx98";#N/A,#N/A,FALSE,"UcFx97";#N/A,#N/A,FALSE,"CopxFx97";#N/A,#N/A,FALSE,"UcNom";#N/A,#N/A,FALSE,"UcNomEni";#N/A,#N/A,FALSE,"UnFx98";#N/A,#N/A,FALSE,"NopxFx98";#N/A,#N/A,FALSE,"UnFx97";#N/A,#N/A,FALSE,"NopxFx97";#N/A,#N/A,FALSE,"UnNom";#N/A,#N/A,FALSE,"UnNomEni";#N/A,#N/A,FALSE,"TabC";#N/A,#N/A,FALSE,"CopxNom";#N/A,#N/A,FALSE,"CopxUSD";#N/A,#N/A,FALSE,"CopxUSDPct";#N/A,#N/A,FALSE,"CopxLoc";#N/A,#N/A,FALSE,"NopxNom";#N/A,#N/A,FALSE,"NopxUSD";#N/A,#N/A,FALSE,"NopxUSDPct";#N/A,#N/A,FALSE,"NopxLoc";#N/A,#N/A,FALSE,"ForexR";#N/A,#N/A,FALSE,"MoebGwi";#N/A,#N/A,FALSE,"MoebEni";#N/A,#N/A,FALSE,"GwiEniFac";#N/A,#N/A,FALSE,"TabD";#N/A,#N/A,FALSE,"KoebdENI";#N/A,#N/A,FALSE,"StatSuppl"}</definedName>
    <definedName name="xxx" hidden="1">{#N/A,#N/A,FALSE,"TabA";#N/A,#N/A,FALSE,"UTopxFx98";#N/A,#N/A,FALSE,"TopxFx98";#N/A,#N/A,FALSE,"TopxNom";#N/A,#N/A,FALSE,"UcFx98";#N/A,#N/A,FALSE,"CopxFx98";#N/A,#N/A,FALSE,"UcFx97";#N/A,#N/A,FALSE,"CopxFx97";#N/A,#N/A,FALSE,"UcNom";#N/A,#N/A,FALSE,"UcNomEni";#N/A,#N/A,FALSE,"UnFx98";#N/A,#N/A,FALSE,"NopxFx98";#N/A,#N/A,FALSE,"UnFx97";#N/A,#N/A,FALSE,"NopxFx97";#N/A,#N/A,FALSE,"UnNom";#N/A,#N/A,FALSE,"UnNomEni";#N/A,#N/A,FALSE,"TabC";#N/A,#N/A,FALSE,"CopxNom";#N/A,#N/A,FALSE,"CopxUSD";#N/A,#N/A,FALSE,"CopxUSDPct";#N/A,#N/A,FALSE,"CopxLoc";#N/A,#N/A,FALSE,"NopxNom";#N/A,#N/A,FALSE,"NopxUSD";#N/A,#N/A,FALSE,"NopxUSDPct";#N/A,#N/A,FALSE,"NopxLoc";#N/A,#N/A,FALSE,"ForexR";#N/A,#N/A,FALSE,"MoebGwi";#N/A,#N/A,FALSE,"MoebEni";#N/A,#N/A,FALSE,"GwiEniFac";#N/A,#N/A,FALSE,"TabD";#N/A,#N/A,FALSE,"KoebdENI";#N/A,#N/A,FALSE,"StatSuppl"}</definedName>
    <definedName name="xxxx" localSheetId="2" hidden="1">{#N/A,#N/A,FALSE,"TabA";#N/A,#N/A,FALSE,"UTopxFx98";#N/A,#N/A,FALSE,"TopxFx98";#N/A,#N/A,FALSE,"TopxNom"}</definedName>
    <definedName name="xxxx" hidden="1">{#N/A,#N/A,FALSE,"TabA";#N/A,#N/A,FALSE,"UTopxFx98";#N/A,#N/A,FALSE,"TopxFx98";#N/A,#N/A,FALSE,"TopxNom"}</definedName>
    <definedName name="xxxxx" localSheetId="2" hidden="1">{"monthly",#N/A,FALSE,"GASODEM";"qtr to yr",#N/A,FALSE,"GASODEM"}</definedName>
    <definedName name="xxxxx" hidden="1">{"monthly",#N/A,FALSE,"GASODEM";"qtr to yr",#N/A,FALSE,"GASODEM"}</definedName>
    <definedName name="YEAR" localSheetId="2">#REF!</definedName>
    <definedName name="YEAR">#REF!</definedName>
    <definedName name="YeartoDay">'NGL Conversions'!$C$3087</definedName>
    <definedName name="YR00" localSheetId="2">#REF!</definedName>
    <definedName name="YR00">#REF!</definedName>
    <definedName name="yyy" localSheetId="2" hidden="1">{#N/A,#N/A,TRUE,"PRODUCTION CAPEX OVERVIEW";#N/A,#N/A,TRUE,"Affiliate Detail";#N/A,#N/A,TRUE,"CAPEX PLANNING OVERVIEW"}</definedName>
    <definedName name="yyy" hidden="1">{#N/A,#N/A,TRUE,"PRODUCTION CAPEX OVERVIEW";#N/A,#N/A,TRUE,"Affiliate Detail";#N/A,#N/A,TRUE,"CAPEX PLANNING OVERVIEW"}</definedName>
    <definedName name="Z_5E1C5FAC_73F7_11D7_A49B_00065BBECD15_.wvu.Cols" localSheetId="2" hidden="1">#REF!</definedName>
    <definedName name="Z_5E1C5FAC_73F7_11D7_A49B_00065BBECD15_.wvu.Cols" hidden="1">#REF!</definedName>
    <definedName name="Z_5E1C5FAC_73F7_11D7_A49B_00065BBECD15_.wvu.PrintArea" localSheetId="2" hidden="1">#REF!</definedName>
    <definedName name="Z_5E1C5FAC_73F7_11D7_A49B_00065BBECD15_.wvu.PrintArea" hidden="1">#REF!</definedName>
    <definedName name="Z_5E1C5FAC_73F7_11D7_A49B_00065BBECD15_.wvu.PrintTitles" localSheetId="2" hidden="1">#REF!</definedName>
    <definedName name="Z_5E1C5FAC_73F7_11D7_A49B_00065BBECD15_.wvu.PrintTitles" hidden="1">#REF!</definedName>
    <definedName name="Z_5E1C5FAC_73F7_11D7_A49B_00065BBECD15_.wvu.Rows" localSheetId="2" hidden="1">#REF!,#REF!</definedName>
    <definedName name="Z_5E1C5FAC_73F7_11D7_A49B_00065BBECD15_.wvu.Rows" hidden="1">#REF!,#REF!</definedName>
    <definedName name="Z_CEB28C12_742E_11D7_AE2C_444553544200_.wvu.Cols" localSheetId="2" hidden="1">#REF!</definedName>
    <definedName name="Z_CEB28C12_742E_11D7_AE2C_444553544200_.wvu.Cols" hidden="1">#REF!</definedName>
    <definedName name="Z_CEB28C12_742E_11D7_AE2C_444553544200_.wvu.PrintArea" localSheetId="2" hidden="1">#REF!</definedName>
    <definedName name="Z_CEB28C12_742E_11D7_AE2C_444553544200_.wvu.PrintArea" hidden="1">#REF!</definedName>
    <definedName name="Z_CEB28C12_742E_11D7_AE2C_444553544200_.wvu.PrintTitles" localSheetId="2" hidden="1">#REF!</definedName>
    <definedName name="Z_CEB28C12_742E_11D7_AE2C_444553544200_.wvu.PrintTitles" hidden="1">#REF!</definedName>
    <definedName name="Z_CEB28C12_742E_11D7_AE2C_444553544200_.wvu.Rows" localSheetId="2" hidden="1">#REF!,#REF!</definedName>
    <definedName name="Z_CEB28C12_742E_11D7_AE2C_444553544200_.wvu.Rows" hidden="1">#REF!,#REF!</definedName>
    <definedName name="zzz" localSheetId="2" hidden="1">{#N/A,#N/A,FALSE,"TabA";#N/A,#N/A,FALSE,"UTopxFx98";#N/A,#N/A,FALSE,"TopxFx98";#N/A,#N/A,FALSE,"TopxNom"}</definedName>
    <definedName name="zzz" hidden="1">{#N/A,#N/A,FALSE,"TabA";#N/A,#N/A,FALSE,"UTopxFx98";#N/A,#N/A,FALSE,"TopxFx98";#N/A,#N/A,FALSE,"TopxNom"}</definedName>
  </definedNames>
  <calcPr calcId="181029"/>
</workbook>
</file>

<file path=xl/calcChain.xml><?xml version="1.0" encoding="utf-8"?>
<calcChain xmlns="http://schemas.openxmlformats.org/spreadsheetml/2006/main">
  <c r="H98" i="26" l="1"/>
  <c r="E98" i="26"/>
  <c r="H97" i="26"/>
  <c r="E97" i="26"/>
  <c r="G97" i="26" s="1"/>
  <c r="I97" i="26" s="1"/>
  <c r="H96" i="26"/>
  <c r="E96" i="26"/>
  <c r="J96" i="26" s="1"/>
  <c r="H95" i="26"/>
  <c r="E95" i="26"/>
  <c r="G95" i="26" s="1"/>
  <c r="I95" i="26" s="1"/>
  <c r="H94" i="26"/>
  <c r="E94" i="26"/>
  <c r="G94" i="26" s="1"/>
  <c r="I94" i="26" s="1"/>
  <c r="H93" i="26"/>
  <c r="E93" i="26"/>
  <c r="H92" i="26"/>
  <c r="E92" i="26"/>
  <c r="J92" i="26" s="1"/>
  <c r="H91" i="26"/>
  <c r="E91" i="26"/>
  <c r="H90" i="26"/>
  <c r="E90" i="26"/>
  <c r="J90" i="26" s="1"/>
  <c r="H89" i="26"/>
  <c r="E89" i="26"/>
  <c r="J89" i="26" s="1"/>
  <c r="H88" i="26"/>
  <c r="E88" i="26"/>
  <c r="J88" i="26" s="1"/>
  <c r="H87" i="26"/>
  <c r="E87" i="26"/>
  <c r="G87" i="26" s="1"/>
  <c r="I87" i="26" s="1"/>
  <c r="H86" i="26"/>
  <c r="E86" i="26"/>
  <c r="J86" i="26" s="1"/>
  <c r="H85" i="26"/>
  <c r="E85" i="26"/>
  <c r="J85" i="26" s="1"/>
  <c r="H84" i="26"/>
  <c r="E84" i="26"/>
  <c r="J84" i="26" s="1"/>
  <c r="H83" i="26"/>
  <c r="E83" i="26"/>
  <c r="G83" i="26" s="1"/>
  <c r="I83" i="26" s="1"/>
  <c r="H82" i="26"/>
  <c r="E82" i="26"/>
  <c r="G82" i="26" s="1"/>
  <c r="I82" i="26" s="1"/>
  <c r="H81" i="26"/>
  <c r="E81" i="26"/>
  <c r="G81" i="26" s="1"/>
  <c r="I81" i="26" s="1"/>
  <c r="H80" i="26"/>
  <c r="E80" i="26"/>
  <c r="J80" i="26" s="1"/>
  <c r="H79" i="26"/>
  <c r="E79" i="26"/>
  <c r="G79" i="26" s="1"/>
  <c r="I79" i="26" s="1"/>
  <c r="H78" i="26"/>
  <c r="E78" i="26"/>
  <c r="G78" i="26" s="1"/>
  <c r="I78" i="26" s="1"/>
  <c r="H77" i="26"/>
  <c r="E77" i="26"/>
  <c r="H76" i="26"/>
  <c r="E76" i="26"/>
  <c r="J76" i="26" s="1"/>
  <c r="H75" i="26"/>
  <c r="E75" i="26"/>
  <c r="H74" i="26"/>
  <c r="G74" i="26"/>
  <c r="I74" i="26" s="1"/>
  <c r="E74" i="26"/>
  <c r="J74" i="26" s="1"/>
  <c r="H73" i="26"/>
  <c r="E73" i="26"/>
  <c r="J73" i="26" s="1"/>
  <c r="H72" i="26"/>
  <c r="E72" i="26"/>
  <c r="J72" i="26" s="1"/>
  <c r="H71" i="26"/>
  <c r="E71" i="26"/>
  <c r="J71" i="26" s="1"/>
  <c r="H70" i="26"/>
  <c r="E70" i="26"/>
  <c r="G70" i="26" s="1"/>
  <c r="I70" i="26" s="1"/>
  <c r="H69" i="26"/>
  <c r="E69" i="26"/>
  <c r="J69" i="26" s="1"/>
  <c r="H68" i="26"/>
  <c r="E68" i="26"/>
  <c r="G68" i="26" s="1"/>
  <c r="I68" i="26" s="1"/>
  <c r="H67" i="26"/>
  <c r="E67" i="26"/>
  <c r="J67" i="26" s="1"/>
  <c r="H66" i="26"/>
  <c r="E66" i="26"/>
  <c r="G66" i="26" s="1"/>
  <c r="I66" i="26" s="1"/>
  <c r="H65" i="26"/>
  <c r="E65" i="26"/>
  <c r="J65" i="26" s="1"/>
  <c r="H64" i="26"/>
  <c r="E64" i="26"/>
  <c r="G64" i="26" s="1"/>
  <c r="I64" i="26" s="1"/>
  <c r="H63" i="26"/>
  <c r="E63" i="26"/>
  <c r="J63" i="26" s="1"/>
  <c r="H62" i="26"/>
  <c r="E62" i="26"/>
  <c r="G62" i="26" s="1"/>
  <c r="I62" i="26" s="1"/>
  <c r="H61" i="26"/>
  <c r="E61" i="26"/>
  <c r="G61" i="26" s="1"/>
  <c r="I61" i="26" s="1"/>
  <c r="H60" i="26"/>
  <c r="E60" i="26"/>
  <c r="H59" i="26"/>
  <c r="E59" i="26"/>
  <c r="J59" i="26" s="1"/>
  <c r="H58" i="26"/>
  <c r="E58" i="26"/>
  <c r="H57" i="26"/>
  <c r="E57" i="26"/>
  <c r="J57" i="26" s="1"/>
  <c r="H56" i="26"/>
  <c r="E56" i="26"/>
  <c r="J56" i="26" s="1"/>
  <c r="H55" i="26"/>
  <c r="E55" i="26"/>
  <c r="J55" i="26" s="1"/>
  <c r="H54" i="26"/>
  <c r="E54" i="26"/>
  <c r="G54" i="26" s="1"/>
  <c r="I54" i="26" s="1"/>
  <c r="H53" i="26"/>
  <c r="E53" i="26"/>
  <c r="J53" i="26" s="1"/>
  <c r="H52" i="26"/>
  <c r="E52" i="26"/>
  <c r="J52" i="26" s="1"/>
  <c r="H51" i="26"/>
  <c r="E51" i="26"/>
  <c r="J51" i="26" s="1"/>
  <c r="H50" i="26"/>
  <c r="E50" i="26"/>
  <c r="G50" i="26" s="1"/>
  <c r="I50" i="26" s="1"/>
  <c r="H49" i="26"/>
  <c r="E49" i="26"/>
  <c r="G49" i="26" s="1"/>
  <c r="I49" i="26" s="1"/>
  <c r="H48" i="26"/>
  <c r="E48" i="26"/>
  <c r="G48" i="26" s="1"/>
  <c r="I48" i="26" s="1"/>
  <c r="H47" i="26"/>
  <c r="E47" i="26"/>
  <c r="J47" i="26" s="1"/>
  <c r="H46" i="26"/>
  <c r="E46" i="26"/>
  <c r="G46" i="26" s="1"/>
  <c r="I46" i="26" s="1"/>
  <c r="H45" i="26"/>
  <c r="E45" i="26"/>
  <c r="G45" i="26" s="1"/>
  <c r="I45" i="26" s="1"/>
  <c r="H44" i="26"/>
  <c r="E44" i="26"/>
  <c r="H43" i="26"/>
  <c r="E43" i="26"/>
  <c r="J43" i="26" s="1"/>
  <c r="H42" i="26"/>
  <c r="E42" i="26"/>
  <c r="H41" i="26"/>
  <c r="E41" i="26"/>
  <c r="J41" i="26" s="1"/>
  <c r="H40" i="26"/>
  <c r="E40" i="26"/>
  <c r="J40" i="26" s="1"/>
  <c r="H39" i="26"/>
  <c r="E39" i="26"/>
  <c r="J39" i="26" s="1"/>
  <c r="H38" i="26"/>
  <c r="E38" i="26"/>
  <c r="G38" i="26" s="1"/>
  <c r="I38" i="26" s="1"/>
  <c r="H37" i="26"/>
  <c r="E37" i="26"/>
  <c r="J37" i="26" s="1"/>
  <c r="H36" i="26"/>
  <c r="E36" i="26"/>
  <c r="G36" i="26" s="1"/>
  <c r="I36" i="26" s="1"/>
  <c r="H35" i="26"/>
  <c r="E35" i="26"/>
  <c r="J35" i="26" s="1"/>
  <c r="I34" i="26"/>
  <c r="H34" i="26"/>
  <c r="E34" i="26"/>
  <c r="G34" i="26" s="1"/>
  <c r="H33" i="26"/>
  <c r="E33" i="26"/>
  <c r="J33" i="26" s="1"/>
  <c r="H32" i="26"/>
  <c r="E32" i="26"/>
  <c r="G32" i="26" s="1"/>
  <c r="I32" i="26" s="1"/>
  <c r="H31" i="26"/>
  <c r="E31" i="26"/>
  <c r="J31" i="26" s="1"/>
  <c r="H30" i="26"/>
  <c r="E30" i="26"/>
  <c r="G30" i="26" s="1"/>
  <c r="I30" i="26" s="1"/>
  <c r="H29" i="26"/>
  <c r="E29" i="26"/>
  <c r="G29" i="26" s="1"/>
  <c r="I29" i="26" s="1"/>
  <c r="H28" i="26"/>
  <c r="E28" i="26"/>
  <c r="H27" i="26"/>
  <c r="E27" i="26"/>
  <c r="J27" i="26" s="1"/>
  <c r="H26" i="26"/>
  <c r="E26" i="26"/>
  <c r="H25" i="26"/>
  <c r="E25" i="26"/>
  <c r="J25" i="26" s="1"/>
  <c r="H24" i="26"/>
  <c r="E24" i="26"/>
  <c r="J24" i="26" s="1"/>
  <c r="H23" i="26"/>
  <c r="E23" i="26"/>
  <c r="J23" i="26" s="1"/>
  <c r="H22" i="26"/>
  <c r="E22" i="26"/>
  <c r="G22" i="26" s="1"/>
  <c r="I22" i="26" s="1"/>
  <c r="H21" i="26"/>
  <c r="E21" i="26"/>
  <c r="J21" i="26" s="1"/>
  <c r="H20" i="26"/>
  <c r="E20" i="26"/>
  <c r="J20" i="26" s="1"/>
  <c r="H19" i="26"/>
  <c r="E19" i="26"/>
  <c r="J19" i="26" s="1"/>
  <c r="J18" i="26"/>
  <c r="H18" i="26"/>
  <c r="E18" i="26"/>
  <c r="G18" i="26" s="1"/>
  <c r="I18" i="26" s="1"/>
  <c r="H17" i="26"/>
  <c r="E17" i="26"/>
  <c r="J17" i="26" s="1"/>
  <c r="H16" i="26"/>
  <c r="E16" i="26"/>
  <c r="G16" i="26" s="1"/>
  <c r="I16" i="26" s="1"/>
  <c r="H15" i="26"/>
  <c r="E15" i="26"/>
  <c r="J15" i="26" s="1"/>
  <c r="H14" i="26"/>
  <c r="E14" i="26"/>
  <c r="G14" i="26" s="1"/>
  <c r="I14" i="26" s="1"/>
  <c r="H13" i="26"/>
  <c r="E13" i="26"/>
  <c r="G13" i="26" s="1"/>
  <c r="I13" i="26" s="1"/>
  <c r="H12" i="26"/>
  <c r="E12" i="26"/>
  <c r="H11" i="26"/>
  <c r="E11" i="26"/>
  <c r="J11" i="26" s="1"/>
  <c r="H10" i="26"/>
  <c r="E10" i="26"/>
  <c r="H9" i="26"/>
  <c r="G9" i="26"/>
  <c r="I9" i="26" s="1"/>
  <c r="E9" i="26"/>
  <c r="J9" i="26" s="1"/>
  <c r="H8" i="26"/>
  <c r="E8" i="26"/>
  <c r="J8" i="26" s="1"/>
  <c r="H7" i="26"/>
  <c r="E7" i="26"/>
  <c r="J7" i="26" s="1"/>
  <c r="H6" i="26"/>
  <c r="E6" i="26"/>
  <c r="G6" i="26" s="1"/>
  <c r="I6" i="26" s="1"/>
  <c r="H5" i="26"/>
  <c r="E5" i="26"/>
  <c r="J5" i="26" s="1"/>
  <c r="H4" i="26"/>
  <c r="E4" i="26"/>
  <c r="J4" i="26" s="1"/>
  <c r="E3" i="26"/>
  <c r="J3" i="26" s="1"/>
  <c r="B60" i="25"/>
  <c r="D167" i="24"/>
  <c r="D166" i="24"/>
  <c r="D163" i="24"/>
  <c r="D161" i="24"/>
  <c r="D160" i="24"/>
  <c r="D159" i="24"/>
  <c r="D158" i="24"/>
  <c r="F147" i="24"/>
  <c r="F148" i="24" s="1"/>
  <c r="H142" i="24"/>
  <c r="H141" i="24"/>
  <c r="H140" i="24"/>
  <c r="H139" i="24"/>
  <c r="D128" i="24"/>
  <c r="J123" i="24"/>
  <c r="F123" i="24"/>
  <c r="G121" i="24"/>
  <c r="E121" i="24"/>
  <c r="D121" i="24"/>
  <c r="J120" i="24"/>
  <c r="G120" i="24"/>
  <c r="F120" i="24"/>
  <c r="J119" i="24"/>
  <c r="I119" i="24"/>
  <c r="H119" i="24"/>
  <c r="F121" i="24" s="1"/>
  <c r="G119" i="24"/>
  <c r="E119" i="24"/>
  <c r="D119" i="24"/>
  <c r="AK118" i="24"/>
  <c r="J118" i="24"/>
  <c r="I118" i="24"/>
  <c r="G118" i="24" s="1"/>
  <c r="F118" i="24"/>
  <c r="F119" i="24" s="1"/>
  <c r="I117" i="24"/>
  <c r="G117" i="24"/>
  <c r="F117" i="24"/>
  <c r="AK116" i="24"/>
  <c r="AK115" i="24"/>
  <c r="AK114" i="24"/>
  <c r="AK112" i="24"/>
  <c r="AK111" i="24"/>
  <c r="AK110" i="24"/>
  <c r="AK109" i="24"/>
  <c r="G109" i="24"/>
  <c r="F109" i="24"/>
  <c r="E110" i="24" s="1"/>
  <c r="AK108" i="24"/>
  <c r="AK107" i="24"/>
  <c r="U107" i="24"/>
  <c r="AE106" i="24"/>
  <c r="Z106" i="24"/>
  <c r="U106" i="24"/>
  <c r="AE105" i="24"/>
  <c r="Z105" i="24"/>
  <c r="U105" i="24"/>
  <c r="AE103" i="24"/>
  <c r="Z103" i="24"/>
  <c r="U103" i="24"/>
  <c r="AE102" i="24"/>
  <c r="Z102" i="24"/>
  <c r="U102" i="24"/>
  <c r="AE101" i="24"/>
  <c r="Z101" i="24"/>
  <c r="U101" i="24"/>
  <c r="U100" i="24"/>
  <c r="AK98" i="24"/>
  <c r="AK97" i="24"/>
  <c r="AK96" i="24"/>
  <c r="U93" i="24"/>
  <c r="AK92" i="24"/>
  <c r="V91" i="24"/>
  <c r="W91" i="24" s="1"/>
  <c r="V90" i="24"/>
  <c r="V93" i="24" s="1"/>
  <c r="M79" i="24"/>
  <c r="L79" i="24"/>
  <c r="K79" i="24"/>
  <c r="J79" i="24"/>
  <c r="I79" i="24"/>
  <c r="H79" i="24"/>
  <c r="M76" i="24"/>
  <c r="L76" i="24"/>
  <c r="K76" i="24"/>
  <c r="J76" i="24"/>
  <c r="I76" i="24"/>
  <c r="H76" i="24"/>
  <c r="M75" i="24"/>
  <c r="L75" i="24"/>
  <c r="K75" i="24"/>
  <c r="J75" i="24"/>
  <c r="I75" i="24"/>
  <c r="H75" i="24"/>
  <c r="M74" i="24"/>
  <c r="L74" i="24"/>
  <c r="K74" i="24"/>
  <c r="J74" i="24"/>
  <c r="I74" i="24"/>
  <c r="H74" i="24"/>
  <c r="M73" i="24"/>
  <c r="L73" i="24"/>
  <c r="K73" i="24"/>
  <c r="J73" i="24"/>
  <c r="I73" i="24"/>
  <c r="H73" i="24"/>
  <c r="M72" i="24"/>
  <c r="L72" i="24"/>
  <c r="K72" i="24"/>
  <c r="J72" i="24"/>
  <c r="I72" i="24"/>
  <c r="H72" i="24"/>
  <c r="M71" i="24"/>
  <c r="L71" i="24"/>
  <c r="K71" i="24"/>
  <c r="J71" i="24"/>
  <c r="I71" i="24"/>
  <c r="H71" i="24"/>
  <c r="K45" i="24"/>
  <c r="K44" i="24"/>
  <c r="K43" i="24"/>
  <c r="I24" i="24" s="1"/>
  <c r="K42" i="24"/>
  <c r="K41" i="24"/>
  <c r="K40" i="24"/>
  <c r="K39" i="24"/>
  <c r="I33" i="24"/>
  <c r="L32" i="24"/>
  <c r="M32" i="24" s="1"/>
  <c r="L31" i="24"/>
  <c r="M30" i="24"/>
  <c r="L30" i="24"/>
  <c r="H33" i="24" s="1"/>
  <c r="F28" i="24"/>
  <c r="H28" i="24" s="1"/>
  <c r="H27" i="24"/>
  <c r="I26" i="24"/>
  <c r="H26" i="24"/>
  <c r="I25" i="24"/>
  <c r="H25" i="24"/>
  <c r="H24" i="24"/>
  <c r="I23" i="24"/>
  <c r="H23" i="24"/>
  <c r="I22" i="24"/>
  <c r="H22" i="24"/>
  <c r="I21" i="24"/>
  <c r="H21" i="24"/>
  <c r="I20" i="24"/>
  <c r="H20" i="24"/>
  <c r="G19" i="26" l="1"/>
  <c r="I19" i="26" s="1"/>
  <c r="G20" i="26"/>
  <c r="I20" i="26" s="1"/>
  <c r="G21" i="26"/>
  <c r="I21" i="26" s="1"/>
  <c r="G24" i="26"/>
  <c r="I24" i="26" s="1"/>
  <c r="G41" i="26"/>
  <c r="I41" i="26" s="1"/>
  <c r="G57" i="26"/>
  <c r="I57" i="26" s="1"/>
  <c r="G90" i="26"/>
  <c r="I90" i="26" s="1"/>
  <c r="AK113" i="24"/>
  <c r="G96" i="26"/>
  <c r="I96" i="26" s="1"/>
  <c r="I30" i="24"/>
  <c r="K15" i="24" s="1"/>
  <c r="K17" i="24" s="1"/>
  <c r="E30" i="24"/>
  <c r="W90" i="24"/>
  <c r="W93" i="24" s="1"/>
  <c r="G69" i="26"/>
  <c r="I69" i="26" s="1"/>
  <c r="G27" i="26"/>
  <c r="I27" i="26" s="1"/>
  <c r="J30" i="26"/>
  <c r="G47" i="26"/>
  <c r="I47" i="26" s="1"/>
  <c r="J48" i="26"/>
  <c r="J62" i="26"/>
  <c r="G73" i="26"/>
  <c r="G76" i="26"/>
  <c r="I76" i="26" s="1"/>
  <c r="J79" i="26"/>
  <c r="G84" i="26"/>
  <c r="I84" i="26" s="1"/>
  <c r="G85" i="26"/>
  <c r="I85" i="26" s="1"/>
  <c r="G86" i="26"/>
  <c r="I86" i="26" s="1"/>
  <c r="J61" i="26"/>
  <c r="J94" i="26"/>
  <c r="G7" i="26"/>
  <c r="I7" i="26" s="1"/>
  <c r="G31" i="26"/>
  <c r="I31" i="26" s="1"/>
  <c r="G39" i="26"/>
  <c r="I39" i="26" s="1"/>
  <c r="G55" i="26"/>
  <c r="I55" i="26" s="1"/>
  <c r="G63" i="26"/>
  <c r="I63" i="26" s="1"/>
  <c r="J83" i="26"/>
  <c r="G4" i="26"/>
  <c r="I4" i="26" s="1"/>
  <c r="G5" i="26"/>
  <c r="I5" i="26" s="1"/>
  <c r="G15" i="26"/>
  <c r="I15" i="26" s="1"/>
  <c r="G23" i="26"/>
  <c r="I23" i="26" s="1"/>
  <c r="J34" i="26"/>
  <c r="J36" i="26"/>
  <c r="G40" i="26"/>
  <c r="I40" i="26" s="1"/>
  <c r="G43" i="26"/>
  <c r="I43" i="26" s="1"/>
  <c r="G51" i="26"/>
  <c r="I51" i="26" s="1"/>
  <c r="G52" i="26"/>
  <c r="I52" i="26" s="1"/>
  <c r="G53" i="26"/>
  <c r="I53" i="26" s="1"/>
  <c r="J66" i="26"/>
  <c r="J68" i="26"/>
  <c r="G72" i="26"/>
  <c r="I72" i="26" s="1"/>
  <c r="G89" i="26"/>
  <c r="I89" i="26" s="1"/>
  <c r="G92" i="26"/>
  <c r="I92" i="26" s="1"/>
  <c r="J97" i="26"/>
  <c r="G71" i="26"/>
  <c r="I71" i="26" s="1"/>
  <c r="G80" i="26"/>
  <c r="I80" i="26" s="1"/>
  <c r="G88" i="26"/>
  <c r="I88" i="26" s="1"/>
  <c r="J95" i="26"/>
  <c r="J16" i="26"/>
  <c r="J46" i="26"/>
  <c r="G3" i="26"/>
  <c r="I3" i="26" s="1"/>
  <c r="G8" i="26"/>
  <c r="I8" i="26" s="1"/>
  <c r="G11" i="26"/>
  <c r="I11" i="26" s="1"/>
  <c r="J14" i="26"/>
  <c r="G25" i="26"/>
  <c r="I25" i="26" s="1"/>
  <c r="J32" i="26"/>
  <c r="G35" i="26"/>
  <c r="I35" i="26" s="1"/>
  <c r="G37" i="26"/>
  <c r="I37" i="26" s="1"/>
  <c r="J45" i="26"/>
  <c r="J50" i="26"/>
  <c r="G56" i="26"/>
  <c r="I56" i="26" s="1"/>
  <c r="G59" i="26"/>
  <c r="I59" i="26" s="1"/>
  <c r="J64" i="26"/>
  <c r="G67" i="26"/>
  <c r="I67" i="26" s="1"/>
  <c r="J81" i="26"/>
  <c r="K24" i="24"/>
  <c r="L15" i="24"/>
  <c r="G91" i="26"/>
  <c r="I91" i="26" s="1"/>
  <c r="J91" i="26"/>
  <c r="K22" i="24"/>
  <c r="G26" i="26"/>
  <c r="I26" i="26" s="1"/>
  <c r="J26" i="26"/>
  <c r="J44" i="26"/>
  <c r="G44" i="26"/>
  <c r="I44" i="26" s="1"/>
  <c r="J28" i="26"/>
  <c r="G28" i="26"/>
  <c r="I28" i="26" s="1"/>
  <c r="J29" i="26"/>
  <c r="J77" i="26"/>
  <c r="G77" i="26"/>
  <c r="I77" i="26" s="1"/>
  <c r="J78" i="26"/>
  <c r="K18" i="24"/>
  <c r="G42" i="26"/>
  <c r="I42" i="26" s="1"/>
  <c r="J42" i="26"/>
  <c r="J60" i="26"/>
  <c r="G60" i="26"/>
  <c r="I60" i="26" s="1"/>
  <c r="G75" i="26"/>
  <c r="I75" i="26" s="1"/>
  <c r="J75" i="26"/>
  <c r="J93" i="26"/>
  <c r="G93" i="26"/>
  <c r="I93" i="26" s="1"/>
  <c r="H34" i="24"/>
  <c r="M31" i="24"/>
  <c r="G10" i="26"/>
  <c r="I10" i="26" s="1"/>
  <c r="J10" i="26"/>
  <c r="G26" i="24"/>
  <c r="G22" i="24"/>
  <c r="J12" i="26"/>
  <c r="G12" i="26"/>
  <c r="I12" i="26" s="1"/>
  <c r="J13" i="26"/>
  <c r="G58" i="26"/>
  <c r="I58" i="26" s="1"/>
  <c r="J58" i="26"/>
  <c r="J49" i="26"/>
  <c r="J82" i="26"/>
  <c r="J98" i="26"/>
  <c r="E99" i="26" s="1"/>
  <c r="J6" i="26"/>
  <c r="G17" i="26"/>
  <c r="I17" i="26" s="1"/>
  <c r="J22" i="26"/>
  <c r="G33" i="26"/>
  <c r="I33" i="26" s="1"/>
  <c r="J38" i="26"/>
  <c r="J54" i="26"/>
  <c r="G65" i="26"/>
  <c r="I65" i="26" s="1"/>
  <c r="J70" i="26"/>
  <c r="J87" i="26"/>
  <c r="G98" i="26"/>
  <c r="I98" i="26" s="1"/>
  <c r="L33" i="24"/>
  <c r="M33" i="24" s="1"/>
  <c r="G20" i="24" l="1"/>
  <c r="G21" i="24"/>
  <c r="G24" i="24"/>
  <c r="G28" i="24"/>
  <c r="G23" i="24"/>
  <c r="G25" i="24"/>
  <c r="G27" i="24"/>
  <c r="K16" i="24"/>
  <c r="K23" i="24" s="1"/>
  <c r="J99" i="26"/>
  <c r="G99" i="26" s="1"/>
  <c r="I99" i="26" s="1"/>
  <c r="C99" i="26"/>
  <c r="H99" i="26" s="1"/>
  <c r="I34" i="24"/>
  <c r="H35" i="24"/>
  <c r="I35" i="24" s="1"/>
  <c r="K20" i="24"/>
  <c r="K26" i="24"/>
  <c r="K19" i="24"/>
  <c r="K21" i="24"/>
  <c r="L17" i="24"/>
  <c r="L22" i="24"/>
  <c r="L24" i="24"/>
  <c r="L16" i="24"/>
  <c r="L18" i="24"/>
  <c r="K25" i="24" l="1"/>
  <c r="L19" i="24"/>
  <c r="L21" i="24"/>
  <c r="L26" i="24"/>
  <c r="L20" i="24"/>
  <c r="L23" i="24"/>
  <c r="L25" i="24"/>
  <c r="E100" i="26"/>
  <c r="J100" i="26" l="1"/>
  <c r="G100" i="26" s="1"/>
  <c r="I100" i="26" s="1"/>
  <c r="C100" i="26"/>
  <c r="H100" i="26" s="1"/>
  <c r="E101" i="26" l="1"/>
  <c r="J101" i="26" l="1"/>
  <c r="G101" i="26" s="1"/>
  <c r="I101" i="26" s="1"/>
  <c r="C101" i="26"/>
  <c r="H101" i="26" s="1"/>
  <c r="E102" i="26" l="1"/>
  <c r="J102" i="26" s="1"/>
  <c r="G102" i="26" s="1"/>
  <c r="I102" i="26" s="1"/>
  <c r="C102" i="26" l="1"/>
  <c r="H102" i="26" s="1"/>
  <c r="E103" i="26"/>
  <c r="J103" i="26" s="1"/>
  <c r="G103" i="26" s="1"/>
  <c r="I103" i="26" s="1"/>
  <c r="C103" i="26" l="1"/>
  <c r="H103" i="2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Art Morris</author>
    <author>Burak Powers</author>
    <author>M. K. O'Keefe</author>
    <author>Author</author>
  </authors>
  <commentList>
    <comment ref="K14" authorId="0" shapeId="0" xr:uid="{00000000-0006-0000-0F00-000001000000}">
      <text>
        <r>
          <rPr>
            <b/>
            <sz val="9"/>
            <color indexed="81"/>
            <rFont val="Tahoma"/>
            <family val="2"/>
          </rPr>
          <t>For water vapor as a combustion product.</t>
        </r>
      </text>
    </comment>
    <comment ref="L14" authorId="0" shapeId="0" xr:uid="{00000000-0006-0000-0F00-000002000000}">
      <text>
        <r>
          <rPr>
            <b/>
            <sz val="9"/>
            <color indexed="81"/>
            <rFont val="Tahoma"/>
            <family val="2"/>
          </rPr>
          <t>For liquid water as a combustion product</t>
        </r>
      </text>
    </comment>
    <comment ref="D24" authorId="1" shapeId="0" xr:uid="{00000000-0006-0000-0F00-000003000000}">
      <text>
        <r>
          <rPr>
            <sz val="10"/>
            <color indexed="81"/>
            <rFont val="Arial"/>
            <family val="2"/>
          </rPr>
          <t>C</t>
        </r>
        <r>
          <rPr>
            <sz val="8"/>
            <color indexed="81"/>
            <rFont val="Arial"/>
            <family val="2"/>
          </rPr>
          <t>4</t>
        </r>
        <r>
          <rPr>
            <sz val="10"/>
            <color indexed="81"/>
            <rFont val="Arial"/>
            <family val="2"/>
          </rPr>
          <t>H</t>
        </r>
        <r>
          <rPr>
            <sz val="8"/>
            <color indexed="81"/>
            <rFont val="Arial"/>
            <family val="2"/>
          </rPr>
          <t>10</t>
        </r>
        <r>
          <rPr>
            <sz val="10"/>
            <color indexed="81"/>
            <rFont val="Arial"/>
            <family val="2"/>
          </rPr>
          <t xml:space="preserve"> + higher hydrocarbons</t>
        </r>
      </text>
    </comment>
    <comment ref="F28" authorId="0" shapeId="0" xr:uid="{00000000-0006-0000-0F00-000004000000}">
      <text>
        <r>
          <rPr>
            <b/>
            <sz val="9"/>
            <color indexed="81"/>
            <rFont val="Tahoma"/>
            <family val="2"/>
          </rPr>
          <t>Value in this cell must be non-negative.</t>
        </r>
      </text>
    </comment>
    <comment ref="G33" authorId="0" shapeId="0" xr:uid="{00000000-0006-0000-0F00-000005000000}">
      <text>
        <r>
          <rPr>
            <b/>
            <sz val="9"/>
            <color indexed="81"/>
            <rFont val="Tahoma"/>
            <family val="2"/>
          </rPr>
          <t>Does not include CO2 present in the natural gas.</t>
        </r>
      </text>
    </comment>
    <comment ref="AK88" authorId="2" shapeId="0" xr:uid="{00000000-0006-0000-0F00-000006000000}">
      <text>
        <r>
          <rPr>
            <b/>
            <sz val="8"/>
            <color indexed="81"/>
            <rFont val="Tahoma"/>
            <family val="2"/>
          </rPr>
          <t>Burak Powers, 20090908:</t>
        </r>
        <r>
          <rPr>
            <sz val="8"/>
            <color indexed="81"/>
            <rFont val="Tahoma"/>
            <family val="2"/>
          </rPr>
          <t xml:space="preserve">
Multiply by this number to convert "X to Y"</t>
        </r>
      </text>
    </comment>
    <comment ref="AJ92" authorId="2" shapeId="0" xr:uid="{00000000-0006-0000-0F00-000007000000}">
      <text>
        <r>
          <rPr>
            <b/>
            <sz val="8"/>
            <color indexed="81"/>
            <rFont val="Tahoma"/>
            <family val="2"/>
          </rPr>
          <t>Burak Powers, 20091021:</t>
        </r>
        <r>
          <rPr>
            <sz val="8"/>
            <color indexed="81"/>
            <rFont val="Tahoma"/>
            <family val="2"/>
          </rPr>
          <t xml:space="preserve">
Source: CSP
The prefix "B" in the industry-used unit BCMA stands for Billion (ExxonMobil prefix would be "G").
The prefix "M" in the ExxonMobil-used unit MCFD stands for Million.</t>
        </r>
      </text>
    </comment>
    <comment ref="AJ93" authorId="2" shapeId="0" xr:uid="{00000000-0006-0000-0F00-000008000000}">
      <text>
        <r>
          <rPr>
            <b/>
            <sz val="8"/>
            <color indexed="81"/>
            <rFont val="Tahoma"/>
            <family val="2"/>
          </rPr>
          <t>Burak Powers, 20091021:</t>
        </r>
        <r>
          <rPr>
            <sz val="8"/>
            <color indexed="81"/>
            <rFont val="Tahoma"/>
            <family val="2"/>
          </rPr>
          <t xml:space="preserve">
Source: CSP</t>
        </r>
      </text>
    </comment>
    <comment ref="AJ95" authorId="2" shapeId="0" xr:uid="{00000000-0006-0000-0F00-000009000000}">
      <text>
        <r>
          <rPr>
            <b/>
            <sz val="8"/>
            <color indexed="81"/>
            <rFont val="Tahoma"/>
            <family val="2"/>
          </rPr>
          <t>Burak Powers, 20100115:</t>
        </r>
        <r>
          <rPr>
            <sz val="8"/>
            <color indexed="81"/>
            <rFont val="Tahoma"/>
            <family val="2"/>
          </rPr>
          <t xml:space="preserve">
Source: Woodmac</t>
        </r>
      </text>
    </comment>
    <comment ref="AJ96" authorId="2" shapeId="0" xr:uid="{00000000-0006-0000-0F00-00000A000000}">
      <text>
        <r>
          <rPr>
            <b/>
            <sz val="8"/>
            <color indexed="81"/>
            <rFont val="Tahoma"/>
            <family val="2"/>
          </rPr>
          <t>Burak Powers, 20100115:</t>
        </r>
        <r>
          <rPr>
            <sz val="8"/>
            <color indexed="81"/>
            <rFont val="Tahoma"/>
            <family val="2"/>
          </rPr>
          <t xml:space="preserve">
Source: Woodmac</t>
        </r>
      </text>
    </comment>
    <comment ref="AJ97" authorId="2" shapeId="0" xr:uid="{00000000-0006-0000-0F00-00000B000000}">
      <text>
        <r>
          <rPr>
            <b/>
            <sz val="8"/>
            <color indexed="81"/>
            <rFont val="Tahoma"/>
            <family val="2"/>
          </rPr>
          <t>Burak Powers, 20100115:</t>
        </r>
        <r>
          <rPr>
            <sz val="8"/>
            <color indexed="81"/>
            <rFont val="Tahoma"/>
            <family val="2"/>
          </rPr>
          <t xml:space="preserve">
Multiply Woodmac volumes by this factor to get the EM volumes (except for the US).</t>
        </r>
      </text>
    </comment>
    <comment ref="AJ98" authorId="2" shapeId="0" xr:uid="{00000000-0006-0000-0F00-00000C000000}">
      <text>
        <r>
          <rPr>
            <b/>
            <sz val="8"/>
            <color indexed="81"/>
            <rFont val="Tahoma"/>
            <family val="2"/>
          </rPr>
          <t>Burak Powers, 20100115:</t>
        </r>
        <r>
          <rPr>
            <sz val="8"/>
            <color indexed="81"/>
            <rFont val="Tahoma"/>
            <family val="2"/>
          </rPr>
          <t xml:space="preserve">
Only for the US -- multiply Woodmac volumes by this factor to get the EM volumes.</t>
        </r>
      </text>
    </comment>
    <comment ref="AJ100" authorId="2" shapeId="0" xr:uid="{00000000-0006-0000-0F00-00000D000000}">
      <text>
        <r>
          <rPr>
            <b/>
            <sz val="8"/>
            <color indexed="81"/>
            <rFont val="Tahoma"/>
            <family val="2"/>
          </rPr>
          <t>Burak Powers, 20090908:</t>
        </r>
        <r>
          <rPr>
            <sz val="8"/>
            <color indexed="81"/>
            <rFont val="Tahoma"/>
            <family val="2"/>
          </rPr>
          <t xml:space="preserve">
Source: CSP</t>
        </r>
      </text>
    </comment>
    <comment ref="AJ108" authorId="2" shapeId="0" xr:uid="{00000000-0006-0000-0F00-00000E000000}">
      <text>
        <r>
          <rPr>
            <b/>
            <sz val="8"/>
            <color indexed="81"/>
            <rFont val="Tahoma"/>
            <family val="2"/>
          </rPr>
          <t>Burak Powers, 20090904:</t>
        </r>
        <r>
          <rPr>
            <sz val="8"/>
            <color indexed="81"/>
            <rFont val="Tahoma"/>
            <family val="2"/>
          </rPr>
          <t xml:space="preserve">
MCFD refers to the MCFD of the wet gas
</t>
        </r>
        <r>
          <rPr>
            <b/>
            <sz val="8"/>
            <color indexed="81"/>
            <rFont val="Tahoma"/>
            <family val="2"/>
          </rPr>
          <t>Burak Powers, 20091021</t>
        </r>
        <r>
          <rPr>
            <sz val="8"/>
            <color indexed="81"/>
            <rFont val="Tahoma"/>
            <family val="2"/>
          </rPr>
          <t xml:space="preserve">
Source: Page 50 of FastStart module -- I:\NGD\BP&amp;S\GENERAL\NGL\Orientation\G50 - Gas Processing &amp; NGLs - 2009109 Ver 2.ppt</t>
        </r>
      </text>
    </comment>
    <comment ref="AK110" authorId="2" shapeId="0" xr:uid="{00000000-0006-0000-0F00-00000F000000}">
      <text>
        <r>
          <rPr>
            <b/>
            <sz val="8"/>
            <color indexed="81"/>
            <rFont val="Tahoma"/>
            <family val="2"/>
          </rPr>
          <t>Burak Powers, 20100121:</t>
        </r>
        <r>
          <rPr>
            <sz val="8"/>
            <color indexed="81"/>
            <rFont val="Tahoma"/>
            <family val="2"/>
          </rPr>
          <t xml:space="preserve">
40% Iso + 60% Normal</t>
        </r>
      </text>
    </comment>
    <comment ref="AK111" authorId="2" shapeId="0" xr:uid="{00000000-0006-0000-0F00-000010000000}">
      <text>
        <r>
          <rPr>
            <b/>
            <sz val="8"/>
            <color indexed="81"/>
            <rFont val="Tahoma"/>
            <family val="2"/>
          </rPr>
          <t>Burak Powers, 20091021:</t>
        </r>
        <r>
          <rPr>
            <sz val="8"/>
            <color indexed="81"/>
            <rFont val="Tahoma"/>
            <family val="2"/>
          </rPr>
          <t xml:space="preserve">
Used only C5 (the dominant component)
</t>
        </r>
        <r>
          <rPr>
            <b/>
            <sz val="8"/>
            <color indexed="81"/>
            <rFont val="Tahoma"/>
            <family val="2"/>
          </rPr>
          <t>Burak Powers, 20100121:</t>
        </r>
        <r>
          <rPr>
            <sz val="8"/>
            <color indexed="81"/>
            <rFont val="Tahoma"/>
            <family val="2"/>
          </rPr>
          <t xml:space="preserve">
40% Iso + 60% Normal</t>
        </r>
      </text>
    </comment>
    <comment ref="AK112" authorId="2" shapeId="0" xr:uid="{00000000-0006-0000-0F00-000011000000}">
      <text>
        <r>
          <rPr>
            <b/>
            <sz val="8"/>
            <color indexed="81"/>
            <rFont val="Tahoma"/>
            <family val="2"/>
          </rPr>
          <t>Burak Powers, 20100609:</t>
        </r>
        <r>
          <rPr>
            <sz val="8"/>
            <color indexed="81"/>
            <rFont val="Tahoma"/>
            <family val="2"/>
          </rPr>
          <t xml:space="preserve">
Typical composition: 40% C2 + 40% C3 + 15% C4 + 5% C5+</t>
        </r>
      </text>
    </comment>
    <comment ref="AJ114" authorId="2" shapeId="0" xr:uid="{00000000-0006-0000-0F00-000012000000}">
      <text>
        <r>
          <rPr>
            <b/>
            <sz val="8"/>
            <color indexed="81"/>
            <rFont val="Tahoma"/>
            <family val="2"/>
          </rPr>
          <t>Burak Powers, 20090904:</t>
        </r>
        <r>
          <rPr>
            <sz val="8"/>
            <color indexed="81"/>
            <rFont val="Tahoma"/>
            <family val="2"/>
          </rPr>
          <t xml:space="preserve">
MCFD refers to the MCFD of the wet gas
</t>
        </r>
        <r>
          <rPr>
            <b/>
            <sz val="8"/>
            <color indexed="81"/>
            <rFont val="Tahoma"/>
            <family val="2"/>
          </rPr>
          <t>Burak Powers, 20091021</t>
        </r>
        <r>
          <rPr>
            <sz val="8"/>
            <color indexed="81"/>
            <rFont val="Tahoma"/>
            <family val="2"/>
          </rPr>
          <t xml:space="preserve">
Source: Page 50 of FastStart module -- I:\NGD\BP&amp;S\GENERAL\NGL\Orientation\G50 - Gas Processing &amp; NGLs - 2009109 Ver 2.ppt</t>
        </r>
      </text>
    </comment>
    <comment ref="AK116" authorId="2" shapeId="0" xr:uid="{00000000-0006-0000-0F00-000013000000}">
      <text>
        <r>
          <rPr>
            <b/>
            <sz val="8"/>
            <color indexed="81"/>
            <rFont val="Tahoma"/>
            <family val="2"/>
          </rPr>
          <t>Burak Powers, 20100121:</t>
        </r>
        <r>
          <rPr>
            <sz val="8"/>
            <color indexed="81"/>
            <rFont val="Tahoma"/>
            <family val="2"/>
          </rPr>
          <t xml:space="preserve">
40% Iso + 60% Normal</t>
        </r>
      </text>
    </comment>
    <comment ref="D118" authorId="3" shapeId="0" xr:uid="{00000000-0006-0000-0F00-000014000000}">
      <text>
        <r>
          <rPr>
            <sz val="10"/>
            <color indexed="81"/>
            <rFont val="Tahoma"/>
            <family val="2"/>
          </rPr>
          <t xml:space="preserve">0.1411 in some sources
</t>
        </r>
      </text>
    </comment>
    <comment ref="H118" authorId="3" shapeId="0" xr:uid="{00000000-0006-0000-0F00-000015000000}">
      <text>
        <r>
          <rPr>
            <sz val="10"/>
            <color indexed="81"/>
            <rFont val="Tahoma"/>
            <family val="2"/>
          </rPr>
          <t>1.661 in some sources</t>
        </r>
      </text>
    </comment>
    <comment ref="AK118" authorId="2" shapeId="0" xr:uid="{00000000-0006-0000-0F00-000016000000}">
      <text>
        <r>
          <rPr>
            <b/>
            <sz val="8"/>
            <color indexed="81"/>
            <rFont val="Tahoma"/>
            <family val="2"/>
          </rPr>
          <t>Burak Powers, 20100609:</t>
        </r>
        <r>
          <rPr>
            <sz val="8"/>
            <color indexed="81"/>
            <rFont val="Tahoma"/>
            <family val="2"/>
          </rPr>
          <t xml:space="preserve">
Typical composition: 40% C2 + 40% C3 + 15% C4 + 5% C5+</t>
        </r>
      </text>
    </comment>
    <comment ref="E120" authorId="3" shapeId="0" xr:uid="{00000000-0006-0000-0F00-000017000000}">
      <text>
        <r>
          <rPr>
            <sz val="10"/>
            <color indexed="81"/>
            <rFont val="Tahoma"/>
            <family val="2"/>
          </rPr>
          <t>4.96 for hard coal equivalent</t>
        </r>
        <r>
          <rPr>
            <sz val="8"/>
            <color indexed="81"/>
            <rFont val="Tahoma"/>
            <family val="2"/>
          </rPr>
          <t xml:space="preserve">
</t>
        </r>
      </text>
    </comment>
    <comment ref="G138" authorId="3" shapeId="0" xr:uid="{00000000-0006-0000-0F00-000018000000}">
      <text>
        <r>
          <rPr>
            <b/>
            <sz val="10"/>
            <color indexed="81"/>
            <rFont val="Tahoma"/>
            <family val="2"/>
          </rPr>
          <t>LOAD FACTOR</t>
        </r>
        <r>
          <rPr>
            <sz val="8"/>
            <color indexed="81"/>
            <rFont val="Tahoma"/>
            <family val="2"/>
          </rPr>
          <t xml:space="preserve">
</t>
        </r>
      </text>
    </comment>
    <comment ref="D168" authorId="4" shapeId="0" xr:uid="{00000000-0006-0000-0F00-000019000000}">
      <text>
        <r>
          <rPr>
            <b/>
            <sz val="9"/>
            <color indexed="81"/>
            <rFont val="Tahoma"/>
            <family val="2"/>
          </rPr>
          <t>Author:</t>
        </r>
        <r>
          <rPr>
            <sz val="9"/>
            <color indexed="81"/>
            <rFont val="Tahoma"/>
            <family val="2"/>
          </rPr>
          <t xml:space="preserve">
Data updated twice annually
from EIA. Follow instructions:
https://ishareteam1.na.xom.com/sites/GPM033/BPAPortalDocuments/EIA%20US%20NGL%20Composition%20History%20-%20Annual.xls</t>
        </r>
      </text>
    </comment>
    <comment ref="C188" authorId="4" shapeId="0" xr:uid="{00000000-0006-0000-0F00-00001A000000}">
      <text>
        <r>
          <rPr>
            <b/>
            <sz val="9"/>
            <color indexed="81"/>
            <rFont val="Tahoma"/>
            <family val="2"/>
          </rPr>
          <t>Author:</t>
        </r>
        <r>
          <rPr>
            <sz val="9"/>
            <color indexed="81"/>
            <rFont val="Tahoma"/>
            <family val="2"/>
          </rPr>
          <t xml:space="preserve">
Boil off gas</t>
        </r>
      </text>
    </comment>
    <comment ref="C189" authorId="4" shapeId="0" xr:uid="{00000000-0006-0000-0F00-00001B000000}">
      <text>
        <r>
          <rPr>
            <b/>
            <sz val="9"/>
            <color indexed="81"/>
            <rFont val="Tahoma"/>
            <family val="2"/>
          </rPr>
          <t>Author:</t>
        </r>
        <r>
          <rPr>
            <sz val="9"/>
            <color indexed="81"/>
            <rFont val="Tahoma"/>
            <family val="2"/>
          </rPr>
          <t xml:space="preserve">
Boil off gas</t>
        </r>
      </text>
    </comment>
    <comment ref="C190" authorId="4" shapeId="0" xr:uid="{00000000-0006-0000-0F00-00001C000000}">
      <text>
        <r>
          <rPr>
            <b/>
            <sz val="9"/>
            <color indexed="81"/>
            <rFont val="Tahoma"/>
            <family val="2"/>
          </rPr>
          <t>Author:</t>
        </r>
        <r>
          <rPr>
            <sz val="9"/>
            <color indexed="81"/>
            <rFont val="Tahoma"/>
            <family val="2"/>
          </rPr>
          <t xml:space="preserve">
Variable shipping costs (excl. BOG):
- Liquid fuel
- Port charges
- Canal charges
- Cooldown
- Cargo insurance</t>
        </r>
      </text>
    </comment>
    <comment ref="C191" authorId="4" shapeId="0" xr:uid="{00000000-0006-0000-0F00-00001D000000}">
      <text>
        <r>
          <rPr>
            <b/>
            <sz val="9"/>
            <color indexed="81"/>
            <rFont val="Tahoma"/>
            <family val="2"/>
          </rPr>
          <t>Author:</t>
        </r>
        <r>
          <rPr>
            <sz val="9"/>
            <color indexed="81"/>
            <rFont val="Tahoma"/>
            <family val="2"/>
          </rPr>
          <t xml:space="preserve">
Variable shipping costs (excl. BOG):
- Liquid fuel
- Port charges
- Canal charges
- Cooldown
- Cargo insurance</t>
        </r>
      </text>
    </comment>
    <comment ref="C192" authorId="4" shapeId="0" xr:uid="{00000000-0006-0000-0F00-00001E000000}">
      <text>
        <r>
          <rPr>
            <b/>
            <sz val="9"/>
            <color indexed="81"/>
            <rFont val="Tahoma"/>
            <family val="2"/>
          </rPr>
          <t>Author:</t>
        </r>
        <r>
          <rPr>
            <sz val="9"/>
            <color indexed="81"/>
            <rFont val="Tahoma"/>
            <family val="2"/>
          </rPr>
          <t xml:space="preserve">
Round trip voyage duration</t>
        </r>
      </text>
    </comment>
    <comment ref="C193" authorId="4" shapeId="0" xr:uid="{00000000-0006-0000-0F00-00001F000000}">
      <text>
        <r>
          <rPr>
            <b/>
            <sz val="9"/>
            <color indexed="81"/>
            <rFont val="Tahoma"/>
            <family val="2"/>
          </rPr>
          <t>Author:</t>
        </r>
        <r>
          <rPr>
            <sz val="9"/>
            <color indexed="81"/>
            <rFont val="Tahoma"/>
            <family val="2"/>
          </rPr>
          <t xml:space="preserve">
Boil off per round trip</t>
        </r>
      </text>
    </comment>
    <comment ref="C194" authorId="4" shapeId="0" xr:uid="{00000000-0006-0000-0F00-000020000000}">
      <text>
        <r>
          <rPr>
            <b/>
            <sz val="9"/>
            <color indexed="81"/>
            <rFont val="Tahoma"/>
            <family val="2"/>
          </rPr>
          <t>Author:</t>
        </r>
        <r>
          <rPr>
            <sz val="9"/>
            <color indexed="81"/>
            <rFont val="Tahoma"/>
            <family val="2"/>
          </rPr>
          <t xml:space="preserve">
Loaded quantity LNG</t>
        </r>
      </text>
    </comment>
    <comment ref="C195" authorId="4" shapeId="0" xr:uid="{00000000-0006-0000-0F00-000021000000}">
      <text>
        <r>
          <rPr>
            <b/>
            <sz val="9"/>
            <color indexed="81"/>
            <rFont val="Tahoma"/>
            <family val="2"/>
          </rPr>
          <t>Author:</t>
        </r>
        <r>
          <rPr>
            <sz val="9"/>
            <color indexed="81"/>
            <rFont val="Tahoma"/>
            <family val="2"/>
          </rPr>
          <t xml:space="preserve">
Average USGC liquefaction fee</t>
        </r>
      </text>
    </comment>
    <comment ref="C196" authorId="4" shapeId="0" xr:uid="{00000000-0006-0000-0F00-000022000000}">
      <text>
        <r>
          <rPr>
            <b/>
            <sz val="9"/>
            <color indexed="81"/>
            <rFont val="Tahoma"/>
            <family val="2"/>
          </rPr>
          <t>Author:</t>
        </r>
        <r>
          <rPr>
            <sz val="9"/>
            <color indexed="81"/>
            <rFont val="Tahoma"/>
            <family val="2"/>
          </rPr>
          <t xml:space="preserve">
Total variable + fixed cost excl. BOG</t>
        </r>
      </text>
    </comment>
    <comment ref="C197" authorId="4" shapeId="0" xr:uid="{00000000-0006-0000-0F00-000023000000}">
      <text>
        <r>
          <rPr>
            <b/>
            <sz val="9"/>
            <color indexed="81"/>
            <rFont val="Tahoma"/>
            <family val="2"/>
          </rPr>
          <t>Author:</t>
        </r>
        <r>
          <rPr>
            <sz val="9"/>
            <color indexed="81"/>
            <rFont val="Tahoma"/>
            <family val="2"/>
          </rPr>
          <t xml:space="preserve">
Total variable + fixed cost excl. BOG</t>
        </r>
      </text>
    </comment>
    <comment ref="C198" authorId="4" shapeId="0" xr:uid="{00000000-0006-0000-0F00-000024000000}">
      <text>
        <r>
          <rPr>
            <b/>
            <sz val="9"/>
            <color indexed="81"/>
            <rFont val="Tahoma"/>
            <family val="2"/>
          </rPr>
          <t>Author:</t>
        </r>
        <r>
          <rPr>
            <sz val="9"/>
            <color indexed="81"/>
            <rFont val="Tahoma"/>
            <family val="2"/>
          </rPr>
          <t xml:space="preserve">
Boil off gas</t>
        </r>
      </text>
    </comment>
    <comment ref="C199" authorId="4" shapeId="0" xr:uid="{00000000-0006-0000-0F00-000025000000}">
      <text>
        <r>
          <rPr>
            <b/>
            <sz val="9"/>
            <color indexed="81"/>
            <rFont val="Tahoma"/>
            <family val="2"/>
          </rPr>
          <t>Author:</t>
        </r>
        <r>
          <rPr>
            <sz val="9"/>
            <color indexed="81"/>
            <rFont val="Tahoma"/>
            <family val="2"/>
          </rPr>
          <t xml:space="preserve">
Boil off gas</t>
        </r>
      </text>
    </comment>
    <comment ref="C200" authorId="4" shapeId="0" xr:uid="{00000000-0006-0000-0F00-000026000000}">
      <text>
        <r>
          <rPr>
            <b/>
            <sz val="9"/>
            <color indexed="81"/>
            <rFont val="Tahoma"/>
            <family val="2"/>
          </rPr>
          <t>Author:</t>
        </r>
        <r>
          <rPr>
            <sz val="9"/>
            <color indexed="81"/>
            <rFont val="Tahoma"/>
            <family val="2"/>
          </rPr>
          <t xml:space="preserve">
Boil off gas</t>
        </r>
      </text>
    </comment>
    <comment ref="C201" authorId="4" shapeId="0" xr:uid="{00000000-0006-0000-0F00-000027000000}">
      <text>
        <r>
          <rPr>
            <b/>
            <sz val="9"/>
            <color indexed="81"/>
            <rFont val="Tahoma"/>
            <family val="2"/>
          </rPr>
          <t>Author:</t>
        </r>
        <r>
          <rPr>
            <sz val="9"/>
            <color indexed="81"/>
            <rFont val="Tahoma"/>
            <family val="2"/>
          </rPr>
          <t xml:space="preserve">
Boil off gas</t>
        </r>
      </text>
    </comment>
    <comment ref="C202" authorId="4" shapeId="0" xr:uid="{00000000-0006-0000-0F00-000028000000}">
      <text>
        <r>
          <rPr>
            <b/>
            <sz val="9"/>
            <color indexed="81"/>
            <rFont val="Tahoma"/>
            <family val="2"/>
          </rPr>
          <t>Author:</t>
        </r>
        <r>
          <rPr>
            <sz val="9"/>
            <color indexed="81"/>
            <rFont val="Tahoma"/>
            <family val="2"/>
          </rPr>
          <t xml:space="preserve">
Boil off gas</t>
        </r>
      </text>
    </comment>
    <comment ref="C203" authorId="4" shapeId="0" xr:uid="{00000000-0006-0000-0F00-000029000000}">
      <text>
        <r>
          <rPr>
            <b/>
            <sz val="9"/>
            <color indexed="81"/>
            <rFont val="Tahoma"/>
            <family val="2"/>
          </rPr>
          <t>Author:</t>
        </r>
        <r>
          <rPr>
            <sz val="9"/>
            <color indexed="81"/>
            <rFont val="Tahoma"/>
            <family val="2"/>
          </rPr>
          <t xml:space="preserve">
Boil off gas</t>
        </r>
      </text>
    </comment>
    <comment ref="C204" authorId="4" shapeId="0" xr:uid="{00000000-0006-0000-0F00-00002A000000}">
      <text>
        <r>
          <rPr>
            <b/>
            <sz val="9"/>
            <color indexed="81"/>
            <rFont val="Tahoma"/>
            <family val="2"/>
          </rPr>
          <t>Author:</t>
        </r>
        <r>
          <rPr>
            <sz val="9"/>
            <color indexed="81"/>
            <rFont val="Tahoma"/>
            <family val="2"/>
          </rPr>
          <t xml:space="preserve">
Assumed LNG regas cost for all European terminals</t>
        </r>
      </text>
    </comment>
    <comment ref="C205" authorId="4" shapeId="0" xr:uid="{00000000-0006-0000-0F00-00002B000000}">
      <text>
        <r>
          <rPr>
            <b/>
            <sz val="9"/>
            <color indexed="81"/>
            <rFont val="Tahoma"/>
            <family val="2"/>
          </rPr>
          <t>Author:</t>
        </r>
        <r>
          <rPr>
            <sz val="9"/>
            <color indexed="81"/>
            <rFont val="Tahoma"/>
            <family val="2"/>
          </rPr>
          <t xml:space="preserve">
System entry cost</t>
        </r>
      </text>
    </comment>
    <comment ref="C206" authorId="4" shapeId="0" xr:uid="{00000000-0006-0000-0F00-00002C000000}">
      <text>
        <r>
          <rPr>
            <b/>
            <sz val="9"/>
            <color indexed="81"/>
            <rFont val="Tahoma"/>
            <family val="2"/>
          </rPr>
          <t>Author:</t>
        </r>
        <r>
          <rPr>
            <sz val="9"/>
            <color indexed="81"/>
            <rFont val="Tahoma"/>
            <family val="2"/>
          </rPr>
          <t xml:space="preserve">
System entry cost</t>
        </r>
      </text>
    </comment>
    <comment ref="C207" authorId="4" shapeId="0" xr:uid="{00000000-0006-0000-0F00-00002D000000}">
      <text>
        <r>
          <rPr>
            <b/>
            <sz val="9"/>
            <color indexed="81"/>
            <rFont val="Tahoma"/>
            <family val="2"/>
          </rPr>
          <t>Author:</t>
        </r>
        <r>
          <rPr>
            <sz val="9"/>
            <color indexed="81"/>
            <rFont val="Tahoma"/>
            <family val="2"/>
          </rPr>
          <t xml:space="preserve">
System entry cost</t>
        </r>
      </text>
    </comment>
    <comment ref="C208" authorId="4" shapeId="0" xr:uid="{00000000-0006-0000-0F00-00002E000000}">
      <text>
        <r>
          <rPr>
            <b/>
            <sz val="9"/>
            <color indexed="81"/>
            <rFont val="Tahoma"/>
            <family val="2"/>
          </rPr>
          <t>Author:</t>
        </r>
        <r>
          <rPr>
            <sz val="9"/>
            <color indexed="81"/>
            <rFont val="Tahoma"/>
            <family val="2"/>
          </rPr>
          <t xml:space="preserve">
System entry cost</t>
        </r>
      </text>
    </comment>
    <comment ref="C209" authorId="4" shapeId="0" xr:uid="{00000000-0006-0000-0F00-00002F000000}">
      <text>
        <r>
          <rPr>
            <b/>
            <sz val="9"/>
            <color indexed="81"/>
            <rFont val="Tahoma"/>
            <family val="2"/>
          </rPr>
          <t>Author:</t>
        </r>
        <r>
          <rPr>
            <sz val="9"/>
            <color indexed="81"/>
            <rFont val="Tahoma"/>
            <family val="2"/>
          </rPr>
          <t xml:space="preserve">
System entry cost</t>
        </r>
      </text>
    </comment>
    <comment ref="C210" authorId="4" shapeId="0" xr:uid="{00000000-0006-0000-0F00-000030000000}">
      <text>
        <r>
          <rPr>
            <b/>
            <sz val="9"/>
            <color indexed="81"/>
            <rFont val="Tahoma"/>
            <family val="2"/>
          </rPr>
          <t>Author:</t>
        </r>
        <r>
          <rPr>
            <sz val="9"/>
            <color indexed="81"/>
            <rFont val="Tahoma"/>
            <family val="2"/>
          </rPr>
          <t xml:space="preserve">
System entry cost</t>
        </r>
      </text>
    </comment>
    <comment ref="C211" authorId="4" shapeId="0" xr:uid="{00000000-0006-0000-0F00-000031000000}">
      <text>
        <r>
          <rPr>
            <b/>
            <sz val="9"/>
            <color indexed="81"/>
            <rFont val="Tahoma"/>
            <family val="2"/>
          </rPr>
          <t>Author:</t>
        </r>
        <r>
          <rPr>
            <sz val="9"/>
            <color indexed="81"/>
            <rFont val="Tahoma"/>
            <family val="2"/>
          </rPr>
          <t xml:space="preserve">
Variable shipping costs (excl. BOG):
- Liquid fuel
- Port charges
- Canal charges
- Cooldown
- Cargo insurance</t>
        </r>
      </text>
    </comment>
    <comment ref="C212" authorId="4" shapeId="0" xr:uid="{00000000-0006-0000-0F00-000032000000}">
      <text>
        <r>
          <rPr>
            <b/>
            <sz val="9"/>
            <color indexed="81"/>
            <rFont val="Tahoma"/>
            <family val="2"/>
          </rPr>
          <t>Author:</t>
        </r>
        <r>
          <rPr>
            <sz val="9"/>
            <color indexed="81"/>
            <rFont val="Tahoma"/>
            <family val="2"/>
          </rPr>
          <t xml:space="preserve">
Variable shipping costs (excl. BOG):
- Liquid fuel
- Port charges
- Canal charges
- Cooldown
- Cargo insurance</t>
        </r>
      </text>
    </comment>
    <comment ref="C213" authorId="4" shapeId="0" xr:uid="{00000000-0006-0000-0F00-000033000000}">
      <text>
        <r>
          <rPr>
            <b/>
            <sz val="9"/>
            <color indexed="81"/>
            <rFont val="Tahoma"/>
            <family val="2"/>
          </rPr>
          <t>Author:</t>
        </r>
        <r>
          <rPr>
            <sz val="9"/>
            <color indexed="81"/>
            <rFont val="Tahoma"/>
            <family val="2"/>
          </rPr>
          <t xml:space="preserve">
Variable shipping costs (excl. BOG):
- Liquid fuel
- Port charges
- Canal charges
- Cooldown
- Cargo insurance</t>
        </r>
      </text>
    </comment>
    <comment ref="C214" authorId="4" shapeId="0" xr:uid="{00000000-0006-0000-0F00-000034000000}">
      <text>
        <r>
          <rPr>
            <b/>
            <sz val="9"/>
            <color indexed="81"/>
            <rFont val="Tahoma"/>
            <family val="2"/>
          </rPr>
          <t>Author:</t>
        </r>
        <r>
          <rPr>
            <sz val="9"/>
            <color indexed="81"/>
            <rFont val="Tahoma"/>
            <family val="2"/>
          </rPr>
          <t xml:space="preserve">
Variable shipping costs (excl. BOG):
- Liquid fuel
- Port charges
- Canal charges
- Cooldown
- Cargo insurance</t>
        </r>
      </text>
    </comment>
    <comment ref="C215" authorId="4" shapeId="0" xr:uid="{00000000-0006-0000-0F00-000035000000}">
      <text>
        <r>
          <rPr>
            <b/>
            <sz val="9"/>
            <color indexed="81"/>
            <rFont val="Tahoma"/>
            <family val="2"/>
          </rPr>
          <t>Author:</t>
        </r>
        <r>
          <rPr>
            <sz val="9"/>
            <color indexed="81"/>
            <rFont val="Tahoma"/>
            <family val="2"/>
          </rPr>
          <t xml:space="preserve">
Variable shipping costs (excl. BOG):
- Liquid fuel
- Port charges
- Canal charges
- Cooldown
- Cargo insurance</t>
        </r>
      </text>
    </comment>
    <comment ref="C216" authorId="4" shapeId="0" xr:uid="{00000000-0006-0000-0F00-000036000000}">
      <text>
        <r>
          <rPr>
            <b/>
            <sz val="9"/>
            <color indexed="81"/>
            <rFont val="Tahoma"/>
            <family val="2"/>
          </rPr>
          <t>Author:</t>
        </r>
        <r>
          <rPr>
            <sz val="9"/>
            <color indexed="81"/>
            <rFont val="Tahoma"/>
            <family val="2"/>
          </rPr>
          <t xml:space="preserve">
Variable shipping costs (excl. BOG):
- Liquid fuel
- Port charges
- Canal charges
- Cooldown
- Cargo insurance</t>
        </r>
      </text>
    </comment>
    <comment ref="C217" authorId="4" shapeId="0" xr:uid="{00000000-0006-0000-0F00-000037000000}">
      <text>
        <r>
          <rPr>
            <b/>
            <sz val="9"/>
            <color indexed="81"/>
            <rFont val="Tahoma"/>
            <family val="2"/>
          </rPr>
          <t>Author:</t>
        </r>
        <r>
          <rPr>
            <sz val="9"/>
            <color indexed="81"/>
            <rFont val="Tahoma"/>
            <family val="2"/>
          </rPr>
          <t xml:space="preserve">
Round trip voyage duration</t>
        </r>
      </text>
    </comment>
    <comment ref="C218" authorId="4" shapeId="0" xr:uid="{00000000-0006-0000-0F00-000038000000}">
      <text>
        <r>
          <rPr>
            <b/>
            <sz val="9"/>
            <color indexed="81"/>
            <rFont val="Tahoma"/>
            <family val="2"/>
          </rPr>
          <t>Author:</t>
        </r>
        <r>
          <rPr>
            <sz val="9"/>
            <color indexed="81"/>
            <rFont val="Tahoma"/>
            <family val="2"/>
          </rPr>
          <t xml:space="preserve">
Boil off per round trip</t>
        </r>
      </text>
    </comment>
    <comment ref="C219" authorId="4" shapeId="0" xr:uid="{00000000-0006-0000-0F00-000039000000}">
      <text>
        <r>
          <rPr>
            <b/>
            <sz val="9"/>
            <color indexed="81"/>
            <rFont val="Tahoma"/>
            <family val="2"/>
          </rPr>
          <t>Author:</t>
        </r>
        <r>
          <rPr>
            <sz val="9"/>
            <color indexed="81"/>
            <rFont val="Tahoma"/>
            <family val="2"/>
          </rPr>
          <t xml:space="preserve">
Total variable + fixed cost excl. BOG</t>
        </r>
      </text>
    </comment>
    <comment ref="C220" authorId="4" shapeId="0" xr:uid="{00000000-0006-0000-0F00-00003A000000}">
      <text>
        <r>
          <rPr>
            <b/>
            <sz val="9"/>
            <color indexed="81"/>
            <rFont val="Tahoma"/>
            <family val="2"/>
          </rPr>
          <t>Author:</t>
        </r>
        <r>
          <rPr>
            <sz val="9"/>
            <color indexed="81"/>
            <rFont val="Tahoma"/>
            <family val="2"/>
          </rPr>
          <t xml:space="preserve">
Total variable + fixed cost excl. BOG</t>
        </r>
      </text>
    </comment>
    <comment ref="C221" authorId="4" shapeId="0" xr:uid="{00000000-0006-0000-0F00-00003B000000}">
      <text>
        <r>
          <rPr>
            <b/>
            <sz val="9"/>
            <color indexed="81"/>
            <rFont val="Tahoma"/>
            <family val="2"/>
          </rPr>
          <t>Author:</t>
        </r>
        <r>
          <rPr>
            <sz val="9"/>
            <color indexed="81"/>
            <rFont val="Tahoma"/>
            <family val="2"/>
          </rPr>
          <t xml:space="preserve">
Total variable + fixed cost excl. BOG</t>
        </r>
      </text>
    </comment>
    <comment ref="C223" authorId="4" shapeId="0" xr:uid="{00000000-0006-0000-0F00-00003C000000}">
      <text>
        <r>
          <rPr>
            <b/>
            <sz val="9"/>
            <color indexed="81"/>
            <rFont val="Tahoma"/>
            <family val="2"/>
          </rPr>
          <t>Author:</t>
        </r>
        <r>
          <rPr>
            <sz val="9"/>
            <color indexed="81"/>
            <rFont val="Tahoma"/>
            <family val="2"/>
          </rPr>
          <t xml:space="preserve">
Total variable + fixed cost excl. BOG</t>
        </r>
      </text>
    </comment>
    <comment ref="C224" authorId="4" shapeId="0" xr:uid="{00000000-0006-0000-0F00-00003D000000}">
      <text>
        <r>
          <rPr>
            <b/>
            <sz val="9"/>
            <color indexed="81"/>
            <rFont val="Tahoma"/>
            <family val="2"/>
          </rPr>
          <t>Author:</t>
        </r>
        <r>
          <rPr>
            <sz val="9"/>
            <color indexed="81"/>
            <rFont val="Tahoma"/>
            <family val="2"/>
          </rPr>
          <t xml:space="preserve">
Total variable + fixed cost excl. BOG</t>
        </r>
      </text>
    </comment>
    <comment ref="C225" authorId="4" shapeId="0" xr:uid="{00000000-0006-0000-0F00-00003E000000}">
      <text>
        <r>
          <rPr>
            <b/>
            <sz val="9"/>
            <color indexed="81"/>
            <rFont val="Tahoma"/>
            <family val="2"/>
          </rPr>
          <t>Author:</t>
        </r>
        <r>
          <rPr>
            <sz val="9"/>
            <color indexed="81"/>
            <rFont val="Tahoma"/>
            <family val="2"/>
          </rPr>
          <t xml:space="preserve">
Boil off gas</t>
        </r>
      </text>
    </comment>
    <comment ref="C226" authorId="4" shapeId="0" xr:uid="{00000000-0006-0000-0F00-00003F000000}">
      <text>
        <r>
          <rPr>
            <b/>
            <sz val="9"/>
            <color indexed="81"/>
            <rFont val="Tahoma"/>
            <family val="2"/>
          </rPr>
          <t>Author:</t>
        </r>
        <r>
          <rPr>
            <sz val="9"/>
            <color indexed="81"/>
            <rFont val="Tahoma"/>
            <family val="2"/>
          </rPr>
          <t xml:space="preserve">
Variable shipping costs (excl. BOG):
- Liquid fuel
- Port charges
- Canal charges
- Cooldown
- Cargo insurance</t>
        </r>
      </text>
    </comment>
    <comment ref="C227" authorId="4" shapeId="0" xr:uid="{00000000-0006-0000-0F00-000040000000}">
      <text>
        <r>
          <rPr>
            <b/>
            <sz val="9"/>
            <color indexed="81"/>
            <rFont val="Tahoma"/>
            <family val="2"/>
          </rPr>
          <t>Author:</t>
        </r>
        <r>
          <rPr>
            <sz val="9"/>
            <color indexed="81"/>
            <rFont val="Tahoma"/>
            <family val="2"/>
          </rPr>
          <t xml:space="preserve">
Total variable + fixed cost excl. BOG</t>
        </r>
      </text>
    </comment>
    <comment ref="C228" authorId="4" shapeId="0" xr:uid="{00000000-0006-0000-0F00-000041000000}">
      <text>
        <r>
          <rPr>
            <b/>
            <sz val="9"/>
            <color indexed="81"/>
            <rFont val="Tahoma"/>
            <family val="2"/>
          </rPr>
          <t>Author:</t>
        </r>
        <r>
          <rPr>
            <sz val="9"/>
            <color indexed="81"/>
            <rFont val="Tahoma"/>
            <family val="2"/>
          </rPr>
          <t xml:space="preserve">
Boil off per round trip</t>
        </r>
      </text>
    </comment>
    <comment ref="C229" authorId="4" shapeId="0" xr:uid="{00000000-0006-0000-0F00-000042000000}">
      <text>
        <r>
          <rPr>
            <b/>
            <sz val="9"/>
            <color indexed="81"/>
            <rFont val="Tahoma"/>
            <family val="2"/>
          </rPr>
          <t>Author:</t>
        </r>
        <r>
          <rPr>
            <sz val="9"/>
            <color indexed="81"/>
            <rFont val="Tahoma"/>
            <family val="2"/>
          </rPr>
          <t xml:space="preserve">
Round trip voyage duration</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4" reconnectionMethod="2" refreshedVersion="0" background="1">
    <webPr sourceData="1" parsePre="1" consecutive="1" url="http://eur.fxexchangerate.com/rss.xml"/>
  </connection>
</connections>
</file>

<file path=xl/sharedStrings.xml><?xml version="1.0" encoding="utf-8"?>
<sst xmlns="http://schemas.openxmlformats.org/spreadsheetml/2006/main" count="684" uniqueCount="451">
  <si>
    <t>kWh</t>
  </si>
  <si>
    <t>cf</t>
  </si>
  <si>
    <t>BTU</t>
  </si>
  <si>
    <t>J</t>
  </si>
  <si>
    <t>Factor</t>
  </si>
  <si>
    <t>d</t>
  </si>
  <si>
    <t>Conversion</t>
  </si>
  <si>
    <t>GCF</t>
  </si>
  <si>
    <t>EUR/MWh</t>
  </si>
  <si>
    <t>p/th</t>
  </si>
  <si>
    <t>Value</t>
  </si>
  <si>
    <t>MTA</t>
  </si>
  <si>
    <t>GCFD</t>
  </si>
  <si>
    <t>Methane</t>
  </si>
  <si>
    <t>Ethane</t>
  </si>
  <si>
    <t>Propane</t>
  </si>
  <si>
    <t>Units</t>
  </si>
  <si>
    <t>HeatCalc by www.thermart.net</t>
  </si>
  <si>
    <t>A Natural Gas Heat of Combustion Calculator</t>
  </si>
  <si>
    <t>SI Units</t>
  </si>
  <si>
    <t>Calculations based on combustion of 1 gram-mole of natural gas.</t>
  </si>
  <si>
    <t>Pressure:</t>
  </si>
  <si>
    <t>atm or bar</t>
  </si>
  <si>
    <t>Volume:</t>
  </si>
  <si>
    <t>m3</t>
  </si>
  <si>
    <t>Amount:</t>
  </si>
  <si>
    <t>g-mol</t>
  </si>
  <si>
    <t>Mass:</t>
  </si>
  <si>
    <t>g or kg</t>
  </si>
  <si>
    <t>Energy:</t>
  </si>
  <si>
    <t>kJ</t>
  </si>
  <si>
    <t>Natural Gas</t>
  </si>
  <si>
    <t>-----&gt;</t>
  </si>
  <si>
    <t>Offgas</t>
  </si>
  <si>
    <t>Burner</t>
  </si>
  <si>
    <t>Oxidant</t>
  </si>
  <si>
    <t>CO2, H2O, N2</t>
  </si>
  <si>
    <t>Heat of Combustion of Natural Gas</t>
  </si>
  <si>
    <t>LHV</t>
  </si>
  <si>
    <t>HHV</t>
  </si>
  <si>
    <t>kJ/g-mol</t>
  </si>
  <si>
    <t>Enter / edit values in blue-bordered cells:</t>
  </si>
  <si>
    <t>kcal/g-mol</t>
  </si>
  <si>
    <t>Btu/lb-mol</t>
  </si>
  <si>
    <t>Natural Gas Properties</t>
  </si>
  <si>
    <t>kJ/kg</t>
  </si>
  <si>
    <t>Species</t>
  </si>
  <si>
    <t>Mol. mass</t>
  </si>
  <si>
    <t>Vol %</t>
  </si>
  <si>
    <t>Mass %</t>
  </si>
  <si>
    <t>Mass, g</t>
  </si>
  <si>
    <r>
      <rPr>
        <sz val="11"/>
        <rFont val="Symbol"/>
        <family val="1"/>
        <charset val="2"/>
      </rPr>
      <t>D</t>
    </r>
    <r>
      <rPr>
        <sz val="11"/>
        <rFont val="Arial"/>
        <family val="2"/>
      </rPr>
      <t>H°</t>
    </r>
    <r>
      <rPr>
        <sz val="9"/>
        <rFont val="Arial"/>
        <family val="2"/>
      </rPr>
      <t>comb</t>
    </r>
  </si>
  <si>
    <t>kcal/kg</t>
  </si>
  <si>
    <r>
      <t>CH</t>
    </r>
    <r>
      <rPr>
        <vertAlign val="subscript"/>
        <sz val="10"/>
        <rFont val="Arial"/>
        <family val="2"/>
      </rPr>
      <t>4</t>
    </r>
  </si>
  <si>
    <t>Btu/lb</t>
  </si>
  <si>
    <t>Ethene</t>
  </si>
  <si>
    <r>
      <t>C</t>
    </r>
    <r>
      <rPr>
        <vertAlign val="subscript"/>
        <sz val="10"/>
        <rFont val="Arial"/>
        <family val="2"/>
      </rPr>
      <t>2</t>
    </r>
    <r>
      <rPr>
        <sz val="11"/>
        <color theme="1"/>
        <rFont val="Calibri"/>
        <family val="2"/>
        <scheme val="minor"/>
      </rPr>
      <t>H</t>
    </r>
    <r>
      <rPr>
        <vertAlign val="subscript"/>
        <sz val="10"/>
        <rFont val="Arial"/>
        <family val="2"/>
      </rPr>
      <t>4</t>
    </r>
  </si>
  <si>
    <t>kwh/kg</t>
  </si>
  <si>
    <r>
      <t>C</t>
    </r>
    <r>
      <rPr>
        <vertAlign val="subscript"/>
        <sz val="10"/>
        <rFont val="Arial"/>
        <family val="2"/>
      </rPr>
      <t>2</t>
    </r>
    <r>
      <rPr>
        <sz val="11"/>
        <color theme="1"/>
        <rFont val="Calibri"/>
        <family val="2"/>
        <scheme val="minor"/>
      </rPr>
      <t>H</t>
    </r>
    <r>
      <rPr>
        <vertAlign val="subscript"/>
        <sz val="10"/>
        <rFont val="Arial"/>
        <family val="2"/>
      </rPr>
      <t>6</t>
    </r>
  </si>
  <si>
    <t>kJ/scm</t>
  </si>
  <si>
    <t>Pstd =</t>
  </si>
  <si>
    <r>
      <t>C</t>
    </r>
    <r>
      <rPr>
        <vertAlign val="subscript"/>
        <sz val="10"/>
        <rFont val="Arial"/>
        <family val="2"/>
      </rPr>
      <t>3</t>
    </r>
    <r>
      <rPr>
        <sz val="11"/>
        <color theme="1"/>
        <rFont val="Calibri"/>
        <family val="2"/>
        <scheme val="minor"/>
      </rPr>
      <t>H</t>
    </r>
    <r>
      <rPr>
        <vertAlign val="subscript"/>
        <sz val="10"/>
        <rFont val="Arial"/>
        <family val="2"/>
      </rPr>
      <t>8</t>
    </r>
  </si>
  <si>
    <t>kcal/scm</t>
  </si>
  <si>
    <t>1 atm</t>
  </si>
  <si>
    <t>References</t>
  </si>
  <si>
    <t xml:space="preserve">Butanes &amp; higher </t>
  </si>
  <si>
    <r>
      <t>C</t>
    </r>
    <r>
      <rPr>
        <vertAlign val="subscript"/>
        <sz val="10"/>
        <rFont val="Arial"/>
        <family val="2"/>
      </rPr>
      <t>4</t>
    </r>
    <r>
      <rPr>
        <sz val="11"/>
        <color theme="1"/>
        <rFont val="Calibri"/>
        <family val="2"/>
        <scheme val="minor"/>
      </rPr>
      <t>H</t>
    </r>
    <r>
      <rPr>
        <vertAlign val="subscript"/>
        <sz val="10"/>
        <rFont val="Arial"/>
        <family val="2"/>
      </rPr>
      <t>10</t>
    </r>
    <r>
      <rPr>
        <sz val="11"/>
        <color theme="1"/>
        <rFont val="Calibri"/>
        <family val="2"/>
        <scheme val="minor"/>
      </rPr>
      <t xml:space="preserve"> +</t>
    </r>
  </si>
  <si>
    <r>
      <t xml:space="preserve">1.  Wikipedia contributors, "Heat of combustion", "Standard enthalpy of formation", </t>
    </r>
    <r>
      <rPr>
        <i/>
        <sz val="10"/>
        <rFont val="Arial"/>
        <family val="2"/>
      </rPr>
      <t>Wikipedia, the Free Encyclopedia</t>
    </r>
    <r>
      <rPr>
        <sz val="11"/>
        <color theme="1"/>
        <rFont val="Calibri"/>
        <family val="2"/>
        <scheme val="minor"/>
      </rPr>
      <t>, July 2012, http://</t>
    </r>
  </si>
  <si>
    <t>Hydrogen</t>
  </si>
  <si>
    <r>
      <t>H</t>
    </r>
    <r>
      <rPr>
        <vertAlign val="subscript"/>
        <sz val="10"/>
        <rFont val="Arial"/>
        <family val="2"/>
      </rPr>
      <t>2</t>
    </r>
  </si>
  <si>
    <t>1 bar</t>
  </si>
  <si>
    <t>2.  Fact-Web programs, http://www.crct.polymtl.ca/factweb.php.  Use Reaction-Web.</t>
  </si>
  <si>
    <t>Carbon monoxide</t>
  </si>
  <si>
    <t>CO</t>
  </si>
  <si>
    <t>Btu/scf</t>
  </si>
  <si>
    <t>STP = 1 atm &amp; 60 °F</t>
  </si>
  <si>
    <t>3.  NIST Chemistry WebBook, http://webbook.nist.gov/chemistry/</t>
  </si>
  <si>
    <t>Carbon dioxide</t>
  </si>
  <si>
    <r>
      <t>CO</t>
    </r>
    <r>
      <rPr>
        <vertAlign val="subscript"/>
        <sz val="10"/>
        <rFont val="Arial"/>
        <family val="2"/>
      </rPr>
      <t>2</t>
    </r>
  </si>
  <si>
    <t>4.  Thermart Software, http://www.thermart.net/</t>
  </si>
  <si>
    <t>Nitrogen (by diff.)</t>
  </si>
  <si>
    <r>
      <t>N</t>
    </r>
    <r>
      <rPr>
        <vertAlign val="subscript"/>
        <sz val="10"/>
        <rFont val="Arial"/>
        <family val="2"/>
      </rPr>
      <t>2</t>
    </r>
  </si>
  <si>
    <t>Element Balance</t>
  </si>
  <si>
    <t>moles</t>
  </si>
  <si>
    <t>mass</t>
  </si>
  <si>
    <t>Molecular mass of NG</t>
  </si>
  <si>
    <r>
      <rPr>
        <sz val="11"/>
        <rFont val="Symbol"/>
        <family val="1"/>
        <charset val="2"/>
      </rPr>
      <t>D</t>
    </r>
    <r>
      <rPr>
        <sz val="11"/>
        <rFont val="Arial"/>
        <family val="2"/>
      </rPr>
      <t>H°</t>
    </r>
    <r>
      <rPr>
        <sz val="9"/>
        <rFont val="Arial"/>
        <family val="2"/>
      </rPr>
      <t>comb</t>
    </r>
    <r>
      <rPr>
        <sz val="11"/>
        <rFont val="Arial"/>
        <family val="2"/>
      </rPr>
      <t>, kJ/g-mol NG</t>
    </r>
  </si>
  <si>
    <t>C</t>
  </si>
  <si>
    <t>H</t>
  </si>
  <si>
    <t>O</t>
  </si>
  <si>
    <r>
      <t>CO</t>
    </r>
    <r>
      <rPr>
        <vertAlign val="subscript"/>
        <sz val="10"/>
        <rFont val="Arial"/>
        <family val="2"/>
      </rPr>
      <t>2</t>
    </r>
    <r>
      <rPr>
        <sz val="11"/>
        <color theme="1"/>
        <rFont val="Calibri"/>
        <family val="2"/>
        <scheme val="minor"/>
      </rPr>
      <t xml:space="preserve"> produced by combustion</t>
    </r>
  </si>
  <si>
    <t>N</t>
  </si>
  <si>
    <r>
      <t>H</t>
    </r>
    <r>
      <rPr>
        <vertAlign val="subscript"/>
        <sz val="10"/>
        <rFont val="Arial"/>
        <family val="2"/>
      </rPr>
      <t>2</t>
    </r>
    <r>
      <rPr>
        <sz val="11"/>
        <color theme="1"/>
        <rFont val="Calibri"/>
        <family val="2"/>
        <scheme val="minor"/>
      </rPr>
      <t>O produced by combustion</t>
    </r>
  </si>
  <si>
    <r>
      <t>O</t>
    </r>
    <r>
      <rPr>
        <vertAlign val="subscript"/>
        <sz val="10"/>
        <rFont val="Arial"/>
        <family val="2"/>
      </rPr>
      <t>2</t>
    </r>
    <r>
      <rPr>
        <sz val="11"/>
        <color theme="1"/>
        <rFont val="Calibri"/>
        <family val="2"/>
        <scheme val="minor"/>
      </rPr>
      <t xml:space="preserve"> required for combustion</t>
    </r>
  </si>
  <si>
    <r>
      <t xml:space="preserve">Table I. Molar </t>
    </r>
    <r>
      <rPr>
        <sz val="11"/>
        <rFont val="Symbol"/>
        <family val="1"/>
        <charset val="2"/>
      </rPr>
      <t>D</t>
    </r>
    <r>
      <rPr>
        <i/>
        <sz val="11"/>
        <rFont val="Arial"/>
        <family val="2"/>
      </rPr>
      <t>H</t>
    </r>
    <r>
      <rPr>
        <sz val="11"/>
        <rFont val="Arial"/>
        <family val="2"/>
      </rPr>
      <t>°</t>
    </r>
    <r>
      <rPr>
        <sz val="9"/>
        <rFont val="Arial"/>
        <family val="2"/>
      </rPr>
      <t>formation</t>
    </r>
    <r>
      <rPr>
        <sz val="11"/>
        <rFont val="Arial"/>
        <family val="2"/>
      </rPr>
      <t xml:space="preserve"> at 25 °C</t>
    </r>
  </si>
  <si>
    <r>
      <t xml:space="preserve">Table II. Molar </t>
    </r>
    <r>
      <rPr>
        <sz val="11"/>
        <rFont val="Symbol"/>
        <family val="1"/>
        <charset val="2"/>
      </rPr>
      <t>D</t>
    </r>
    <r>
      <rPr>
        <i/>
        <sz val="11"/>
        <rFont val="Arial"/>
        <family val="2"/>
      </rPr>
      <t>H</t>
    </r>
    <r>
      <rPr>
        <sz val="11"/>
        <rFont val="Arial"/>
        <family val="2"/>
      </rPr>
      <t>°</t>
    </r>
    <r>
      <rPr>
        <sz val="9"/>
        <rFont val="Arial"/>
        <family val="2"/>
      </rPr>
      <t>reax</t>
    </r>
    <r>
      <rPr>
        <sz val="11"/>
        <rFont val="Arial"/>
        <family val="2"/>
      </rPr>
      <t xml:space="preserve"> at 25 °C</t>
    </r>
  </si>
  <si>
    <r>
      <t>Reaction to form H</t>
    </r>
    <r>
      <rPr>
        <vertAlign val="subscript"/>
        <sz val="10"/>
        <rFont val="Arial"/>
        <family val="2"/>
      </rPr>
      <t>2</t>
    </r>
    <r>
      <rPr>
        <sz val="11"/>
        <color theme="1"/>
        <rFont val="Calibri"/>
        <family val="2"/>
        <scheme val="minor"/>
      </rPr>
      <t>O(g)</t>
    </r>
  </si>
  <si>
    <r>
      <t>2O</t>
    </r>
    <r>
      <rPr>
        <vertAlign val="subscript"/>
        <sz val="10"/>
        <color indexed="8"/>
        <rFont val="Arial"/>
        <family val="2"/>
      </rPr>
      <t>2</t>
    </r>
    <r>
      <rPr>
        <sz val="10"/>
        <color indexed="8"/>
        <rFont val="Arial"/>
        <family val="2"/>
      </rPr>
      <t xml:space="preserve"> + CH</t>
    </r>
    <r>
      <rPr>
        <vertAlign val="subscript"/>
        <sz val="10"/>
        <color indexed="8"/>
        <rFont val="Arial"/>
        <family val="2"/>
      </rPr>
      <t>4</t>
    </r>
    <r>
      <rPr>
        <sz val="10"/>
        <color indexed="8"/>
        <rFont val="Arial"/>
        <family val="2"/>
      </rPr>
      <t xml:space="preserve"> → CO</t>
    </r>
    <r>
      <rPr>
        <vertAlign val="subscript"/>
        <sz val="10"/>
        <color indexed="8"/>
        <rFont val="Arial"/>
        <family val="2"/>
      </rPr>
      <t>2</t>
    </r>
    <r>
      <rPr>
        <sz val="10"/>
        <color indexed="8"/>
        <rFont val="Arial"/>
        <family val="2"/>
      </rPr>
      <t xml:space="preserve"> + 2H</t>
    </r>
    <r>
      <rPr>
        <vertAlign val="subscript"/>
        <sz val="10"/>
        <rFont val="Arial"/>
        <family val="2"/>
      </rPr>
      <t>2</t>
    </r>
    <r>
      <rPr>
        <sz val="10"/>
        <color indexed="8"/>
        <rFont val="Arial"/>
        <family val="2"/>
      </rPr>
      <t>O(g)</t>
    </r>
  </si>
  <si>
    <r>
      <t>3O</t>
    </r>
    <r>
      <rPr>
        <vertAlign val="subscript"/>
        <sz val="10"/>
        <color indexed="8"/>
        <rFont val="Arial"/>
        <family val="2"/>
      </rPr>
      <t>2</t>
    </r>
    <r>
      <rPr>
        <sz val="10"/>
        <color indexed="8"/>
        <rFont val="Arial"/>
        <family val="2"/>
      </rPr>
      <t xml:space="preserve"> + C</t>
    </r>
    <r>
      <rPr>
        <vertAlign val="subscript"/>
        <sz val="10"/>
        <color indexed="8"/>
        <rFont val="Arial"/>
        <family val="2"/>
      </rPr>
      <t>2</t>
    </r>
    <r>
      <rPr>
        <sz val="10"/>
        <color indexed="8"/>
        <rFont val="Arial"/>
        <family val="2"/>
      </rPr>
      <t>H</t>
    </r>
    <r>
      <rPr>
        <vertAlign val="subscript"/>
        <sz val="10"/>
        <color indexed="8"/>
        <rFont val="Arial"/>
        <family val="2"/>
      </rPr>
      <t>4</t>
    </r>
    <r>
      <rPr>
        <sz val="10"/>
        <color indexed="8"/>
        <rFont val="Arial"/>
        <family val="2"/>
      </rPr>
      <t xml:space="preserve"> → 2CO</t>
    </r>
    <r>
      <rPr>
        <vertAlign val="subscript"/>
        <sz val="10"/>
        <color indexed="8"/>
        <rFont val="Arial"/>
        <family val="2"/>
      </rPr>
      <t>2</t>
    </r>
    <r>
      <rPr>
        <sz val="10"/>
        <color indexed="8"/>
        <rFont val="Arial"/>
        <family val="2"/>
      </rPr>
      <t xml:space="preserve"> + 2H</t>
    </r>
    <r>
      <rPr>
        <vertAlign val="subscript"/>
        <sz val="10"/>
        <rFont val="Arial"/>
        <family val="2"/>
      </rPr>
      <t>2</t>
    </r>
    <r>
      <rPr>
        <sz val="10"/>
        <color indexed="8"/>
        <rFont val="Arial"/>
        <family val="2"/>
      </rPr>
      <t>O(g)</t>
    </r>
  </si>
  <si>
    <r>
      <t>3½O</t>
    </r>
    <r>
      <rPr>
        <vertAlign val="subscript"/>
        <sz val="10"/>
        <color indexed="8"/>
        <rFont val="Arial"/>
        <family val="2"/>
      </rPr>
      <t>2</t>
    </r>
    <r>
      <rPr>
        <sz val="10"/>
        <color indexed="8"/>
        <rFont val="Arial"/>
        <family val="2"/>
      </rPr>
      <t xml:space="preserve"> + C</t>
    </r>
    <r>
      <rPr>
        <vertAlign val="subscript"/>
        <sz val="10"/>
        <color indexed="8"/>
        <rFont val="Arial"/>
        <family val="2"/>
      </rPr>
      <t>2</t>
    </r>
    <r>
      <rPr>
        <sz val="10"/>
        <color indexed="8"/>
        <rFont val="Arial"/>
        <family val="2"/>
      </rPr>
      <t>H</t>
    </r>
    <r>
      <rPr>
        <vertAlign val="subscript"/>
        <sz val="10"/>
        <color indexed="8"/>
        <rFont val="Arial"/>
        <family val="2"/>
      </rPr>
      <t>6</t>
    </r>
    <r>
      <rPr>
        <sz val="10"/>
        <color indexed="8"/>
        <rFont val="Arial"/>
        <family val="2"/>
      </rPr>
      <t xml:space="preserve"> → 2CO</t>
    </r>
    <r>
      <rPr>
        <vertAlign val="subscript"/>
        <sz val="10"/>
        <color indexed="8"/>
        <rFont val="Arial"/>
        <family val="2"/>
      </rPr>
      <t>2</t>
    </r>
    <r>
      <rPr>
        <sz val="10"/>
        <color indexed="8"/>
        <rFont val="Arial"/>
        <family val="2"/>
      </rPr>
      <t xml:space="preserve"> + 3H</t>
    </r>
    <r>
      <rPr>
        <vertAlign val="subscript"/>
        <sz val="10"/>
        <rFont val="Arial"/>
        <family val="2"/>
      </rPr>
      <t>2</t>
    </r>
    <r>
      <rPr>
        <sz val="10"/>
        <color indexed="8"/>
        <rFont val="Arial"/>
        <family val="2"/>
      </rPr>
      <t>O(g)</t>
    </r>
  </si>
  <si>
    <t>NG constituents</t>
  </si>
  <si>
    <r>
      <t>5O</t>
    </r>
    <r>
      <rPr>
        <vertAlign val="subscript"/>
        <sz val="10"/>
        <color indexed="8"/>
        <rFont val="Arial"/>
        <family val="2"/>
      </rPr>
      <t>2</t>
    </r>
    <r>
      <rPr>
        <sz val="10"/>
        <color indexed="8"/>
        <rFont val="Arial"/>
        <family val="2"/>
      </rPr>
      <t xml:space="preserve"> + C</t>
    </r>
    <r>
      <rPr>
        <vertAlign val="subscript"/>
        <sz val="10"/>
        <color indexed="8"/>
        <rFont val="Arial"/>
        <family val="2"/>
      </rPr>
      <t>3</t>
    </r>
    <r>
      <rPr>
        <sz val="10"/>
        <color indexed="8"/>
        <rFont val="Arial"/>
        <family val="2"/>
      </rPr>
      <t>H</t>
    </r>
    <r>
      <rPr>
        <vertAlign val="subscript"/>
        <sz val="10"/>
        <color indexed="8"/>
        <rFont val="Arial"/>
        <family val="2"/>
      </rPr>
      <t>8</t>
    </r>
    <r>
      <rPr>
        <sz val="10"/>
        <color indexed="8"/>
        <rFont val="Arial"/>
        <family val="2"/>
      </rPr>
      <t xml:space="preserve"> → 3CO</t>
    </r>
    <r>
      <rPr>
        <vertAlign val="subscript"/>
        <sz val="10"/>
        <color indexed="8"/>
        <rFont val="Arial"/>
        <family val="2"/>
      </rPr>
      <t>2</t>
    </r>
    <r>
      <rPr>
        <sz val="10"/>
        <color indexed="8"/>
        <rFont val="Arial"/>
        <family val="2"/>
      </rPr>
      <t xml:space="preserve"> + 4H</t>
    </r>
    <r>
      <rPr>
        <vertAlign val="subscript"/>
        <sz val="10"/>
        <rFont val="Arial"/>
        <family val="2"/>
      </rPr>
      <t>2</t>
    </r>
    <r>
      <rPr>
        <sz val="10"/>
        <color indexed="8"/>
        <rFont val="Arial"/>
        <family val="2"/>
      </rPr>
      <t>O(g)</t>
    </r>
  </si>
  <si>
    <r>
      <t>C</t>
    </r>
    <r>
      <rPr>
        <vertAlign val="subscript"/>
        <sz val="10"/>
        <rFont val="Arial"/>
        <family val="2"/>
      </rPr>
      <t>4</t>
    </r>
    <r>
      <rPr>
        <sz val="11"/>
        <color theme="1"/>
        <rFont val="Calibri"/>
        <family val="2"/>
        <scheme val="minor"/>
      </rPr>
      <t>H</t>
    </r>
    <r>
      <rPr>
        <vertAlign val="subscript"/>
        <sz val="10"/>
        <rFont val="Arial"/>
        <family val="2"/>
      </rPr>
      <t>10</t>
    </r>
  </si>
  <si>
    <r>
      <t>6½O</t>
    </r>
    <r>
      <rPr>
        <vertAlign val="subscript"/>
        <sz val="10"/>
        <color indexed="8"/>
        <rFont val="Arial"/>
        <family val="2"/>
      </rPr>
      <t>2</t>
    </r>
    <r>
      <rPr>
        <sz val="10"/>
        <color indexed="8"/>
        <rFont val="Arial"/>
        <family val="2"/>
      </rPr>
      <t xml:space="preserve"> + C</t>
    </r>
    <r>
      <rPr>
        <vertAlign val="subscript"/>
        <sz val="10"/>
        <color indexed="8"/>
        <rFont val="Arial"/>
        <family val="2"/>
      </rPr>
      <t>4</t>
    </r>
    <r>
      <rPr>
        <sz val="10"/>
        <color indexed="8"/>
        <rFont val="Arial"/>
        <family val="2"/>
      </rPr>
      <t>H</t>
    </r>
    <r>
      <rPr>
        <vertAlign val="subscript"/>
        <sz val="10"/>
        <color indexed="8"/>
        <rFont val="Arial"/>
        <family val="2"/>
      </rPr>
      <t>10</t>
    </r>
    <r>
      <rPr>
        <sz val="10"/>
        <color indexed="8"/>
        <rFont val="Arial"/>
        <family val="2"/>
      </rPr>
      <t xml:space="preserve"> → 4CO</t>
    </r>
    <r>
      <rPr>
        <vertAlign val="subscript"/>
        <sz val="10"/>
        <color indexed="8"/>
        <rFont val="Arial"/>
        <family val="2"/>
      </rPr>
      <t>2</t>
    </r>
    <r>
      <rPr>
        <sz val="10"/>
        <color indexed="8"/>
        <rFont val="Arial"/>
        <family val="2"/>
      </rPr>
      <t xml:space="preserve"> + 5H</t>
    </r>
    <r>
      <rPr>
        <vertAlign val="subscript"/>
        <sz val="10"/>
        <rFont val="Arial"/>
        <family val="2"/>
      </rPr>
      <t>2</t>
    </r>
    <r>
      <rPr>
        <sz val="10"/>
        <color indexed="8"/>
        <rFont val="Arial"/>
        <family val="2"/>
      </rPr>
      <t>O(g)</t>
    </r>
  </si>
  <si>
    <r>
      <t>½O</t>
    </r>
    <r>
      <rPr>
        <vertAlign val="subscript"/>
        <sz val="10"/>
        <color indexed="8"/>
        <rFont val="Arial"/>
        <family val="2"/>
      </rPr>
      <t>2</t>
    </r>
    <r>
      <rPr>
        <sz val="10"/>
        <color indexed="8"/>
        <rFont val="Arial"/>
        <family val="2"/>
      </rPr>
      <t xml:space="preserve"> + H</t>
    </r>
    <r>
      <rPr>
        <vertAlign val="subscript"/>
        <sz val="10"/>
        <color indexed="8"/>
        <rFont val="Arial"/>
        <family val="2"/>
      </rPr>
      <t>2</t>
    </r>
    <r>
      <rPr>
        <sz val="10"/>
        <color indexed="8"/>
        <rFont val="Arial"/>
        <family val="2"/>
      </rPr>
      <t xml:space="preserve"> → H</t>
    </r>
    <r>
      <rPr>
        <vertAlign val="subscript"/>
        <sz val="10"/>
        <color indexed="8"/>
        <rFont val="Arial"/>
        <family val="2"/>
      </rPr>
      <t>2</t>
    </r>
    <r>
      <rPr>
        <sz val="10"/>
        <color indexed="8"/>
        <rFont val="Arial"/>
        <family val="2"/>
      </rPr>
      <t>O(g)</t>
    </r>
  </si>
  <si>
    <r>
      <t>½O</t>
    </r>
    <r>
      <rPr>
        <vertAlign val="subscript"/>
        <sz val="10"/>
        <color indexed="8"/>
        <rFont val="Arial"/>
        <family val="2"/>
      </rPr>
      <t>2</t>
    </r>
    <r>
      <rPr>
        <sz val="10"/>
        <color indexed="8"/>
        <rFont val="Arial"/>
        <family val="2"/>
      </rPr>
      <t xml:space="preserve"> + CO → CO</t>
    </r>
    <r>
      <rPr>
        <vertAlign val="subscript"/>
        <sz val="10"/>
        <color indexed="8"/>
        <rFont val="Arial"/>
        <family val="2"/>
      </rPr>
      <t>2</t>
    </r>
  </si>
  <si>
    <t>Reaction to condense water vapor</t>
  </si>
  <si>
    <t>Combustion products</t>
  </si>
  <si>
    <r>
      <t>H</t>
    </r>
    <r>
      <rPr>
        <vertAlign val="subscript"/>
        <sz val="10"/>
        <rFont val="Arial"/>
        <family val="2"/>
      </rPr>
      <t>2</t>
    </r>
    <r>
      <rPr>
        <sz val="11"/>
        <color theme="1"/>
        <rFont val="Calibri"/>
        <family val="2"/>
        <scheme val="minor"/>
      </rPr>
      <t>O(g)</t>
    </r>
  </si>
  <si>
    <r>
      <t>H</t>
    </r>
    <r>
      <rPr>
        <vertAlign val="subscript"/>
        <sz val="10"/>
        <rFont val="Arial"/>
        <family val="2"/>
      </rPr>
      <t>2</t>
    </r>
    <r>
      <rPr>
        <sz val="11"/>
        <color theme="1"/>
        <rFont val="Calibri"/>
        <family val="2"/>
        <scheme val="minor"/>
      </rPr>
      <t>O(g) → H</t>
    </r>
    <r>
      <rPr>
        <vertAlign val="subscript"/>
        <sz val="10"/>
        <rFont val="Arial"/>
        <family val="2"/>
      </rPr>
      <t>2</t>
    </r>
    <r>
      <rPr>
        <sz val="11"/>
        <color theme="1"/>
        <rFont val="Calibri"/>
        <family val="2"/>
        <scheme val="minor"/>
      </rPr>
      <t>O</t>
    </r>
    <r>
      <rPr>
        <i/>
        <sz val="10"/>
        <rFont val="Arial"/>
        <family val="2"/>
      </rPr>
      <t>(</t>
    </r>
    <r>
      <rPr>
        <sz val="11"/>
        <color theme="1"/>
        <rFont val="Calibri"/>
        <family val="2"/>
        <scheme val="minor"/>
      </rPr>
      <t>liq)</t>
    </r>
  </si>
  <si>
    <r>
      <t>H</t>
    </r>
    <r>
      <rPr>
        <vertAlign val="subscript"/>
        <sz val="10"/>
        <rFont val="Arial"/>
        <family val="2"/>
      </rPr>
      <t>2</t>
    </r>
    <r>
      <rPr>
        <sz val="11"/>
        <color theme="1"/>
        <rFont val="Calibri"/>
        <family val="2"/>
        <scheme val="minor"/>
      </rPr>
      <t>O(liq)</t>
    </r>
  </si>
  <si>
    <t>Heat of Combustion vs. Temperature</t>
  </si>
  <si>
    <t>Data:  Heat of Formation, J/g-mol</t>
  </si>
  <si>
    <t>T (K)</t>
  </si>
  <si>
    <r>
      <t>C4H</t>
    </r>
    <r>
      <rPr>
        <vertAlign val="subscript"/>
        <sz val="10"/>
        <rFont val="Arial"/>
        <family val="2"/>
      </rPr>
      <t>10</t>
    </r>
  </si>
  <si>
    <r>
      <t xml:space="preserve">Calculations:  Molar </t>
    </r>
    <r>
      <rPr>
        <sz val="11"/>
        <rFont val="Symbol"/>
        <family val="1"/>
        <charset val="2"/>
      </rPr>
      <t>D</t>
    </r>
    <r>
      <rPr>
        <i/>
        <sz val="11"/>
        <rFont val="Arial"/>
        <family val="2"/>
      </rPr>
      <t>H</t>
    </r>
    <r>
      <rPr>
        <sz val="11"/>
        <rFont val="Arial"/>
        <family val="2"/>
      </rPr>
      <t>°</t>
    </r>
    <r>
      <rPr>
        <sz val="9"/>
        <rFont val="Arial"/>
        <family val="2"/>
      </rPr>
      <t>Combustion</t>
    </r>
    <r>
      <rPr>
        <sz val="11"/>
        <rFont val="Arial"/>
        <family val="2"/>
      </rPr>
      <t>, kJ/g-mol at different temperatures.</t>
    </r>
  </si>
  <si>
    <t>temp, K</t>
  </si>
  <si>
    <t>NGL Conversion Factors</t>
  </si>
  <si>
    <t>Pentanes plus</t>
  </si>
  <si>
    <t>Natural gasoline</t>
  </si>
  <si>
    <t>Condensate</t>
  </si>
  <si>
    <t>Normal Butane</t>
  </si>
  <si>
    <t>Iso Butane</t>
  </si>
  <si>
    <t>Mix Butane</t>
  </si>
  <si>
    <t>LPG</t>
  </si>
  <si>
    <t>Pentane</t>
  </si>
  <si>
    <t>natural Pentane</t>
  </si>
  <si>
    <t>Naphtha</t>
  </si>
  <si>
    <t>Mogas</t>
  </si>
  <si>
    <t>Crude</t>
  </si>
  <si>
    <t>Unit Conversions</t>
  </si>
  <si>
    <t>CH4</t>
  </si>
  <si>
    <t>C2H6</t>
  </si>
  <si>
    <t>C3H8</t>
  </si>
  <si>
    <t>nC4H10</t>
  </si>
  <si>
    <t>iC4H10</t>
  </si>
  <si>
    <t>C5</t>
  </si>
  <si>
    <t>nC5</t>
  </si>
  <si>
    <t>C5+</t>
  </si>
  <si>
    <t>C6</t>
  </si>
  <si>
    <t>C7+</t>
  </si>
  <si>
    <t>kbd</t>
  </si>
  <si>
    <t>kTA</t>
  </si>
  <si>
    <t>Variable Name</t>
  </si>
  <si>
    <t>Specific Gravity</t>
  </si>
  <si>
    <t>kbd to MTA, C2</t>
  </si>
  <si>
    <t>MCFD to TCF/yr</t>
  </si>
  <si>
    <t>MCFDtoTCFA</t>
  </si>
  <si>
    <t>kbd to MTA, C3</t>
  </si>
  <si>
    <t>kbd to GBO/yr</t>
  </si>
  <si>
    <t>kbdtoGBOA</t>
  </si>
  <si>
    <t>Properties at 1 ATM</t>
  </si>
  <si>
    <t>kbd to MTA, C4</t>
  </si>
  <si>
    <t>Year to Day</t>
  </si>
  <si>
    <t>YeartoDay</t>
  </si>
  <si>
    <t>Boiling points (deg. C)</t>
  </si>
  <si>
    <t>kbd to MTA, C5+</t>
  </si>
  <si>
    <t>BCMA to MCFD</t>
  </si>
  <si>
    <t>BCMAtoMCFD</t>
  </si>
  <si>
    <t>Density (mt per cu. M)</t>
  </si>
  <si>
    <t>Cubic meter to scf</t>
  </si>
  <si>
    <t>cmtoscf</t>
  </si>
  <si>
    <t>Btu to kJ</t>
  </si>
  <si>
    <t>BtutokJ</t>
  </si>
  <si>
    <t>Conversion Factors (per mt)</t>
  </si>
  <si>
    <t>Woodmac cm to MJ</t>
  </si>
  <si>
    <t>WMcmtoMJ</t>
  </si>
  <si>
    <t>Gallons</t>
  </si>
  <si>
    <t>Woodmac scf to Btu</t>
  </si>
  <si>
    <t>WMscftoBtu</t>
  </si>
  <si>
    <t>Barrels</t>
  </si>
  <si>
    <t>Volume Woodmac to EM</t>
  </si>
  <si>
    <t>WMtoEMVolume</t>
  </si>
  <si>
    <t>Million BTU</t>
  </si>
  <si>
    <t>1T</t>
  </si>
  <si>
    <t>11.6BBL</t>
  </si>
  <si>
    <t>12.41 BBL</t>
  </si>
  <si>
    <t>Butane</t>
  </si>
  <si>
    <t>10.76 BBL</t>
  </si>
  <si>
    <t>US Volume Woodmac to EM</t>
  </si>
  <si>
    <t>USWMtoEMVolume</t>
  </si>
  <si>
    <t>Million tons per year to KBD</t>
  </si>
  <si>
    <t>1T/D</t>
  </si>
  <si>
    <t>11.6BBL/D</t>
  </si>
  <si>
    <t>12.41 BBL/D</t>
  </si>
  <si>
    <t>10.76 BBL/D</t>
  </si>
  <si>
    <t>GCFD to MCFD</t>
  </si>
  <si>
    <t>GCFDtoMCFD</t>
  </si>
  <si>
    <t>TA</t>
  </si>
  <si>
    <t>Standard GCFD to MTA</t>
  </si>
  <si>
    <t>GCFDtoMTA</t>
  </si>
  <si>
    <t>Gal/mol</t>
  </si>
  <si>
    <t>1 BBL/D</t>
  </si>
  <si>
    <t>Standard scf to Btu</t>
  </si>
  <si>
    <t>scftoBtu</t>
  </si>
  <si>
    <t>SCF/BBL</t>
  </si>
  <si>
    <t>1BBL/D</t>
  </si>
  <si>
    <t>US scf to Btu</t>
  </si>
  <si>
    <t>USscftoBtu</t>
  </si>
  <si>
    <t>MTA / KBD</t>
  </si>
  <si>
    <t>1KB/D</t>
  </si>
  <si>
    <t>Standard MTOE to GCFD</t>
  </si>
  <si>
    <t>MTOEtoGCFD</t>
  </si>
  <si>
    <t>US MTOE to GCFD</t>
  </si>
  <si>
    <t>USMTOEtoGCFD</t>
  </si>
  <si>
    <t>KBD</t>
  </si>
  <si>
    <t>Standard KBDOE to GCFD</t>
  </si>
  <si>
    <t>KBDOEtoGCFD</t>
  </si>
  <si>
    <t>Volumes</t>
  </si>
  <si>
    <t>EXAMPLES</t>
  </si>
  <si>
    <t>US KBDOE to GCFD</t>
  </si>
  <si>
    <t>USKBDOEtoGCFD</t>
  </si>
  <si>
    <t>From Unit / To Unit --&gt;</t>
  </si>
  <si>
    <t>Litre</t>
  </si>
  <si>
    <t>Gallon</t>
  </si>
  <si>
    <t>Cu Metre</t>
  </si>
  <si>
    <t>Barrel</t>
  </si>
  <si>
    <t>Cubic foot</t>
  </si>
  <si>
    <t>MCFD to kbd, Field Condensate</t>
  </si>
  <si>
    <t>MCFDtokbdFC</t>
  </si>
  <si>
    <t>1 LITRE = 0.2642 GALLONS</t>
  </si>
  <si>
    <t>MCFD to kbd, C2</t>
  </si>
  <si>
    <t>MCFDtokbdC2</t>
  </si>
  <si>
    <t>MCFD to kbd, C3</t>
  </si>
  <si>
    <t>MCFDtokbdC3</t>
  </si>
  <si>
    <t>MCFD to kbd, C4</t>
  </si>
  <si>
    <t>MCFDtokbdC4</t>
  </si>
  <si>
    <t>MCFD to kbd, C5+</t>
  </si>
  <si>
    <t>MCFDtokbdC5Plus</t>
  </si>
  <si>
    <t>1 CUBIC FOOT = .1781 BARRELS</t>
  </si>
  <si>
    <t>MCFD to kbd, NGL</t>
  </si>
  <si>
    <t>MCFDtokbdNGL</t>
  </si>
  <si>
    <t>kbd to MTA, Field Condensate</t>
  </si>
  <si>
    <t>kbdtoMTAFC</t>
  </si>
  <si>
    <t>Standard Energy Equivalents (Energy is net value)</t>
  </si>
  <si>
    <t>kbdtoMTAC2</t>
  </si>
  <si>
    <t>From Unit / To Unit-&gt;</t>
  </si>
  <si>
    <t>KTOE</t>
  </si>
  <si>
    <t>KBOE</t>
  </si>
  <si>
    <t>KBDOE</t>
  </si>
  <si>
    <t>KTCE</t>
  </si>
  <si>
    <t>GW hr</t>
  </si>
  <si>
    <t>Teracalorie</t>
  </si>
  <si>
    <t>Terajoule</t>
  </si>
  <si>
    <t>Billion BTU</t>
  </si>
  <si>
    <t>kbdtoMTAC3</t>
  </si>
  <si>
    <t>PER YEAR</t>
  </si>
  <si>
    <t>kbdtoMTAC4</t>
  </si>
  <si>
    <t>kbdtoMTAC5Plus</t>
  </si>
  <si>
    <t>kbdtoMTANGL</t>
  </si>
  <si>
    <t>APPROXIMATIONS FOR 1 MBDOE OF STANDARD ENERGY</t>
  </si>
  <si>
    <t>GAS</t>
  </si>
  <si>
    <t>TCF/YR</t>
  </si>
  <si>
    <t>TRILLION CUBIC FEET PER YEAR</t>
  </si>
  <si>
    <t>BCF/D</t>
  </si>
  <si>
    <t>BILLION CUBIC FEET PER DAY</t>
  </si>
  <si>
    <t>BCM/YR</t>
  </si>
  <si>
    <t>BILLION CUBIC METERS PER YEAR</t>
  </si>
  <si>
    <t>MT/YR</t>
  </si>
  <si>
    <t>MILLION TONNES LNG PER YEAR</t>
  </si>
  <si>
    <t>COAL</t>
  </si>
  <si>
    <t>MTHCE</t>
  </si>
  <si>
    <t>MILLION TONNES OF HARD COAL EQUIVALENT</t>
  </si>
  <si>
    <t>MILLION TONNES OF INTERNATIONALLY TRADED COAL PER YEAR</t>
  </si>
  <si>
    <t>ELECTRICITY</t>
  </si>
  <si>
    <t>TW-HR</t>
  </si>
  <si>
    <t>TERA WATT HOURS</t>
  </si>
  <si>
    <t>CAPACITY EXAMPLES</t>
  </si>
  <si>
    <t>GW</t>
  </si>
  <si>
    <t>EFFY%</t>
  </si>
  <si>
    <t>LF</t>
  </si>
  <si>
    <t>EXAMPLE</t>
  </si>
  <si>
    <t>NUCLEAR (efficiency assigned)</t>
  </si>
  <si>
    <t>GAS COMBINED CYCLE</t>
  </si>
  <si>
    <t>COAL BASELOAD</t>
  </si>
  <si>
    <t>OIL PEAKING</t>
  </si>
  <si>
    <t>Natural Gas Conversion Factors</t>
  </si>
  <si>
    <t>Terajoules</t>
  </si>
  <si>
    <t>equals</t>
  </si>
  <si>
    <t>cu. feet of natural gas</t>
  </si>
  <si>
    <t>per</t>
  </si>
  <si>
    <t>SCF</t>
  </si>
  <si>
    <t>GJ</t>
  </si>
  <si>
    <t>Symbol</t>
  </si>
  <si>
    <t>Function</t>
  </si>
  <si>
    <t>Info</t>
  </si>
  <si>
    <t>BBL to MBTU</t>
  </si>
  <si>
    <t>INDEX &amp; MATCH</t>
  </si>
  <si>
    <t>http://www.randomwok.com/excel/how-to-use-index-match/</t>
  </si>
  <si>
    <t>https://www.deskbright.com/excel/using-index-match/</t>
  </si>
  <si>
    <t>Gal to MBTU Ethane</t>
  </si>
  <si>
    <t>EOMONTH</t>
  </si>
  <si>
    <t>https://support.office.com/en-gb/article/EOMONTH-function-7314ffa1-2bc9-4005-9d66-f49db127d628</t>
  </si>
  <si>
    <t>https://exceljet.net/excel-functions/excel-eomonth-function</t>
  </si>
  <si>
    <t>Gal to MBTU Propane</t>
  </si>
  <si>
    <t>AVERAGEIFS / SUMIFS</t>
  </si>
  <si>
    <t>https://support.office.com/en-gb/article/AVERAGEIFS-function-48910c45-1fc0-4389-a028-f7c5c3001690</t>
  </si>
  <si>
    <t>https://www.techonthenet.com/excel/formulas/averageifs.php</t>
  </si>
  <si>
    <t>Gal to MBTU N-Butane</t>
  </si>
  <si>
    <t>IFNA / IFERROR</t>
  </si>
  <si>
    <t>https://support.office.com/en-gb/article/IFERROR-function-c526fd07-caeb-47b8-8bb6-63f3e417f611</t>
  </si>
  <si>
    <t>https://exceljet.net/excel-functions/excel-iferror-function</t>
  </si>
  <si>
    <t>USGC pipeline multiplier</t>
  </si>
  <si>
    <t>DATE</t>
  </si>
  <si>
    <t>https://support.office.com/en-gb/article/DATE-function-e36c0c8c-4104-49da-ab83-82328b832349</t>
  </si>
  <si>
    <t>https://www.ablebits.com/office-addins-blog/2015/06/03/excel-date-formulas/</t>
  </si>
  <si>
    <t>TJ to MWh</t>
  </si>
  <si>
    <t>INDIRECT</t>
  </si>
  <si>
    <t>https://support.office.com/en-gb/article/INDIRECT-function-474b3a3a-8a26-4f44-b491-92b6306fa261</t>
  </si>
  <si>
    <t>http://www.contextures.com/xlFunctions05.html</t>
  </si>
  <si>
    <t>MWh to MMBtu</t>
  </si>
  <si>
    <t>Array functions</t>
  </si>
  <si>
    <t>https://support.office.com/en-gb/article/Guidelines-and-examples-of-array-formulas-7d94a64e-3ff3-4686-9372-ecfd5caa57c7</t>
  </si>
  <si>
    <t>http://www.excel-easy.com/functions/array-formulas.html</t>
  </si>
  <si>
    <t>$/Tn/cpg</t>
  </si>
  <si>
    <t>th to kWh</t>
  </si>
  <si>
    <t>th to MMbtu</t>
  </si>
  <si>
    <t>C2</t>
  </si>
  <si>
    <t>C3</t>
  </si>
  <si>
    <t>iC4</t>
  </si>
  <si>
    <t>nC4</t>
  </si>
  <si>
    <t>c5+</t>
  </si>
  <si>
    <t>C2 BTU/Gal</t>
  </si>
  <si>
    <t>C3 BTU/Gal</t>
  </si>
  <si>
    <t>iC4 BTU/Gal</t>
  </si>
  <si>
    <t>nC4 BTU/Gal</t>
  </si>
  <si>
    <t>c5+ BTU/Gal</t>
  </si>
  <si>
    <t>GJ to MBTU</t>
  </si>
  <si>
    <t>C3 Ton / cpg</t>
  </si>
  <si>
    <t>C4 Ton / cpg</t>
  </si>
  <si>
    <t>TH to MWh</t>
  </si>
  <si>
    <t>BTU/kWh Coal CAPP</t>
  </si>
  <si>
    <t>BTU/kWh Coal PRB</t>
  </si>
  <si>
    <t>Emission Coal CAPP</t>
  </si>
  <si>
    <t>Emission Coal PRB</t>
  </si>
  <si>
    <t>BTU/kWh Gas</t>
  </si>
  <si>
    <t>Gas Procurement Fee</t>
  </si>
  <si>
    <t>%</t>
  </si>
  <si>
    <t>BOG Korea</t>
  </si>
  <si>
    <t>BOG Japan</t>
  </si>
  <si>
    <t>VarShippCostExclBOG Korea</t>
  </si>
  <si>
    <t>$</t>
  </si>
  <si>
    <t>VarShippCostExclBOG Japan</t>
  </si>
  <si>
    <t>RoundTripVoyageDuration Japan</t>
  </si>
  <si>
    <t>BOperRoundTrip Japan</t>
  </si>
  <si>
    <t>LoadedQtyLNG</t>
  </si>
  <si>
    <t>GBU/RT</t>
  </si>
  <si>
    <t>AvgUSGCLiqFee</t>
  </si>
  <si>
    <t>TotalVarFixedExclBOG Korea</t>
  </si>
  <si>
    <t>TotalVarFixedExclBOG Japan</t>
  </si>
  <si>
    <t>BOG UK</t>
  </si>
  <si>
    <t>BOG Rott</t>
  </si>
  <si>
    <t>BOG Dunkirk</t>
  </si>
  <si>
    <t>BOG FOS</t>
  </si>
  <si>
    <t>BOG Montoir</t>
  </si>
  <si>
    <t>BOG Zee</t>
  </si>
  <si>
    <t>AssumedLNGRegasEU</t>
  </si>
  <si>
    <t>$/MBTU</t>
  </si>
  <si>
    <t>SystemEntryCost ZEE</t>
  </si>
  <si>
    <t>SystemEntryCost TRS</t>
  </si>
  <si>
    <t>SystemEntryCost PEG-N</t>
  </si>
  <si>
    <t>SystemEntryCost PSV</t>
  </si>
  <si>
    <t>SystemEntryCost TTF</t>
  </si>
  <si>
    <t>SystemEntryCost NBP</t>
  </si>
  <si>
    <t>VarShippCostExclBOG UK</t>
  </si>
  <si>
    <t>VarShippCostExclBOG Rott</t>
  </si>
  <si>
    <t>VarShippCostExclBOG Dunkirk</t>
  </si>
  <si>
    <t>VarShippCostExclBOG FOS</t>
  </si>
  <si>
    <t>VarShippCostExclBOG Montoir</t>
  </si>
  <si>
    <t>VarShippCostExclBOG Zee</t>
  </si>
  <si>
    <t>RoundTripVoyageDuration UK</t>
  </si>
  <si>
    <t>BOperRoundTrip UK</t>
  </si>
  <si>
    <t>TotalVarFixedExclBOG UK</t>
  </si>
  <si>
    <t>TotalVarFixedExclBOG Rott</t>
  </si>
  <si>
    <t>TotalVarFixedExclBOG Dunkirk</t>
  </si>
  <si>
    <t>TotalVarFixedExclBOG FOS</t>
  </si>
  <si>
    <t>TotalVarFixedExclBOG Montoir</t>
  </si>
  <si>
    <t>TotalVarFixedExclBOG Zee</t>
  </si>
  <si>
    <t>BOG Brazil</t>
  </si>
  <si>
    <t>VarShippCostExclBOG Brazil</t>
  </si>
  <si>
    <t>TotalVarFixedExclBOG Brazil</t>
  </si>
  <si>
    <t>BOperRoundTrip Brazil</t>
  </si>
  <si>
    <t>RoundTripVoyageDuration Brazil</t>
  </si>
  <si>
    <t>Densities - AP</t>
  </si>
  <si>
    <t>B/MT</t>
  </si>
  <si>
    <t>Source</t>
  </si>
  <si>
    <t>Per gas and power marketing (48.9 kBD/MTA)</t>
  </si>
  <si>
    <t>Per gas and power marketing (34 kBD/MTA)</t>
  </si>
  <si>
    <t>Per gas and power marketing (29.5 kBD/MTA)</t>
  </si>
  <si>
    <t>Per gas and power marketing (30.6 kBD/MTA)</t>
  </si>
  <si>
    <t>mixed C4s</t>
  </si>
  <si>
    <t>70n / 30 iC4 blend per Gas and Power Marketing (I Chang, Oct 2014)</t>
  </si>
  <si>
    <t>Per gas and power marketing (31.7 kBD/MTA)</t>
  </si>
  <si>
    <t>Light Naphtha</t>
  </si>
  <si>
    <t>Per EM Chemicals … also consistent with C5-200F density for LVN cut from Arab Light</t>
  </si>
  <si>
    <t>Full Range Naphtha</t>
  </si>
  <si>
    <t>Platts methodology and spec guide, Asia Pacific and Middle East Refined Oil Products, July 2014</t>
  </si>
  <si>
    <t>Heavy Naphtha</t>
  </si>
  <si>
    <t>Back calculated using light naphtha as 40 w% LN, 60 w% HN</t>
  </si>
  <si>
    <t>MTBE</t>
  </si>
  <si>
    <t>http://www.epa.gov/chemfact/s_mtbe.txt</t>
  </si>
  <si>
    <t>Jet</t>
  </si>
  <si>
    <t>Gasoil</t>
  </si>
  <si>
    <t>ULSD</t>
  </si>
  <si>
    <t>Platts methodology and spec guide, Europe and Africa Refined Oil Products, July 2014</t>
  </si>
  <si>
    <t>VGO</t>
  </si>
  <si>
    <t>Europe value, per EU Regional analyst (Jason Pettrey), May 2011</t>
  </si>
  <si>
    <t>ECA 0.1</t>
  </si>
  <si>
    <t>Calculated using SOL run to estimate density reduction from hydrotreating VGO to 0.1% Sulfur gofinate</t>
  </si>
  <si>
    <t>Global bunker 0.5</t>
  </si>
  <si>
    <t>Calculated from blend of LSFO, ECA 0.1</t>
  </si>
  <si>
    <t>LSWR</t>
  </si>
  <si>
    <t>Fuel oil 180</t>
  </si>
  <si>
    <t>Fuel oil 380</t>
  </si>
  <si>
    <t>LSFO</t>
  </si>
  <si>
    <t>Lower density, per EU Regional analyst (Jason Pettrey, May 2011)</t>
  </si>
  <si>
    <t>RSFO</t>
  </si>
  <si>
    <t>Set to be consistent with Platts</t>
  </si>
  <si>
    <t>Densities - Europe</t>
  </si>
  <si>
    <t>LS VGO</t>
  </si>
  <si>
    <t>Densities - US</t>
  </si>
  <si>
    <t>All Urban CPI</t>
  </si>
  <si>
    <t>YEAR</t>
  </si>
  <si>
    <t>CPI-U (1982-84=100)</t>
  </si>
  <si>
    <t>CPI-U (2020=100)</t>
  </si>
  <si>
    <t>Factor by Which to Multiply Nominal $ Flow to convert to 2020$'s</t>
  </si>
  <si>
    <t>Annual % Change from Prior Year</t>
  </si>
  <si>
    <t>Annual % Change From Stated Year to 2020</t>
  </si>
  <si>
    <t>Inflation Index</t>
  </si>
  <si>
    <t>--</t>
  </si>
  <si>
    <r>
      <rPr>
        <b/>
        <sz val="33"/>
        <rFont val="Trebuchet MS"/>
        <family val="2"/>
      </rPr>
      <t>LNG industry conversions</t>
    </r>
  </si>
  <si>
    <r>
      <rPr>
        <b/>
        <sz val="12"/>
        <rFont val="Trebuchet MS"/>
        <family val="2"/>
      </rPr>
      <t>Conversion factors</t>
    </r>
  </si>
  <si>
    <r>
      <rPr>
        <sz val="9"/>
        <rFont val="Lucida Sans"/>
        <family val="2"/>
      </rPr>
      <t>www.platts.com/conversion-tables</t>
    </r>
  </si>
  <si>
    <t>Gj</t>
  </si>
  <si>
    <t>therm</t>
  </si>
  <si>
    <t>MMBtu</t>
  </si>
  <si>
    <t>cu m</t>
  </si>
  <si>
    <t>mt LNG</t>
  </si>
  <si>
    <t>cu m LNG</t>
  </si>
  <si>
    <t>t oil equivalent</t>
  </si>
  <si>
    <t>b oil equivalent</t>
  </si>
  <si>
    <t>1 kWh</t>
  </si>
  <si>
    <t>1 Gj</t>
  </si>
  <si>
    <t>1 therm</t>
  </si>
  <si>
    <t>1 MMBtu</t>
  </si>
  <si>
    <t>1 cf</t>
  </si>
  <si>
    <t>1 cu m</t>
  </si>
  <si>
    <t>1 mt LNG</t>
  </si>
  <si>
    <t>1 cu m LNG</t>
  </si>
  <si>
    <t>1 toe</t>
  </si>
  <si>
    <t>1 boe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</si>
</sst>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5" formatCode="0.0"/>
    <numFmt numFmtId="167" formatCode="0.000"/>
    <numFmt numFmtId="168" formatCode="0.0000000"/>
    <numFmt numFmtId="171" formatCode="0.000%"/>
    <numFmt numFmtId="172" formatCode="0.0000"/>
    <numFmt numFmtId="173" formatCode="_(* #,##0_);_(* \(#,##0\);_(* &quot;-&quot;??_);_(@_)"/>
    <numFmt numFmtId="174" formatCode="_(* #,##0.000_);_(* \(#,##0.000\);_(* &quot;-&quot;??_);_(@_)"/>
    <numFmt numFmtId="175" formatCode="_(* #,##0.0000_);_(* \(#,##0.0000\);_(* &quot;-&quot;??_);_(@_)"/>
    <numFmt numFmtId="176" formatCode="0.00000"/>
    <numFmt numFmtId="177" formatCode="0.000000"/>
    <numFmt numFmtId="178" formatCode="#,##0.0000"/>
    <numFmt numFmtId="179" formatCode="###0.000;###0.000"/>
    <numFmt numFmtId="180" formatCode="###0.00000000;###0.00000000"/>
    <numFmt numFmtId="181" formatCode="###0.0;###0.0"/>
    <numFmt numFmtId="182" formatCode="###0.00;###0.00"/>
    <numFmt numFmtId="183" formatCode="###0;###0"/>
    <numFmt numFmtId="184" formatCode="###0.0000;###0.0000"/>
    <numFmt numFmtId="185" formatCode="###0.0000000;###0.0000000"/>
    <numFmt numFmtId="186" formatCode="###0.000000;###0.000000"/>
    <numFmt numFmtId="187" formatCode="###0.00000;###0.00000"/>
    <numFmt numFmtId="188" formatCode="#,##0;#,##0"/>
  </numFmts>
  <fonts count="47">
    <font>
      <sz val="11"/>
      <color theme="1"/>
      <name val="Calibri"/>
      <family val="2"/>
      <scheme val="minor"/>
    </font>
    <font>
      <b/>
      <sz val="11"/>
      <color theme="1"/>
      <name val="Calibri"/>
      <family val="2"/>
      <scheme val="minor"/>
    </font>
    <font>
      <u/>
      <sz val="11"/>
      <color theme="10"/>
      <name val="Calibri"/>
      <family val="2"/>
      <scheme val="minor"/>
    </font>
    <font>
      <sz val="9"/>
      <color indexed="81"/>
      <name val="Tahoma"/>
      <family val="2"/>
    </font>
    <font>
      <sz val="10"/>
      <name val="Arial"/>
      <family val="2"/>
    </font>
    <font>
      <b/>
      <sz val="10"/>
      <name val="Arial"/>
      <family val="2"/>
    </font>
    <font>
      <i/>
      <sz val="10"/>
      <name val="Arial"/>
      <family val="2"/>
    </font>
    <font>
      <u/>
      <sz val="10"/>
      <name val="Arial"/>
      <family val="2"/>
    </font>
    <font>
      <sz val="11"/>
      <color theme="1"/>
      <name val="Calibri"/>
      <family val="2"/>
      <scheme val="minor"/>
    </font>
    <font>
      <sz val="9"/>
      <name val="Arial"/>
      <family val="2"/>
    </font>
    <font>
      <sz val="12"/>
      <name val="Arial"/>
      <family val="2"/>
    </font>
    <font>
      <sz val="11"/>
      <name val="Arial"/>
      <family val="2"/>
    </font>
    <font>
      <sz val="11"/>
      <name val="Symbol"/>
      <family val="1"/>
      <charset val="2"/>
    </font>
    <font>
      <vertAlign val="subscript"/>
      <sz val="10"/>
      <name val="Arial"/>
      <family val="2"/>
    </font>
    <font>
      <sz val="10.5"/>
      <name val="Arial"/>
      <family val="2"/>
    </font>
    <font>
      <sz val="10"/>
      <name val="Arial Narrow"/>
      <family val="2"/>
    </font>
    <font>
      <i/>
      <sz val="11"/>
      <name val="Arial"/>
      <family val="2"/>
    </font>
    <font>
      <sz val="10"/>
      <color rgb="FF000000"/>
      <name val="Arial"/>
      <family val="2"/>
    </font>
    <font>
      <vertAlign val="subscript"/>
      <sz val="10"/>
      <color indexed="8"/>
      <name val="Arial"/>
      <family val="2"/>
    </font>
    <font>
      <sz val="10"/>
      <color indexed="8"/>
      <name val="Arial"/>
      <family val="2"/>
    </font>
    <font>
      <sz val="14"/>
      <name val="Arial"/>
      <family val="2"/>
    </font>
    <font>
      <b/>
      <sz val="14"/>
      <color theme="0"/>
      <name val="EMprint"/>
      <family val="2"/>
    </font>
    <font>
      <sz val="10"/>
      <color theme="0"/>
      <name val="Arial"/>
      <family val="2"/>
    </font>
    <font>
      <sz val="10"/>
      <color rgb="FFFF0000"/>
      <name val="Arial"/>
      <family val="2"/>
    </font>
    <font>
      <b/>
      <sz val="12"/>
      <name val="Arial"/>
      <family val="2"/>
    </font>
    <font>
      <b/>
      <sz val="9"/>
      <color indexed="81"/>
      <name val="Tahoma"/>
      <family val="2"/>
    </font>
    <font>
      <sz val="10"/>
      <color indexed="81"/>
      <name val="Arial"/>
      <family val="2"/>
    </font>
    <font>
      <sz val="8"/>
      <color indexed="81"/>
      <name val="Arial"/>
      <family val="2"/>
    </font>
    <font>
      <b/>
      <sz val="8"/>
      <color indexed="81"/>
      <name val="Tahoma"/>
      <family val="2"/>
    </font>
    <font>
      <sz val="8"/>
      <color indexed="81"/>
      <name val="Tahoma"/>
      <family val="2"/>
    </font>
    <font>
      <sz val="10"/>
      <color indexed="81"/>
      <name val="Tahoma"/>
      <family val="2"/>
    </font>
    <font>
      <b/>
      <sz val="10"/>
      <color indexed="81"/>
      <name val="Tahoma"/>
      <family val="2"/>
    </font>
    <font>
      <u/>
      <sz val="10"/>
      <color indexed="12"/>
      <name val="Arial"/>
      <family val="2"/>
    </font>
    <font>
      <sz val="10"/>
      <name val="Courier"/>
      <family val="3"/>
    </font>
    <font>
      <sz val="8"/>
      <name val="Helv"/>
    </font>
    <font>
      <b/>
      <sz val="8"/>
      <name val="Helv"/>
    </font>
    <font>
      <b/>
      <u/>
      <sz val="10"/>
      <name val="Arial"/>
      <family val="2"/>
    </font>
    <font>
      <sz val="8"/>
      <name val="Arial"/>
      <family val="2"/>
    </font>
    <font>
      <u/>
      <sz val="8"/>
      <name val="Helv"/>
    </font>
    <font>
      <u/>
      <sz val="9"/>
      <name val="Arial"/>
      <family val="2"/>
    </font>
    <font>
      <sz val="10"/>
      <color rgb="FF000000"/>
      <name val="Times New Roman"/>
      <family val="1"/>
    </font>
    <font>
      <b/>
      <sz val="33"/>
      <name val="Trebuchet MS"/>
      <family val="2"/>
    </font>
    <font>
      <b/>
      <sz val="12"/>
      <name val="Trebuchet MS"/>
      <family val="2"/>
    </font>
    <font>
      <sz val="9"/>
      <name val="Lucida Sans"/>
      <family val="2"/>
    </font>
    <font>
      <b/>
      <sz val="10"/>
      <name val="Trebuchet MS"/>
      <family val="2"/>
    </font>
    <font>
      <sz val="10"/>
      <name val="Lucida Sans"/>
      <family val="2"/>
    </font>
    <font>
      <sz val="10"/>
      <color rgb="FF000000"/>
      <name val="Lucida Sans"/>
      <family val="2"/>
    </font>
  </fonts>
  <fills count="20">
    <fill>
      <patternFill patternType="none"/>
    </fill>
    <fill>
      <patternFill patternType="gray125"/>
    </fill>
    <fill>
      <patternFill patternType="solid">
        <fgColor rgb="FFFFFF00"/>
        <bgColor indexed="64"/>
      </patternFill>
    </fill>
    <fill>
      <patternFill patternType="solid">
        <fgColor rgb="FFDCDE7C"/>
        <bgColor indexed="64"/>
      </patternFill>
    </fill>
    <fill>
      <patternFill patternType="solid">
        <fgColor rgb="FFE5E2D1"/>
        <bgColor indexed="64"/>
      </patternFill>
    </fill>
    <fill>
      <patternFill patternType="solid">
        <fgColor indexed="27"/>
        <bgColor indexed="27"/>
      </patternFill>
    </fill>
    <fill>
      <patternFill patternType="solid">
        <fgColor rgb="FFFFEEB9"/>
        <bgColor indexed="64"/>
      </patternFill>
    </fill>
    <fill>
      <patternFill patternType="solid">
        <fgColor theme="6" tint="0.59999389629810485"/>
        <bgColor indexed="64"/>
      </patternFill>
    </fill>
    <fill>
      <patternFill patternType="gray125">
        <fgColor theme="0" tint="-0.34998626667073579"/>
        <bgColor theme="6" tint="0.59999389629810485"/>
      </patternFill>
    </fill>
    <fill>
      <patternFill patternType="lightUp">
        <fgColor theme="0" tint="-0.34998626667073579"/>
        <bgColor theme="6" tint="0.59996337778862885"/>
      </patternFill>
    </fill>
    <fill>
      <patternFill patternType="solid">
        <fgColor theme="9" tint="0.59999389629810485"/>
        <bgColor indexed="64"/>
      </patternFill>
    </fill>
    <fill>
      <patternFill patternType="solid">
        <fgColor rgb="FF002060"/>
        <bgColor indexed="64"/>
      </patternFill>
    </fill>
    <fill>
      <patternFill patternType="solid">
        <fgColor rgb="FFFFCCCC"/>
        <bgColor indexed="64"/>
      </patternFill>
    </fill>
    <fill>
      <patternFill patternType="solid">
        <fgColor indexed="42"/>
        <bgColor indexed="64"/>
      </patternFill>
    </fill>
    <fill>
      <patternFill patternType="solid">
        <fgColor rgb="FFFFFFCC"/>
        <bgColor indexed="64"/>
      </patternFill>
    </fill>
    <fill>
      <patternFill patternType="solid">
        <fgColor indexed="22"/>
        <bgColor indexed="64"/>
      </patternFill>
    </fill>
    <fill>
      <patternFill patternType="solid">
        <fgColor indexed="9"/>
        <bgColor indexed="64"/>
      </patternFill>
    </fill>
    <fill>
      <patternFill patternType="solid">
        <fgColor theme="3" tint="0.79998168889431442"/>
        <bgColor indexed="64"/>
      </patternFill>
    </fill>
    <fill>
      <patternFill patternType="solid">
        <fgColor rgb="FFDFE1DF"/>
      </patternFill>
    </fill>
    <fill>
      <patternFill patternType="solid">
        <fgColor rgb="FFBCBEC0"/>
      </patternFill>
    </fill>
  </fills>
  <borders count="76">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medium">
        <color indexed="48"/>
      </left>
      <right style="medium">
        <color indexed="48"/>
      </right>
      <top style="medium">
        <color indexed="48"/>
      </top>
      <bottom style="medium">
        <color indexed="48"/>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48"/>
      </left>
      <right style="medium">
        <color indexed="48"/>
      </right>
      <top style="medium">
        <color indexed="48"/>
      </top>
      <bottom/>
      <diagonal/>
    </border>
    <border>
      <left/>
      <right/>
      <top style="thin">
        <color auto="1"/>
      </top>
      <bottom/>
      <diagonal/>
    </border>
    <border>
      <left/>
      <right/>
      <top/>
      <bottom style="thin">
        <color theme="1"/>
      </bottom>
      <diagonal/>
    </border>
    <border>
      <left/>
      <right/>
      <top/>
      <bottom style="dotted">
        <color theme="1"/>
      </bottom>
      <diagonal/>
    </border>
    <border>
      <left/>
      <right/>
      <top style="thin">
        <color indexed="64"/>
      </top>
      <bottom style="dotted">
        <color theme="1"/>
      </bottom>
      <diagonal/>
    </border>
    <border>
      <left/>
      <right/>
      <top/>
      <bottom style="dotted">
        <color indexed="64"/>
      </bottom>
      <diagonal/>
    </border>
    <border>
      <left style="double">
        <color indexed="64"/>
      </left>
      <right style="thin">
        <color indexed="64"/>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diagonal/>
    </border>
    <border>
      <left/>
      <right style="thin">
        <color indexed="64"/>
      </right>
      <top style="double">
        <color indexed="64"/>
      </top>
      <bottom/>
      <diagonal/>
    </border>
    <border>
      <left/>
      <right style="double">
        <color indexed="64"/>
      </right>
      <top style="double">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right/>
      <top style="thin">
        <color rgb="FF000000"/>
      </top>
      <bottom style="thin">
        <color rgb="FF92959D"/>
      </bottom>
      <diagonal/>
    </border>
    <border>
      <left style="thin">
        <color rgb="FF92959D"/>
      </left>
      <right/>
      <top style="thin">
        <color rgb="FF000000"/>
      </top>
      <bottom style="thin">
        <color rgb="FF92959D"/>
      </bottom>
      <diagonal/>
    </border>
    <border>
      <left style="thin">
        <color rgb="FF92959D"/>
      </left>
      <right/>
      <top style="thin">
        <color rgb="FF92959D"/>
      </top>
      <bottom style="thin">
        <color rgb="FF92959D"/>
      </bottom>
      <diagonal/>
    </border>
    <border>
      <left/>
      <right/>
      <top style="thin">
        <color rgb="FF92959D"/>
      </top>
      <bottom style="thin">
        <color rgb="FF92959D"/>
      </bottom>
      <diagonal/>
    </border>
    <border>
      <left style="thin">
        <color rgb="FF92959D"/>
      </left>
      <right style="thin">
        <color rgb="FF92959D"/>
      </right>
      <top style="thin">
        <color rgb="FF92959D"/>
      </top>
      <bottom style="thin">
        <color rgb="FF92959D"/>
      </bottom>
      <diagonal/>
    </border>
  </borders>
  <cellStyleXfs count="10">
    <xf numFmtId="0" fontId="0" fillId="0" borderId="0"/>
    <xf numFmtId="0" fontId="2" fillId="0" borderId="0" applyNumberFormat="0" applyFill="0" applyBorder="0" applyAlignment="0" applyProtection="0"/>
    <xf numFmtId="0" fontId="4" fillId="0" borderId="0"/>
    <xf numFmtId="0" fontId="4" fillId="0" borderId="0"/>
    <xf numFmtId="9" fontId="8" fillId="0" borderId="0" applyFont="0" applyFill="0" applyBorder="0" applyAlignment="0" applyProtection="0"/>
    <xf numFmtId="43" fontId="8" fillId="0" borderId="0" applyFont="0" applyFill="0" applyBorder="0" applyAlignment="0" applyProtection="0"/>
    <xf numFmtId="0" fontId="4" fillId="0" borderId="0"/>
    <xf numFmtId="0" fontId="32" fillId="0" borderId="0" applyNumberFormat="0" applyFill="0" applyBorder="0" applyAlignment="0" applyProtection="0">
      <alignment vertical="top"/>
      <protection locked="0"/>
    </xf>
    <xf numFmtId="0" fontId="33" fillId="0" borderId="0"/>
    <xf numFmtId="0" fontId="40" fillId="0" borderId="0"/>
  </cellStyleXfs>
  <cellXfs count="341">
    <xf numFmtId="0" fontId="0" fillId="0" borderId="0" xfId="0"/>
    <xf numFmtId="0" fontId="1" fillId="0" borderId="0" xfId="0" applyFont="1"/>
    <xf numFmtId="0" fontId="0" fillId="0" borderId="0" xfId="0" applyAlignment="1">
      <alignment horizontal="center"/>
    </xf>
    <xf numFmtId="0" fontId="2" fillId="0" borderId="0" xfId="1"/>
    <xf numFmtId="0" fontId="0" fillId="0" borderId="0" xfId="0" applyBorder="1"/>
    <xf numFmtId="2" fontId="0" fillId="0" borderId="0" xfId="0" applyNumberFormat="1"/>
    <xf numFmtId="165" fontId="0" fillId="0" borderId="0" xfId="0" applyNumberFormat="1"/>
    <xf numFmtId="0" fontId="0" fillId="0" borderId="0" xfId="0"/>
    <xf numFmtId="2" fontId="0" fillId="0" borderId="0" xfId="0" applyNumberFormat="1" applyAlignment="1">
      <alignment horizontal="center" vertical="center"/>
    </xf>
    <xf numFmtId="0" fontId="0" fillId="0" borderId="0" xfId="0" applyAlignment="1">
      <alignment horizontal="center" vertical="center"/>
    </xf>
    <xf numFmtId="0" fontId="0" fillId="0" borderId="0" xfId="0" applyAlignment="1">
      <alignment horizontal="right"/>
    </xf>
    <xf numFmtId="0" fontId="0" fillId="0" borderId="0" xfId="0" applyAlignment="1">
      <alignment horizontal="left"/>
    </xf>
    <xf numFmtId="0" fontId="9" fillId="0" borderId="0" xfId="6" applyFont="1" applyAlignment="1">
      <alignment horizontal="left" vertical="top"/>
    </xf>
    <xf numFmtId="0" fontId="4" fillId="0" borderId="0" xfId="6"/>
    <xf numFmtId="0" fontId="4" fillId="0" borderId="24" xfId="6" applyBorder="1"/>
    <xf numFmtId="0" fontId="4" fillId="0" borderId="25" xfId="6" applyBorder="1"/>
    <xf numFmtId="0" fontId="4" fillId="0" borderId="26" xfId="6" applyBorder="1"/>
    <xf numFmtId="0" fontId="4" fillId="0" borderId="27" xfId="6" applyBorder="1"/>
    <xf numFmtId="0" fontId="4" fillId="0" borderId="28" xfId="6" applyBorder="1"/>
    <xf numFmtId="0" fontId="4" fillId="0" borderId="29" xfId="6" applyBorder="1"/>
    <xf numFmtId="0" fontId="4" fillId="0" borderId="30" xfId="6" applyBorder="1"/>
    <xf numFmtId="0" fontId="4" fillId="0" borderId="31" xfId="6" applyBorder="1"/>
    <xf numFmtId="0" fontId="4" fillId="0" borderId="32" xfId="6" applyBorder="1"/>
    <xf numFmtId="0" fontId="4" fillId="2" borderId="1" xfId="6" applyFill="1" applyBorder="1"/>
    <xf numFmtId="0" fontId="4" fillId="0" borderId="0" xfId="6" quotePrefix="1" applyAlignment="1">
      <alignment horizontal="center"/>
    </xf>
    <xf numFmtId="0" fontId="4" fillId="2" borderId="22" xfId="6" applyFill="1" applyBorder="1"/>
    <xf numFmtId="0" fontId="4" fillId="2" borderId="33" xfId="6" applyFill="1" applyBorder="1"/>
    <xf numFmtId="0" fontId="4" fillId="2" borderId="21" xfId="6" applyFill="1" applyBorder="1"/>
    <xf numFmtId="0" fontId="4" fillId="2" borderId="34" xfId="6" applyFill="1" applyBorder="1"/>
    <xf numFmtId="0" fontId="4" fillId="2" borderId="15" xfId="6" applyFill="1" applyBorder="1"/>
    <xf numFmtId="0" fontId="4" fillId="2" borderId="16" xfId="6" applyFill="1" applyBorder="1"/>
    <xf numFmtId="0" fontId="4" fillId="2" borderId="35" xfId="6" applyFill="1" applyBorder="1"/>
    <xf numFmtId="0" fontId="4" fillId="2" borderId="17" xfId="6" applyFill="1" applyBorder="1"/>
    <xf numFmtId="0" fontId="4" fillId="2" borderId="19" xfId="6" applyFill="1" applyBorder="1"/>
    <xf numFmtId="0" fontId="4" fillId="0" borderId="36" xfId="6" applyBorder="1"/>
    <xf numFmtId="0" fontId="11" fillId="3" borderId="23" xfId="6" applyFont="1" applyFill="1" applyBorder="1" applyAlignment="1">
      <alignment horizontal="center" vertical="center"/>
    </xf>
    <xf numFmtId="2" fontId="11" fillId="4" borderId="37" xfId="6" applyNumberFormat="1" applyFont="1" applyFill="1" applyBorder="1" applyAlignment="1">
      <alignment horizontal="right" vertical="center"/>
    </xf>
    <xf numFmtId="2" fontId="11" fillId="4" borderId="38" xfId="6" applyNumberFormat="1" applyFont="1" applyFill="1" applyBorder="1" applyAlignment="1">
      <alignment horizontal="right" vertical="center"/>
    </xf>
    <xf numFmtId="0" fontId="11" fillId="4" borderId="39" xfId="6" applyFont="1" applyFill="1" applyBorder="1" applyAlignment="1">
      <alignment horizontal="center" vertical="center"/>
    </xf>
    <xf numFmtId="10" fontId="4" fillId="5" borderId="40" xfId="6" applyNumberFormat="1" applyFont="1" applyFill="1" applyBorder="1" applyAlignment="1">
      <alignment horizontal="center" vertical="center"/>
    </xf>
    <xf numFmtId="2" fontId="11" fillId="4" borderId="41" xfId="6" applyNumberFormat="1" applyFont="1" applyFill="1" applyBorder="1" applyAlignment="1">
      <alignment horizontal="right" vertical="center"/>
    </xf>
    <xf numFmtId="2" fontId="11" fillId="4" borderId="42" xfId="6" applyNumberFormat="1" applyFont="1" applyFill="1" applyBorder="1" applyAlignment="1">
      <alignment horizontal="right" vertical="center"/>
    </xf>
    <xf numFmtId="0" fontId="11" fillId="4" borderId="43" xfId="6" applyFont="1" applyFill="1" applyBorder="1" applyAlignment="1">
      <alignment horizontal="center" vertical="center"/>
    </xf>
    <xf numFmtId="3" fontId="11" fillId="4" borderId="44" xfId="6" applyNumberFormat="1" applyFont="1" applyFill="1" applyBorder="1" applyAlignment="1">
      <alignment horizontal="right" vertical="center" shrinkToFit="1"/>
    </xf>
    <xf numFmtId="3" fontId="11" fillId="4" borderId="45" xfId="6" applyNumberFormat="1" applyFont="1" applyFill="1" applyBorder="1" applyAlignment="1">
      <alignment horizontal="right" vertical="center" shrinkToFit="1"/>
    </xf>
    <xf numFmtId="0" fontId="11" fillId="4" borderId="46" xfId="6" applyFont="1" applyFill="1" applyBorder="1" applyAlignment="1">
      <alignment horizontal="center" vertical="center"/>
    </xf>
    <xf numFmtId="0" fontId="4" fillId="0" borderId="0" xfId="6" applyAlignment="1">
      <alignment horizontal="center" vertical="center"/>
    </xf>
    <xf numFmtId="0" fontId="4" fillId="6" borderId="9" xfId="6" applyFill="1" applyBorder="1"/>
    <xf numFmtId="0" fontId="4" fillId="6" borderId="10" xfId="6" applyFill="1" applyBorder="1"/>
    <xf numFmtId="0" fontId="11" fillId="6" borderId="10" xfId="6" applyFont="1" applyFill="1" applyBorder="1"/>
    <xf numFmtId="0" fontId="4" fillId="6" borderId="11" xfId="6" applyFill="1" applyBorder="1"/>
    <xf numFmtId="3" fontId="11" fillId="6" borderId="37" xfId="6" applyNumberFormat="1" applyFont="1" applyFill="1" applyBorder="1" applyAlignment="1">
      <alignment horizontal="right" vertical="center"/>
    </xf>
    <xf numFmtId="3" fontId="11" fillId="6" borderId="38" xfId="6" applyNumberFormat="1" applyFont="1" applyFill="1" applyBorder="1" applyAlignment="1">
      <alignment horizontal="right" vertical="center"/>
    </xf>
    <xf numFmtId="0" fontId="11" fillId="6" borderId="39" xfId="6" applyFont="1" applyFill="1" applyBorder="1" applyAlignment="1">
      <alignment horizontal="center" vertical="center"/>
    </xf>
    <xf numFmtId="0" fontId="11" fillId="0" borderId="0" xfId="6" applyFont="1" applyAlignment="1">
      <alignment horizontal="center" vertical="center"/>
    </xf>
    <xf numFmtId="0" fontId="11" fillId="0" borderId="0" xfId="6" applyNumberFormat="1" applyFont="1" applyFill="1" applyAlignment="1">
      <alignment horizontal="center" vertical="center"/>
    </xf>
    <xf numFmtId="3" fontId="11" fillId="6" borderId="41" xfId="6" applyNumberFormat="1" applyFont="1" applyFill="1" applyBorder="1" applyAlignment="1">
      <alignment horizontal="right" vertical="center"/>
    </xf>
    <xf numFmtId="3" fontId="11" fillId="6" borderId="42" xfId="6" applyNumberFormat="1" applyFont="1" applyFill="1" applyBorder="1" applyAlignment="1">
      <alignment horizontal="right" vertical="center"/>
    </xf>
    <xf numFmtId="0" fontId="11" fillId="6" borderId="43" xfId="6" applyFont="1" applyFill="1" applyBorder="1" applyAlignment="1">
      <alignment horizontal="center" vertical="center"/>
    </xf>
    <xf numFmtId="0" fontId="4" fillId="0" borderId="0" xfId="6" applyAlignment="1">
      <alignment horizontal="right" vertical="center"/>
    </xf>
    <xf numFmtId="0" fontId="4" fillId="0" borderId="0" xfId="6" applyFont="1" applyAlignment="1">
      <alignment horizontal="center" vertical="center"/>
    </xf>
    <xf numFmtId="2" fontId="4" fillId="0" borderId="0" xfId="6" applyNumberFormat="1" applyAlignment="1">
      <alignment horizontal="center" vertical="center"/>
    </xf>
    <xf numFmtId="10" fontId="4" fillId="0" borderId="0" xfId="6" applyNumberFormat="1" applyAlignment="1">
      <alignment horizontal="center" vertical="center"/>
    </xf>
    <xf numFmtId="2" fontId="4" fillId="0" borderId="0" xfId="6" applyNumberFormat="1"/>
    <xf numFmtId="0" fontId="4" fillId="0" borderId="0" xfId="6" applyNumberFormat="1" applyAlignment="1">
      <alignment horizontal="center" vertical="center"/>
    </xf>
    <xf numFmtId="2" fontId="11" fillId="6" borderId="44" xfId="6" applyNumberFormat="1" applyFont="1" applyFill="1" applyBorder="1" applyAlignment="1">
      <alignment horizontal="right" vertical="center"/>
    </xf>
    <xf numFmtId="2" fontId="11" fillId="6" borderId="45" xfId="6" applyNumberFormat="1" applyFont="1" applyFill="1" applyBorder="1" applyAlignment="1">
      <alignment horizontal="right" vertical="center"/>
    </xf>
    <xf numFmtId="0" fontId="11" fillId="6" borderId="46" xfId="6" applyFont="1" applyFill="1" applyBorder="1" applyAlignment="1">
      <alignment horizontal="center" vertical="center"/>
    </xf>
    <xf numFmtId="0" fontId="4" fillId="0" borderId="0" xfId="6" applyFont="1" applyBorder="1" applyAlignment="1">
      <alignment horizontal="center" vertical="center"/>
    </xf>
    <xf numFmtId="2" fontId="4" fillId="0" borderId="0" xfId="6" applyNumberFormat="1" applyBorder="1" applyAlignment="1">
      <alignment horizontal="center"/>
    </xf>
    <xf numFmtId="3" fontId="11" fillId="7" borderId="37" xfId="6" applyNumberFormat="1" applyFont="1" applyFill="1" applyBorder="1" applyAlignment="1">
      <alignment horizontal="right" vertical="center"/>
    </xf>
    <xf numFmtId="3" fontId="11" fillId="7" borderId="38" xfId="6" applyNumberFormat="1" applyFont="1" applyFill="1" applyBorder="1" applyAlignment="1">
      <alignment horizontal="right" vertical="center"/>
    </xf>
    <xf numFmtId="0" fontId="11" fillId="7" borderId="47" xfId="6" applyFont="1" applyFill="1" applyBorder="1" applyAlignment="1">
      <alignment horizontal="center" vertical="center"/>
    </xf>
    <xf numFmtId="0" fontId="11" fillId="7" borderId="39" xfId="6" applyFont="1" applyFill="1" applyBorder="1" applyAlignment="1">
      <alignment horizontal="center" vertical="center"/>
    </xf>
    <xf numFmtId="0" fontId="11" fillId="0" borderId="0" xfId="6" applyFont="1" applyFill="1" applyBorder="1" applyAlignment="1">
      <alignment horizontal="left" vertical="center"/>
    </xf>
    <xf numFmtId="0" fontId="4" fillId="0" borderId="0" xfId="6" applyFill="1" applyBorder="1" applyAlignment="1">
      <alignment horizontal="left"/>
    </xf>
    <xf numFmtId="3" fontId="11" fillId="7" borderId="44" xfId="6" applyNumberFormat="1" applyFont="1" applyFill="1" applyBorder="1" applyAlignment="1">
      <alignment horizontal="right" vertical="center"/>
    </xf>
    <xf numFmtId="3" fontId="11" fillId="7" borderId="45" xfId="6" applyNumberFormat="1" applyFont="1" applyFill="1" applyBorder="1" applyAlignment="1">
      <alignment horizontal="right" vertical="center"/>
    </xf>
    <xf numFmtId="0" fontId="11" fillId="7" borderId="48" xfId="6" applyFont="1" applyFill="1" applyBorder="1" applyAlignment="1">
      <alignment horizontal="center" vertical="center"/>
    </xf>
    <xf numFmtId="0" fontId="11" fillId="7" borderId="46" xfId="6" applyFont="1" applyFill="1" applyBorder="1" applyAlignment="1">
      <alignment horizontal="center" vertical="center"/>
    </xf>
    <xf numFmtId="3" fontId="11" fillId="8" borderId="49" xfId="6" applyNumberFormat="1" applyFont="1" applyFill="1" applyBorder="1" applyAlignment="1">
      <alignment horizontal="right" vertical="center"/>
    </xf>
    <xf numFmtId="3" fontId="11" fillId="8" borderId="50" xfId="6" applyNumberFormat="1" applyFont="1" applyFill="1" applyBorder="1" applyAlignment="1">
      <alignment horizontal="right" vertical="center"/>
    </xf>
    <xf numFmtId="0" fontId="11" fillId="8" borderId="51" xfId="6" applyFont="1" applyFill="1" applyBorder="1" applyAlignment="1">
      <alignment horizontal="center" vertical="center"/>
    </xf>
    <xf numFmtId="0" fontId="4" fillId="0" borderId="0" xfId="6" applyBorder="1" applyAlignment="1">
      <alignment horizontal="center" vertical="center"/>
    </xf>
    <xf numFmtId="171" fontId="4" fillId="0" borderId="0" xfId="6" applyNumberFormat="1" applyAlignment="1">
      <alignment horizontal="center" vertical="center"/>
    </xf>
    <xf numFmtId="167" fontId="4" fillId="0" borderId="0" xfId="6" applyNumberFormat="1" applyAlignment="1">
      <alignment horizontal="center" vertical="center"/>
    </xf>
    <xf numFmtId="3" fontId="11" fillId="8" borderId="44" xfId="6" applyNumberFormat="1" applyFont="1" applyFill="1" applyBorder="1" applyAlignment="1">
      <alignment horizontal="right" vertical="center"/>
    </xf>
    <xf numFmtId="3" fontId="11" fillId="8" borderId="45" xfId="6" applyNumberFormat="1" applyFont="1" applyFill="1" applyBorder="1" applyAlignment="1">
      <alignment horizontal="right" vertical="center"/>
    </xf>
    <xf numFmtId="0" fontId="11" fillId="8" borderId="46" xfId="6" applyFont="1" applyFill="1" applyBorder="1" applyAlignment="1">
      <alignment horizontal="center" vertical="center"/>
    </xf>
    <xf numFmtId="2" fontId="4" fillId="0" borderId="0" xfId="6" applyNumberFormat="1" applyAlignment="1">
      <alignment horizontal="center"/>
    </xf>
    <xf numFmtId="10" fontId="4" fillId="5" borderId="40" xfId="6" applyNumberFormat="1" applyFill="1" applyBorder="1" applyAlignment="1">
      <alignment horizontal="center" vertical="center"/>
    </xf>
    <xf numFmtId="2" fontId="11" fillId="9" borderId="52" xfId="6" applyNumberFormat="1" applyFont="1" applyFill="1" applyBorder="1" applyAlignment="1">
      <alignment horizontal="right" vertical="center"/>
    </xf>
    <xf numFmtId="165" fontId="11" fillId="9" borderId="53" xfId="6" applyNumberFormat="1" applyFont="1" applyFill="1" applyBorder="1" applyAlignment="1">
      <alignment horizontal="right" vertical="center"/>
    </xf>
    <xf numFmtId="0" fontId="11" fillId="9" borderId="54" xfId="6" applyFont="1" applyFill="1" applyBorder="1" applyAlignment="1">
      <alignment horizontal="center" vertical="center"/>
    </xf>
    <xf numFmtId="2" fontId="4" fillId="0" borderId="0" xfId="6" applyNumberFormat="1" applyBorder="1" applyAlignment="1">
      <alignment horizontal="center" vertical="center"/>
    </xf>
    <xf numFmtId="10" fontId="4" fillId="5" borderId="55" xfId="6" applyNumberFormat="1" applyFill="1" applyBorder="1" applyAlignment="1">
      <alignment horizontal="center" vertical="center"/>
    </xf>
    <xf numFmtId="0" fontId="4" fillId="0" borderId="0" xfId="6" applyNumberFormat="1" applyFont="1" applyAlignment="1">
      <alignment horizontal="center" vertical="center"/>
    </xf>
    <xf numFmtId="2" fontId="4" fillId="0" borderId="0" xfId="6" applyNumberFormat="1" applyFill="1" applyAlignment="1">
      <alignment horizontal="center" vertical="center"/>
    </xf>
    <xf numFmtId="10" fontId="4" fillId="0" borderId="2" xfId="6" applyNumberFormat="1" applyFill="1" applyBorder="1" applyAlignment="1">
      <alignment horizontal="center" vertical="center"/>
    </xf>
    <xf numFmtId="0" fontId="4" fillId="0" borderId="0" xfId="6" applyAlignment="1">
      <alignment horizontal="right"/>
    </xf>
    <xf numFmtId="0" fontId="14" fillId="0" borderId="0" xfId="6" applyFont="1" applyFill="1"/>
    <xf numFmtId="0" fontId="14" fillId="0" borderId="0" xfId="6" applyFont="1" applyFill="1" applyAlignment="1">
      <alignment horizontal="center" vertical="center"/>
    </xf>
    <xf numFmtId="0" fontId="14" fillId="0" borderId="0" xfId="6" applyFont="1" applyFill="1" applyBorder="1" applyAlignment="1">
      <alignment horizontal="left" vertical="center"/>
    </xf>
    <xf numFmtId="0" fontId="4" fillId="0" borderId="0" xfId="6" applyFont="1" applyAlignment="1">
      <alignment horizontal="right" vertical="center"/>
    </xf>
    <xf numFmtId="2" fontId="11" fillId="0" borderId="0" xfId="6" applyNumberFormat="1" applyFont="1" applyAlignment="1">
      <alignment horizontal="center" vertical="center"/>
    </xf>
    <xf numFmtId="0" fontId="4" fillId="6" borderId="10" xfId="6" applyFill="1" applyBorder="1" applyAlignment="1">
      <alignment horizontal="right"/>
    </xf>
    <xf numFmtId="0" fontId="11" fillId="6" borderId="10" xfId="6" applyFont="1" applyFill="1" applyBorder="1" applyAlignment="1">
      <alignment horizontal="right" vertical="center"/>
    </xf>
    <xf numFmtId="2" fontId="11" fillId="6" borderId="11" xfId="6" applyNumberFormat="1" applyFont="1" applyFill="1" applyBorder="1" applyAlignment="1">
      <alignment horizontal="right" vertical="center"/>
    </xf>
    <xf numFmtId="167" fontId="14" fillId="0" borderId="2" xfId="6" applyNumberFormat="1" applyFont="1" applyFill="1" applyBorder="1" applyAlignment="1">
      <alignment horizontal="center" vertical="center"/>
    </xf>
    <xf numFmtId="167" fontId="14" fillId="0" borderId="0" xfId="6" applyNumberFormat="1" applyFont="1" applyFill="1" applyBorder="1" applyAlignment="1">
      <alignment horizontal="left" vertical="center"/>
    </xf>
    <xf numFmtId="0" fontId="14" fillId="0" borderId="2" xfId="6" applyFont="1" applyFill="1" applyBorder="1" applyAlignment="1">
      <alignment horizontal="center" vertical="center"/>
    </xf>
    <xf numFmtId="3" fontId="4" fillId="0" borderId="0" xfId="6" applyNumberFormat="1"/>
    <xf numFmtId="0" fontId="4" fillId="0" borderId="4" xfId="6" applyBorder="1"/>
    <xf numFmtId="0" fontId="4" fillId="0" borderId="56" xfId="6" applyBorder="1"/>
    <xf numFmtId="0" fontId="4" fillId="0" borderId="56" xfId="6" applyBorder="1" applyAlignment="1">
      <alignment horizontal="center" vertical="center"/>
    </xf>
    <xf numFmtId="0" fontId="4" fillId="0" borderId="3" xfId="6" applyBorder="1" applyAlignment="1">
      <alignment horizontal="center" vertical="center"/>
    </xf>
    <xf numFmtId="0" fontId="4" fillId="0" borderId="7" xfId="6" applyBorder="1"/>
    <xf numFmtId="0" fontId="4" fillId="0" borderId="0" xfId="6" applyBorder="1"/>
    <xf numFmtId="0" fontId="4" fillId="0" borderId="0" xfId="6" applyFont="1" applyBorder="1" applyAlignment="1">
      <alignment horizontal="right" vertical="center"/>
    </xf>
    <xf numFmtId="167" fontId="4" fillId="0" borderId="0" xfId="6" applyNumberFormat="1" applyFont="1" applyBorder="1" applyAlignment="1">
      <alignment horizontal="center" vertical="center"/>
    </xf>
    <xf numFmtId="2" fontId="4" fillId="0" borderId="36" xfId="6" applyNumberFormat="1" applyFont="1" applyBorder="1" applyAlignment="1">
      <alignment horizontal="center" vertical="center"/>
    </xf>
    <xf numFmtId="2" fontId="11" fillId="0" borderId="7" xfId="6" applyNumberFormat="1" applyFont="1" applyBorder="1" applyAlignment="1">
      <alignment horizontal="center" vertical="center"/>
    </xf>
    <xf numFmtId="0" fontId="4" fillId="0" borderId="0" xfId="6" applyFont="1" applyBorder="1" applyAlignment="1">
      <alignment horizontal="right"/>
    </xf>
    <xf numFmtId="172" fontId="15" fillId="0" borderId="0" xfId="6" applyNumberFormat="1" applyFont="1" applyFill="1" applyBorder="1" applyAlignment="1">
      <alignment horizontal="left"/>
    </xf>
    <xf numFmtId="172" fontId="15" fillId="0" borderId="0" xfId="6" applyNumberFormat="1" applyFont="1"/>
    <xf numFmtId="2" fontId="11" fillId="0" borderId="5" xfId="6" applyNumberFormat="1" applyFont="1" applyBorder="1" applyAlignment="1">
      <alignment horizontal="center" vertical="center"/>
    </xf>
    <xf numFmtId="0" fontId="4" fillId="0" borderId="8" xfId="6" applyBorder="1"/>
    <xf numFmtId="0" fontId="4" fillId="0" borderId="8" xfId="6" applyFont="1" applyBorder="1" applyAlignment="1">
      <alignment horizontal="right"/>
    </xf>
    <xf numFmtId="167" fontId="4" fillId="0" borderId="8" xfId="6" applyNumberFormat="1" applyFont="1" applyBorder="1" applyAlignment="1">
      <alignment horizontal="center" vertical="center"/>
    </xf>
    <xf numFmtId="2" fontId="4" fillId="0" borderId="6" xfId="6" applyNumberFormat="1" applyFont="1" applyBorder="1" applyAlignment="1">
      <alignment horizontal="center" vertical="center"/>
    </xf>
    <xf numFmtId="0" fontId="11" fillId="10" borderId="8" xfId="6" applyFont="1" applyFill="1" applyBorder="1"/>
    <xf numFmtId="0" fontId="11" fillId="10" borderId="57" xfId="6" applyFont="1" applyFill="1" applyBorder="1"/>
    <xf numFmtId="0" fontId="11" fillId="10" borderId="57" xfId="6" applyFont="1" applyFill="1" applyBorder="1" applyAlignment="1">
      <alignment horizontal="right" vertical="center"/>
    </xf>
    <xf numFmtId="0" fontId="11" fillId="10" borderId="57" xfId="6" applyFont="1" applyFill="1" applyBorder="1" applyAlignment="1">
      <alignment horizontal="center" vertical="center"/>
    </xf>
    <xf numFmtId="0" fontId="11" fillId="10" borderId="57" xfId="6" applyFont="1" applyFill="1" applyBorder="1" applyAlignment="1">
      <alignment vertical="center"/>
    </xf>
    <xf numFmtId="0" fontId="4" fillId="0" borderId="58" xfId="6" applyBorder="1"/>
    <xf numFmtId="0" fontId="4" fillId="0" borderId="59" xfId="6" applyBorder="1" applyAlignment="1">
      <alignment horizontal="center" vertical="center"/>
    </xf>
    <xf numFmtId="0" fontId="4" fillId="0" borderId="58" xfId="6" applyFont="1" applyBorder="1" applyAlignment="1">
      <alignment horizontal="center" vertical="center"/>
    </xf>
    <xf numFmtId="2" fontId="4" fillId="0" borderId="2" xfId="6" applyNumberFormat="1" applyFont="1" applyFill="1" applyBorder="1" applyAlignment="1">
      <alignment horizontal="right" vertical="center"/>
    </xf>
    <xf numFmtId="0" fontId="17" fillId="0" borderId="0" xfId="6" applyFont="1" applyAlignment="1">
      <alignment horizontal="left"/>
    </xf>
    <xf numFmtId="2" fontId="4" fillId="0" borderId="2" xfId="6" applyNumberFormat="1" applyFont="1" applyBorder="1" applyAlignment="1">
      <alignment horizontal="right" vertical="center"/>
    </xf>
    <xf numFmtId="165" fontId="4" fillId="0" borderId="2" xfId="6" applyNumberFormat="1" applyFont="1" applyBorder="1" applyAlignment="1">
      <alignment horizontal="right" vertical="center"/>
    </xf>
    <xf numFmtId="165" fontId="4" fillId="0" borderId="2" xfId="6" applyNumberFormat="1" applyFont="1" applyBorder="1" applyAlignment="1">
      <alignment horizontal="right" vertical="center" shrinkToFit="1"/>
    </xf>
    <xf numFmtId="0" fontId="17" fillId="0" borderId="0" xfId="6" applyFont="1" applyAlignment="1">
      <alignment horizontal="left" vertical="center"/>
    </xf>
    <xf numFmtId="0" fontId="4" fillId="0" borderId="0" xfId="6" applyAlignment="1">
      <alignment horizontal="left" vertical="center"/>
    </xf>
    <xf numFmtId="2" fontId="4" fillId="0" borderId="2" xfId="6" applyNumberFormat="1" applyFont="1" applyBorder="1" applyAlignment="1">
      <alignment horizontal="right"/>
    </xf>
    <xf numFmtId="0" fontId="4" fillId="0" borderId="0" xfId="6" applyFont="1" applyAlignment="1">
      <alignment horizontal="right"/>
    </xf>
    <xf numFmtId="0" fontId="17" fillId="0" borderId="60" xfId="6" applyFont="1" applyBorder="1" applyAlignment="1">
      <alignment horizontal="left"/>
    </xf>
    <xf numFmtId="0" fontId="4" fillId="0" borderId="60" xfId="6" applyBorder="1"/>
    <xf numFmtId="0" fontId="4" fillId="0" borderId="2" xfId="6" applyFont="1" applyBorder="1" applyAlignment="1">
      <alignment horizontal="right"/>
    </xf>
    <xf numFmtId="0" fontId="17" fillId="0" borderId="2" xfId="6" applyFont="1" applyBorder="1" applyAlignment="1">
      <alignment horizontal="right" vertical="center"/>
    </xf>
    <xf numFmtId="0" fontId="20" fillId="7" borderId="0" xfId="0" applyFont="1" applyFill="1" applyAlignment="1">
      <alignment vertical="center"/>
    </xf>
    <xf numFmtId="0" fontId="0" fillId="0" borderId="0" xfId="0" applyAlignment="1">
      <alignment vertical="center"/>
    </xf>
    <xf numFmtId="0" fontId="11" fillId="10" borderId="8" xfId="0" applyFont="1" applyFill="1" applyBorder="1"/>
    <xf numFmtId="0" fontId="0" fillId="10" borderId="8" xfId="0" applyFill="1" applyBorder="1"/>
    <xf numFmtId="0" fontId="4" fillId="0" borderId="0" xfId="0" applyFont="1"/>
    <xf numFmtId="3" fontId="0" fillId="0" borderId="0" xfId="0" applyNumberFormat="1"/>
    <xf numFmtId="0" fontId="0" fillId="0" borderId="0" xfId="0" applyFont="1"/>
    <xf numFmtId="0" fontId="0" fillId="10" borderId="57" xfId="0" applyFont="1" applyFill="1" applyBorder="1"/>
    <xf numFmtId="0" fontId="0" fillId="10" borderId="57" xfId="0" applyFont="1" applyFill="1" applyBorder="1" applyAlignment="1">
      <alignment horizontal="center" vertical="center"/>
    </xf>
    <xf numFmtId="0" fontId="11" fillId="10" borderId="57" xfId="0" applyFont="1" applyFill="1" applyBorder="1" applyAlignment="1">
      <alignment horizontal="center" vertical="center"/>
    </xf>
    <xf numFmtId="0" fontId="0" fillId="0" borderId="58" xfId="0" applyBorder="1"/>
    <xf numFmtId="0" fontId="0" fillId="0" borderId="59" xfId="0" applyBorder="1" applyAlignment="1">
      <alignment horizontal="center" vertical="center"/>
    </xf>
    <xf numFmtId="0" fontId="4" fillId="0" borderId="58" xfId="0" applyFont="1" applyBorder="1" applyAlignment="1">
      <alignment horizontal="center" vertical="center"/>
    </xf>
    <xf numFmtId="0" fontId="4" fillId="0" borderId="0" xfId="0" applyFont="1" applyAlignment="1">
      <alignment horizontal="center" vertical="center"/>
    </xf>
    <xf numFmtId="0" fontId="17" fillId="0" borderId="0" xfId="0" applyFont="1" applyAlignment="1">
      <alignment horizontal="left"/>
    </xf>
    <xf numFmtId="2" fontId="0" fillId="0" borderId="0" xfId="0" applyNumberFormat="1" applyFont="1" applyAlignment="1">
      <alignment horizontal="center" vertical="center"/>
    </xf>
    <xf numFmtId="165" fontId="0" fillId="0" borderId="0" xfId="0" applyNumberFormat="1" applyFont="1" applyAlignment="1">
      <alignment horizontal="center" vertical="center"/>
    </xf>
    <xf numFmtId="165" fontId="0" fillId="0" borderId="0" xfId="0" applyNumberFormat="1" applyAlignment="1">
      <alignment horizontal="center" vertical="center"/>
    </xf>
    <xf numFmtId="2" fontId="0" fillId="0" borderId="0" xfId="0" applyNumberFormat="1" applyFont="1" applyAlignment="1">
      <alignment horizontal="center" vertical="center" shrinkToFit="1"/>
    </xf>
    <xf numFmtId="0" fontId="17" fillId="0" borderId="0" xfId="0" applyFont="1" applyAlignment="1">
      <alignment horizontal="left" vertical="center"/>
    </xf>
    <xf numFmtId="0" fontId="0" fillId="0" borderId="0" xfId="0" applyAlignment="1">
      <alignment horizontal="left" vertical="center"/>
    </xf>
    <xf numFmtId="0" fontId="17" fillId="0" borderId="60" xfId="0" applyFont="1" applyBorder="1" applyAlignment="1">
      <alignment horizontal="left"/>
    </xf>
    <xf numFmtId="0" fontId="0" fillId="0" borderId="60" xfId="0" applyBorder="1"/>
    <xf numFmtId="0" fontId="0" fillId="0" borderId="0" xfId="0" applyFont="1" applyAlignment="1">
      <alignment horizontal="center" vertical="center"/>
    </xf>
    <xf numFmtId="0" fontId="21" fillId="11" borderId="0" xfId="6" applyFont="1" applyFill="1"/>
    <xf numFmtId="0" fontId="22" fillId="11" borderId="0" xfId="6" applyFont="1" applyFill="1"/>
    <xf numFmtId="0" fontId="23" fillId="0" borderId="0" xfId="6" applyFont="1"/>
    <xf numFmtId="0" fontId="5" fillId="0" borderId="12" xfId="0" applyFont="1" applyBorder="1" applyAlignment="1">
      <alignment horizontal="center"/>
    </xf>
    <xf numFmtId="0" fontId="5" fillId="0" borderId="13" xfId="0" applyFont="1" applyBorder="1" applyAlignment="1">
      <alignment horizontal="center"/>
    </xf>
    <xf numFmtId="0" fontId="5" fillId="0" borderId="13" xfId="0" applyFont="1" applyBorder="1" applyAlignment="1">
      <alignment horizontal="centerContinuous"/>
    </xf>
    <xf numFmtId="3" fontId="4" fillId="0" borderId="13" xfId="0" applyNumberFormat="1" applyFont="1" applyBorder="1" applyAlignment="1">
      <alignment horizontal="centerContinuous"/>
    </xf>
    <xf numFmtId="3" fontId="4" fillId="0" borderId="14" xfId="0" applyNumberFormat="1" applyFont="1" applyBorder="1" applyAlignment="1">
      <alignment horizontal="centerContinuous"/>
    </xf>
    <xf numFmtId="0" fontId="0" fillId="0" borderId="33" xfId="0" applyBorder="1" applyAlignment="1">
      <alignment horizontal="center"/>
    </xf>
    <xf numFmtId="172" fontId="0" fillId="13" borderId="2" xfId="0" applyNumberFormat="1" applyFill="1" applyBorder="1" applyAlignment="1">
      <alignment horizontal="center"/>
    </xf>
    <xf numFmtId="0" fontId="0" fillId="13" borderId="22" xfId="0" applyFill="1" applyBorder="1" applyAlignment="1">
      <alignment horizontal="center"/>
    </xf>
    <xf numFmtId="0" fontId="0" fillId="0" borderId="20" xfId="0" applyBorder="1" applyAlignment="1">
      <alignment horizontal="centerContinuous"/>
    </xf>
    <xf numFmtId="3" fontId="4" fillId="0" borderId="20" xfId="0" applyNumberFormat="1" applyFont="1" applyBorder="1" applyAlignment="1">
      <alignment horizontal="centerContinuous"/>
    </xf>
    <xf numFmtId="3" fontId="4" fillId="0" borderId="21" xfId="0" applyNumberFormat="1" applyFont="1" applyBorder="1" applyAlignment="1">
      <alignment horizontal="centerContinuous"/>
    </xf>
    <xf numFmtId="0" fontId="0" fillId="0" borderId="15" xfId="0" applyBorder="1" applyAlignment="1">
      <alignment horizontal="center"/>
    </xf>
    <xf numFmtId="0" fontId="4" fillId="0" borderId="15" xfId="0" applyFont="1" applyBorder="1" applyAlignment="1">
      <alignment horizontal="center"/>
    </xf>
    <xf numFmtId="0" fontId="4" fillId="13" borderId="34" xfId="0" applyFont="1" applyFill="1" applyBorder="1" applyAlignment="1">
      <alignment horizontal="center"/>
    </xf>
    <xf numFmtId="0" fontId="4" fillId="0" borderId="0" xfId="0" applyFont="1" applyBorder="1" applyAlignment="1">
      <alignment horizontal="centerContinuous"/>
    </xf>
    <xf numFmtId="3" fontId="4" fillId="0" borderId="0" xfId="0" applyNumberFormat="1" applyFont="1" applyBorder="1" applyAlignment="1">
      <alignment horizontal="centerContinuous"/>
    </xf>
    <xf numFmtId="3" fontId="4" fillId="0" borderId="16" xfId="0" applyNumberFormat="1" applyFont="1" applyBorder="1" applyAlignment="1">
      <alignment horizontal="centerContinuous"/>
    </xf>
    <xf numFmtId="0" fontId="5" fillId="0" borderId="0" xfId="6" applyFont="1"/>
    <xf numFmtId="0" fontId="4" fillId="0" borderId="0" xfId="6" applyAlignment="1">
      <alignment horizontal="left" indent="1"/>
    </xf>
    <xf numFmtId="0" fontId="0" fillId="0" borderId="17" xfId="0" applyBorder="1" applyAlignment="1">
      <alignment horizontal="center"/>
    </xf>
    <xf numFmtId="0" fontId="4" fillId="0" borderId="0" xfId="0" applyFont="1" applyFill="1" applyBorder="1" applyAlignment="1">
      <alignment horizontal="centerContinuous"/>
    </xf>
    <xf numFmtId="173" fontId="4" fillId="13" borderId="34" xfId="5" applyNumberFormat="1" applyFont="1" applyFill="1" applyBorder="1" applyAlignment="1">
      <alignment horizontal="center"/>
    </xf>
    <xf numFmtId="174" fontId="4" fillId="13" borderId="34" xfId="5" applyNumberFormat="1" applyFont="1" applyFill="1" applyBorder="1" applyAlignment="1">
      <alignment horizontal="center"/>
    </xf>
    <xf numFmtId="173" fontId="0" fillId="13" borderId="34" xfId="5" applyNumberFormat="1" applyFont="1" applyFill="1" applyBorder="1" applyAlignment="1">
      <alignment horizontal="center"/>
    </xf>
    <xf numFmtId="0" fontId="0" fillId="0" borderId="0" xfId="0" applyBorder="1" applyAlignment="1">
      <alignment horizontal="centerContinuous"/>
    </xf>
    <xf numFmtId="175" fontId="0" fillId="13" borderId="22" xfId="5" applyNumberFormat="1" applyFont="1" applyFill="1" applyBorder="1" applyAlignment="1">
      <alignment horizontal="center"/>
    </xf>
    <xf numFmtId="175" fontId="0" fillId="13" borderId="34" xfId="5" applyNumberFormat="1" applyFont="1" applyFill="1" applyBorder="1" applyAlignment="1">
      <alignment horizontal="center"/>
    </xf>
    <xf numFmtId="175" fontId="0" fillId="13" borderId="34" xfId="0" applyNumberFormat="1" applyFill="1" applyBorder="1" applyAlignment="1">
      <alignment horizontal="center"/>
    </xf>
    <xf numFmtId="3" fontId="0" fillId="14" borderId="0" xfId="0" applyNumberFormat="1" applyFill="1"/>
    <xf numFmtId="0" fontId="5" fillId="15" borderId="0" xfId="0" applyFont="1" applyFill="1" applyAlignment="1">
      <alignment horizontal="centerContinuous"/>
    </xf>
    <xf numFmtId="0" fontId="5" fillId="0" borderId="0" xfId="0" applyFont="1"/>
    <xf numFmtId="175" fontId="0" fillId="13" borderId="35" xfId="0" applyNumberFormat="1" applyFill="1" applyBorder="1" applyAlignment="1">
      <alignment horizontal="center"/>
    </xf>
    <xf numFmtId="0" fontId="0" fillId="0" borderId="18" xfId="0" applyBorder="1" applyAlignment="1">
      <alignment horizontal="centerContinuous"/>
    </xf>
    <xf numFmtId="3" fontId="4" fillId="0" borderId="18" xfId="0" applyNumberFormat="1" applyFont="1" applyBorder="1" applyAlignment="1">
      <alignment horizontal="centerContinuous"/>
    </xf>
    <xf numFmtId="3" fontId="4" fillId="0" borderId="19" xfId="0" applyNumberFormat="1" applyFont="1" applyBorder="1" applyAlignment="1">
      <alignment horizontal="centerContinuous"/>
    </xf>
    <xf numFmtId="0" fontId="5" fillId="0" borderId="0" xfId="0" applyFont="1" applyAlignment="1"/>
    <xf numFmtId="0" fontId="5" fillId="0" borderId="0" xfId="0" applyFont="1" applyAlignment="1">
      <alignment horizontal="center"/>
    </xf>
    <xf numFmtId="175" fontId="0" fillId="13" borderId="1" xfId="0" applyNumberFormat="1" applyFill="1" applyBorder="1" applyAlignment="1">
      <alignment horizontal="center"/>
    </xf>
    <xf numFmtId="0" fontId="0" fillId="0" borderId="13" xfId="0" applyFill="1" applyBorder="1" applyAlignment="1">
      <alignment horizontal="centerContinuous"/>
    </xf>
    <xf numFmtId="176" fontId="0" fillId="0" borderId="0" xfId="0" applyNumberFormat="1"/>
    <xf numFmtId="172" fontId="0" fillId="13" borderId="34" xfId="0" applyNumberFormat="1" applyFill="1" applyBorder="1" applyAlignment="1">
      <alignment horizontal="center"/>
    </xf>
    <xf numFmtId="167" fontId="0" fillId="0" borderId="0" xfId="0" applyNumberFormat="1"/>
    <xf numFmtId="177" fontId="0" fillId="0" borderId="0" xfId="0" applyNumberFormat="1"/>
    <xf numFmtId="172" fontId="0" fillId="0" borderId="0" xfId="0" applyNumberFormat="1"/>
    <xf numFmtId="0" fontId="0" fillId="0" borderId="12" xfId="0" applyBorder="1" applyAlignment="1">
      <alignment horizontal="center"/>
    </xf>
    <xf numFmtId="172" fontId="0" fillId="13" borderId="1" xfId="0" applyNumberFormat="1" applyFill="1" applyBorder="1" applyAlignment="1">
      <alignment horizontal="center"/>
    </xf>
    <xf numFmtId="168" fontId="0" fillId="0" borderId="0" xfId="0" applyNumberFormat="1"/>
    <xf numFmtId="0" fontId="0" fillId="15" borderId="0" xfId="0" applyFill="1" applyAlignment="1">
      <alignment horizontal="centerContinuous"/>
    </xf>
    <xf numFmtId="178" fontId="4" fillId="0" borderId="16" xfId="0" applyNumberFormat="1" applyFont="1" applyBorder="1" applyAlignment="1">
      <alignment horizontal="centerContinuous"/>
    </xf>
    <xf numFmtId="0" fontId="9" fillId="0" borderId="0" xfId="0" applyFont="1" applyAlignment="1">
      <alignment horizontal="center"/>
    </xf>
    <xf numFmtId="1" fontId="0" fillId="16" borderId="0" xfId="0" applyNumberFormat="1" applyFill="1"/>
    <xf numFmtId="167" fontId="0" fillId="16" borderId="0" xfId="0" applyNumberFormat="1" applyFill="1"/>
    <xf numFmtId="176" fontId="0" fillId="16" borderId="0" xfId="0" applyNumberFormat="1" applyFill="1"/>
    <xf numFmtId="172" fontId="0" fillId="13" borderId="35" xfId="0" applyNumberFormat="1" applyFill="1" applyBorder="1" applyAlignment="1">
      <alignment horizontal="center"/>
    </xf>
    <xf numFmtId="178" fontId="4" fillId="0" borderId="19" xfId="0" applyNumberFormat="1" applyFont="1" applyBorder="1" applyAlignment="1">
      <alignment horizontal="centerContinuous"/>
    </xf>
    <xf numFmtId="172" fontId="0" fillId="16" borderId="0" xfId="0" applyNumberFormat="1" applyFill="1"/>
    <xf numFmtId="168" fontId="0" fillId="16" borderId="0" xfId="0" applyNumberFormat="1" applyFill="1"/>
    <xf numFmtId="165" fontId="0" fillId="16" borderId="0" xfId="0" applyNumberFormat="1" applyFill="1"/>
    <xf numFmtId="0" fontId="0" fillId="16" borderId="0" xfId="0" applyFill="1"/>
    <xf numFmtId="177" fontId="0" fillId="16" borderId="0" xfId="0" applyNumberFormat="1" applyFill="1"/>
    <xf numFmtId="9" fontId="5" fillId="0" borderId="0" xfId="4" applyFont="1" applyAlignment="1">
      <alignment horizontal="center"/>
    </xf>
    <xf numFmtId="165" fontId="5" fillId="0" borderId="0" xfId="0" applyNumberFormat="1" applyFont="1" applyAlignment="1">
      <alignment horizontal="center"/>
    </xf>
    <xf numFmtId="4" fontId="4" fillId="0" borderId="0" xfId="6" applyNumberFormat="1"/>
    <xf numFmtId="11" fontId="4" fillId="0" borderId="0" xfId="6" applyNumberFormat="1"/>
    <xf numFmtId="1" fontId="0" fillId="0" borderId="0" xfId="0" applyNumberFormat="1"/>
    <xf numFmtId="2" fontId="0" fillId="0" borderId="0" xfId="0" applyNumberFormat="1" applyAlignment="1">
      <alignment horizontal="center"/>
    </xf>
    <xf numFmtId="0" fontId="4" fillId="0" borderId="0" xfId="0" applyFont="1" applyAlignment="1">
      <alignment horizontal="left"/>
    </xf>
    <xf numFmtId="0" fontId="32" fillId="0" borderId="0" xfId="7" applyAlignment="1" applyProtection="1">
      <alignment horizontal="left"/>
    </xf>
    <xf numFmtId="0" fontId="4" fillId="0" borderId="0" xfId="0" applyFont="1" applyAlignment="1">
      <alignment horizontal="center"/>
    </xf>
    <xf numFmtId="0" fontId="34" fillId="0" borderId="0" xfId="8" applyFont="1"/>
    <xf numFmtId="0" fontId="34" fillId="0" borderId="0" xfId="8" applyFont="1" applyAlignment="1">
      <alignment horizontal="center"/>
    </xf>
    <xf numFmtId="165" fontId="34" fillId="0" borderId="0" xfId="8" applyNumberFormat="1" applyFont="1"/>
    <xf numFmtId="0" fontId="4" fillId="0" borderId="61" xfId="8" applyFont="1" applyBorder="1"/>
    <xf numFmtId="0" fontId="4" fillId="0" borderId="62" xfId="8" applyFont="1" applyBorder="1"/>
    <xf numFmtId="0" fontId="5" fillId="0" borderId="62" xfId="8" applyFont="1" applyBorder="1" applyAlignment="1" applyProtection="1">
      <alignment horizontal="fill"/>
    </xf>
    <xf numFmtId="0" fontId="5" fillId="0" borderId="62" xfId="8" applyFont="1" applyBorder="1" applyAlignment="1" applyProtection="1">
      <alignment horizontal="center"/>
    </xf>
    <xf numFmtId="0" fontId="5" fillId="0" borderId="63" xfId="8" applyFont="1" applyBorder="1" applyAlignment="1" applyProtection="1">
      <alignment horizontal="fill"/>
    </xf>
    <xf numFmtId="0" fontId="5" fillId="0" borderId="64" xfId="8" applyFont="1" applyBorder="1"/>
    <xf numFmtId="0" fontId="5" fillId="0" borderId="65" xfId="8" applyFont="1" applyBorder="1" applyAlignment="1" applyProtection="1">
      <alignment horizontal="center"/>
    </xf>
    <xf numFmtId="0" fontId="5" fillId="0" borderId="64" xfId="8" applyFont="1" applyBorder="1" applyAlignment="1" applyProtection="1">
      <alignment horizontal="left"/>
    </xf>
    <xf numFmtId="0" fontId="35" fillId="0" borderId="64" xfId="8" applyFont="1" applyBorder="1" applyAlignment="1" applyProtection="1">
      <alignment horizontal="left"/>
    </xf>
    <xf numFmtId="0" fontId="34" fillId="0" borderId="66" xfId="8" applyFont="1" applyBorder="1"/>
    <xf numFmtId="0" fontId="5" fillId="0" borderId="67" xfId="8" applyFont="1" applyBorder="1" applyAlignment="1" applyProtection="1">
      <alignment horizontal="center" vertical="top" wrapText="1"/>
    </xf>
    <xf numFmtId="0" fontId="36" fillId="0" borderId="8" xfId="8" applyFont="1" applyBorder="1" applyAlignment="1" applyProtection="1">
      <alignment horizontal="center" vertical="top" wrapText="1"/>
    </xf>
    <xf numFmtId="0" fontId="5" fillId="0" borderId="8" xfId="8" applyFont="1" applyBorder="1" applyAlignment="1" applyProtection="1">
      <alignment horizontal="center" vertical="top" wrapText="1"/>
    </xf>
    <xf numFmtId="0" fontId="5" fillId="0" borderId="6" xfId="8" applyFont="1" applyBorder="1" applyAlignment="1" applyProtection="1">
      <alignment horizontal="center" vertical="top" wrapText="1"/>
    </xf>
    <xf numFmtId="0" fontId="5" fillId="0" borderId="8" xfId="8" applyFont="1" applyBorder="1" applyAlignment="1">
      <alignment horizontal="center" vertical="top" wrapText="1"/>
    </xf>
    <xf numFmtId="0" fontId="35" fillId="0" borderId="8" xfId="8" applyFont="1" applyBorder="1" applyAlignment="1">
      <alignment horizontal="center" vertical="top" wrapText="1"/>
    </xf>
    <xf numFmtId="0" fontId="34" fillId="0" borderId="68" xfId="8" applyFont="1" applyBorder="1" applyAlignment="1">
      <alignment horizontal="center" vertical="top" wrapText="1"/>
    </xf>
    <xf numFmtId="165" fontId="34" fillId="0" borderId="0" xfId="8" applyNumberFormat="1" applyFont="1" applyAlignment="1">
      <alignment horizontal="center" vertical="top" wrapText="1"/>
    </xf>
    <xf numFmtId="0" fontId="34" fillId="0" borderId="0" xfId="8" applyFont="1" applyAlignment="1">
      <alignment horizontal="center" vertical="top" wrapText="1"/>
    </xf>
    <xf numFmtId="0" fontId="4" fillId="0" borderId="69" xfId="8" applyFont="1" applyBorder="1" applyAlignment="1" applyProtection="1">
      <alignment vertical="center"/>
    </xf>
    <xf numFmtId="0" fontId="4" fillId="0" borderId="0" xfId="8" applyFont="1" applyAlignment="1" applyProtection="1">
      <alignment vertical="center"/>
    </xf>
    <xf numFmtId="0" fontId="4" fillId="2" borderId="0" xfId="8" applyNumberFormat="1" applyFont="1" applyFill="1" applyAlignment="1" applyProtection="1">
      <alignment horizontal="center" vertical="center"/>
    </xf>
    <xf numFmtId="0" fontId="4" fillId="0" borderId="0" xfId="8" applyNumberFormat="1" applyFont="1" applyAlignment="1" applyProtection="1">
      <alignment vertical="center"/>
    </xf>
    <xf numFmtId="0" fontId="4" fillId="17" borderId="0" xfId="8" applyNumberFormat="1" applyFont="1" applyFill="1" applyAlignment="1" applyProtection="1">
      <alignment horizontal="center" vertical="center"/>
    </xf>
    <xf numFmtId="0" fontId="4" fillId="17" borderId="0" xfId="8" applyNumberFormat="1" applyFont="1" applyFill="1" applyAlignment="1">
      <alignment vertical="center"/>
    </xf>
    <xf numFmtId="0" fontId="4" fillId="17" borderId="0" xfId="8" applyNumberFormat="1" applyFont="1" applyFill="1"/>
    <xf numFmtId="2" fontId="37" fillId="0" borderId="0" xfId="8" applyNumberFormat="1" applyFont="1" applyProtection="1"/>
    <xf numFmtId="2" fontId="9" fillId="0" borderId="70" xfId="8" applyNumberFormat="1" applyFont="1" applyBorder="1" applyProtection="1"/>
    <xf numFmtId="167" fontId="37" fillId="0" borderId="0" xfId="8" applyNumberFormat="1" applyFont="1"/>
    <xf numFmtId="0" fontId="9" fillId="0" borderId="0" xfId="8" applyFont="1"/>
    <xf numFmtId="0" fontId="9" fillId="0" borderId="70" xfId="8" applyFont="1" applyBorder="1"/>
    <xf numFmtId="0" fontId="4" fillId="0" borderId="0" xfId="8" applyFont="1" applyBorder="1" applyAlignment="1" applyProtection="1">
      <alignment vertical="center"/>
    </xf>
    <xf numFmtId="0" fontId="4" fillId="2" borderId="0" xfId="8" applyNumberFormat="1" applyFont="1" applyFill="1" applyBorder="1" applyAlignment="1" applyProtection="1">
      <alignment horizontal="center" vertical="center"/>
    </xf>
    <xf numFmtId="0" fontId="4" fillId="0" borderId="0" xfId="8" applyNumberFormat="1" applyFont="1" applyBorder="1" applyAlignment="1" applyProtection="1">
      <alignment vertical="center"/>
    </xf>
    <xf numFmtId="0" fontId="4" fillId="17" borderId="0" xfId="8" applyNumberFormat="1" applyFont="1" applyFill="1" applyBorder="1" applyAlignment="1">
      <alignment vertical="center"/>
    </xf>
    <xf numFmtId="0" fontId="4" fillId="17" borderId="0" xfId="8" applyNumberFormat="1" applyFont="1" applyFill="1" applyBorder="1" applyAlignment="1" applyProtection="1">
      <alignment horizontal="center" vertical="center"/>
    </xf>
    <xf numFmtId="165" fontId="37" fillId="0" borderId="0" xfId="8" applyNumberFormat="1" applyFont="1"/>
    <xf numFmtId="0" fontId="4" fillId="0" borderId="0" xfId="8" applyFont="1"/>
    <xf numFmtId="0" fontId="4" fillId="0" borderId="0" xfId="8" applyNumberFormat="1" applyFont="1"/>
    <xf numFmtId="0" fontId="4" fillId="0" borderId="0" xfId="8" applyFont="1" applyBorder="1"/>
    <xf numFmtId="0" fontId="4" fillId="0" borderId="0" xfId="8" applyNumberFormat="1" applyFont="1" applyBorder="1"/>
    <xf numFmtId="0" fontId="4" fillId="17" borderId="0" xfId="8" applyNumberFormat="1" applyFont="1" applyFill="1" applyBorder="1"/>
    <xf numFmtId="0" fontId="4" fillId="17" borderId="0" xfId="8" quotePrefix="1" applyNumberFormat="1" applyFont="1" applyFill="1" applyBorder="1" applyAlignment="1" applyProtection="1">
      <alignment horizontal="center" vertical="center"/>
    </xf>
    <xf numFmtId="0" fontId="4" fillId="2" borderId="0" xfId="8" quotePrefix="1" applyNumberFormat="1" applyFont="1" applyFill="1" applyBorder="1" applyAlignment="1" applyProtection="1">
      <alignment horizontal="center" vertical="center"/>
    </xf>
    <xf numFmtId="0" fontId="7" fillId="0" borderId="69" xfId="8" applyFont="1" applyBorder="1" applyAlignment="1" applyProtection="1">
      <alignment vertical="center"/>
    </xf>
    <xf numFmtId="0" fontId="4" fillId="0" borderId="0" xfId="8" applyFont="1" applyProtection="1"/>
    <xf numFmtId="0" fontId="7" fillId="7" borderId="0" xfId="8" applyNumberFormat="1" applyFont="1" applyFill="1" applyAlignment="1" applyProtection="1">
      <alignment horizontal="center" vertical="center"/>
    </xf>
    <xf numFmtId="0" fontId="4" fillId="7" borderId="0" xfId="8" applyNumberFormat="1" applyFont="1" applyFill="1" applyProtection="1"/>
    <xf numFmtId="0" fontId="7" fillId="7" borderId="0" xfId="8" applyNumberFormat="1" applyFont="1" applyFill="1" applyAlignment="1">
      <alignment vertical="center"/>
    </xf>
    <xf numFmtId="0" fontId="7" fillId="17" borderId="0" xfId="8" applyNumberFormat="1" applyFont="1" applyFill="1" applyAlignment="1" applyProtection="1">
      <alignment horizontal="center" vertical="center"/>
    </xf>
    <xf numFmtId="0" fontId="7" fillId="17" borderId="0" xfId="8" applyNumberFormat="1" applyFont="1" applyFill="1" applyBorder="1" applyAlignment="1" applyProtection="1">
      <alignment horizontal="center" vertical="center"/>
    </xf>
    <xf numFmtId="0" fontId="7" fillId="17" borderId="0" xfId="8" applyNumberFormat="1" applyFont="1" applyFill="1"/>
    <xf numFmtId="0" fontId="38" fillId="0" borderId="0" xfId="8" applyFont="1"/>
    <xf numFmtId="0" fontId="39" fillId="0" borderId="70" xfId="8" applyFont="1" applyBorder="1"/>
    <xf numFmtId="0" fontId="34" fillId="0" borderId="0" xfId="8" applyFont="1" applyProtection="1"/>
    <xf numFmtId="167" fontId="34" fillId="0" borderId="0" xfId="8" applyNumberFormat="1" applyFont="1" applyProtection="1"/>
    <xf numFmtId="0" fontId="41" fillId="0" borderId="0" xfId="9" applyFont="1" applyFill="1" applyBorder="1" applyAlignment="1">
      <alignment horizontal="left" vertical="top"/>
    </xf>
    <xf numFmtId="0" fontId="40" fillId="0" borderId="0" xfId="9" applyFill="1" applyBorder="1" applyAlignment="1">
      <alignment horizontal="left" vertical="top"/>
    </xf>
    <xf numFmtId="0" fontId="42" fillId="0" borderId="0" xfId="9" applyFont="1" applyFill="1" applyBorder="1" applyAlignment="1">
      <alignment horizontal="left" vertical="top"/>
    </xf>
    <xf numFmtId="0" fontId="43" fillId="0" borderId="0" xfId="9" applyFont="1" applyFill="1" applyBorder="1" applyAlignment="1">
      <alignment horizontal="left" vertical="top"/>
    </xf>
    <xf numFmtId="0" fontId="44" fillId="18" borderId="0" xfId="9" applyFont="1" applyFill="1" applyBorder="1" applyAlignment="1">
      <alignment horizontal="left" vertical="top" wrapText="1"/>
    </xf>
    <xf numFmtId="0" fontId="44" fillId="18" borderId="0" xfId="9" applyFont="1" applyFill="1" applyBorder="1" applyAlignment="1">
      <alignment horizontal="center" vertical="top" wrapText="1"/>
    </xf>
    <xf numFmtId="0" fontId="45" fillId="18" borderId="71" xfId="9" applyFont="1" applyFill="1" applyBorder="1" applyAlignment="1">
      <alignment vertical="center" wrapText="1"/>
    </xf>
    <xf numFmtId="0" fontId="40" fillId="19" borderId="72" xfId="9" applyFont="1" applyFill="1" applyBorder="1" applyAlignment="1">
      <alignment horizontal="center" vertical="center" wrapText="1"/>
    </xf>
    <xf numFmtId="179" fontId="46" fillId="18" borderId="73" xfId="9" applyNumberFormat="1" applyFont="1" applyFill="1" applyBorder="1" applyAlignment="1">
      <alignment horizontal="center" vertical="center" wrapText="1"/>
    </xf>
    <xf numFmtId="180" fontId="46" fillId="18" borderId="73" xfId="9" applyNumberFormat="1" applyFont="1" applyFill="1" applyBorder="1" applyAlignment="1">
      <alignment horizontal="center" vertical="center" wrapText="1"/>
    </xf>
    <xf numFmtId="0" fontId="40" fillId="0" borderId="0" xfId="9" applyFill="1" applyBorder="1" applyAlignment="1">
      <alignment horizontal="left" vertical="center"/>
    </xf>
    <xf numFmtId="0" fontId="45" fillId="18" borderId="74" xfId="9" applyFont="1" applyFill="1" applyBorder="1" applyAlignment="1">
      <alignment vertical="center" wrapText="1"/>
    </xf>
    <xf numFmtId="181" fontId="46" fillId="18" borderId="73" xfId="9" applyNumberFormat="1" applyFont="1" applyFill="1" applyBorder="1" applyAlignment="1">
      <alignment horizontal="center" vertical="center" wrapText="1"/>
    </xf>
    <xf numFmtId="0" fontId="40" fillId="19" borderId="73" xfId="9" applyFont="1" applyFill="1" applyBorder="1" applyAlignment="1">
      <alignment horizontal="center" vertical="center" wrapText="1"/>
    </xf>
    <xf numFmtId="179" fontId="46" fillId="18" borderId="75" xfId="9" applyNumberFormat="1" applyFont="1" applyFill="1" applyBorder="1" applyAlignment="1">
      <alignment horizontal="center" vertical="center" wrapText="1"/>
    </xf>
    <xf numFmtId="182" fontId="46" fillId="18" borderId="73" xfId="9" applyNumberFormat="1" applyFont="1" applyFill="1" applyBorder="1" applyAlignment="1">
      <alignment horizontal="center" vertical="center" wrapText="1"/>
    </xf>
    <xf numFmtId="183" fontId="46" fillId="18" borderId="73" xfId="9" applyNumberFormat="1" applyFont="1" applyFill="1" applyBorder="1" applyAlignment="1">
      <alignment horizontal="center" vertical="center" wrapText="1"/>
    </xf>
    <xf numFmtId="184" fontId="46" fillId="18" borderId="73" xfId="9" applyNumberFormat="1" applyFont="1" applyFill="1" applyBorder="1" applyAlignment="1">
      <alignment horizontal="center" vertical="center" wrapText="1"/>
    </xf>
    <xf numFmtId="0" fontId="40" fillId="19" borderId="75" xfId="9" applyFont="1" applyFill="1" applyBorder="1" applyAlignment="1">
      <alignment horizontal="center" vertical="center" wrapText="1"/>
    </xf>
    <xf numFmtId="183" fontId="46" fillId="18" borderId="75" xfId="9" applyNumberFormat="1" applyFont="1" applyFill="1" applyBorder="1" applyAlignment="1">
      <alignment horizontal="center" vertical="center" wrapText="1"/>
    </xf>
    <xf numFmtId="185" fontId="46" fillId="18" borderId="73" xfId="9" applyNumberFormat="1" applyFont="1" applyFill="1" applyBorder="1" applyAlignment="1">
      <alignment horizontal="center" vertical="center" wrapText="1"/>
    </xf>
    <xf numFmtId="184" fontId="46" fillId="18" borderId="75" xfId="9" applyNumberFormat="1" applyFont="1" applyFill="1" applyBorder="1" applyAlignment="1">
      <alignment horizontal="center" vertical="center" wrapText="1"/>
    </xf>
    <xf numFmtId="186" fontId="46" fillId="18" borderId="73" xfId="9" applyNumberFormat="1" applyFont="1" applyFill="1" applyBorder="1" applyAlignment="1">
      <alignment horizontal="center" vertical="center" wrapText="1"/>
    </xf>
    <xf numFmtId="187" fontId="46" fillId="18" borderId="73" xfId="9" applyNumberFormat="1" applyFont="1" applyFill="1" applyBorder="1" applyAlignment="1">
      <alignment horizontal="center" vertical="center" wrapText="1"/>
    </xf>
    <xf numFmtId="188" fontId="46" fillId="18" borderId="73" xfId="9" applyNumberFormat="1" applyFont="1" applyFill="1" applyBorder="1" applyAlignment="1">
      <alignment horizontal="center" vertical="center" wrapText="1"/>
    </xf>
    <xf numFmtId="0" fontId="10" fillId="2" borderId="12" xfId="6" applyFont="1" applyFill="1" applyBorder="1" applyAlignment="1">
      <alignment horizontal="center" wrapText="1"/>
    </xf>
    <xf numFmtId="0" fontId="10" fillId="2" borderId="13" xfId="6" applyFont="1" applyFill="1" applyBorder="1" applyAlignment="1">
      <alignment horizontal="center" wrapText="1"/>
    </xf>
    <xf numFmtId="0" fontId="10" fillId="2" borderId="14" xfId="6" applyFont="1" applyFill="1" applyBorder="1" applyAlignment="1">
      <alignment horizontal="center" wrapText="1"/>
    </xf>
    <xf numFmtId="0" fontId="11" fillId="6" borderId="9" xfId="6" applyFont="1" applyFill="1" applyBorder="1" applyAlignment="1">
      <alignment horizontal="center" vertical="center"/>
    </xf>
    <xf numFmtId="0" fontId="11" fillId="6" borderId="10" xfId="6" applyFont="1" applyFill="1" applyBorder="1" applyAlignment="1">
      <alignment horizontal="center" vertical="center"/>
    </xf>
    <xf numFmtId="0" fontId="11" fillId="6" borderId="11" xfId="6" applyFont="1" applyFill="1" applyBorder="1" applyAlignment="1">
      <alignment horizontal="center" vertical="center"/>
    </xf>
    <xf numFmtId="3" fontId="24" fillId="12" borderId="12" xfId="0" applyNumberFormat="1" applyFont="1" applyFill="1" applyBorder="1" applyAlignment="1">
      <alignment horizontal="center"/>
    </xf>
    <xf numFmtId="3" fontId="24" fillId="12" borderId="13" xfId="0" applyNumberFormat="1" applyFont="1" applyFill="1" applyBorder="1" applyAlignment="1">
      <alignment horizontal="center"/>
    </xf>
    <xf numFmtId="3" fontId="24" fillId="12" borderId="14" xfId="0" applyNumberFormat="1" applyFont="1" applyFill="1" applyBorder="1" applyAlignment="1">
      <alignment horizontal="center"/>
    </xf>
    <xf numFmtId="0" fontId="1" fillId="0" borderId="0" xfId="0" applyFont="1" applyAlignment="1">
      <alignment horizontal="left"/>
    </xf>
  </cellXfs>
  <cellStyles count="10">
    <cellStyle name="_x000d__x000a_JournalTemplate=C:\COMFO\CTALK\JOURSTD.TPL_x000d__x000a_LbStateAddress=3 3 0 251 1 89 2 311_x000d__x000a_LbStateJou" xfId="2" xr:uid="{00000000-0005-0000-0000-000000000000}"/>
    <cellStyle name="%" xfId="3" xr:uid="{00000000-0005-0000-0000-000001000000}"/>
    <cellStyle name="Comma" xfId="5" builtinId="3"/>
    <cellStyle name="Hyperlink" xfId="1" builtinId="8"/>
    <cellStyle name="Hyperlink 2" xfId="7" xr:uid="{00000000-0005-0000-0000-000008000000}"/>
    <cellStyle name="Normal" xfId="0" builtinId="0"/>
    <cellStyle name="Normal 2" xfId="6" xr:uid="{00000000-0005-0000-0000-00000B000000}"/>
    <cellStyle name="Normal 3" xfId="9" xr:uid="{00000000-0005-0000-0000-00000C000000}"/>
    <cellStyle name="Normal_US Inflation 2005" xfId="8" xr:uid="{00000000-0005-0000-0000-00000E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
      <xsd:element nillable="true" name="rss">
        <xsd:complexType>
          <xsd:sequence minOccurs="0">
            <xsd:element minOccurs="0" nillable="true" name="channel" form="unqualified">
              <xsd:complexType>
                <xsd:sequence minOccurs="0">
                  <xsd:element minOccurs="0" nillable="true" type="xsd:string" name="title" form="unqualified"/>
                  <xsd:element minOccurs="0" nillable="true" type="xsd:anyURI" name="link" form="unqualified"/>
                  <xsd:element minOccurs="0" nillable="true" type="xsd:string" name="description" form="unqualified"/>
                  <xsd:element minOccurs="0" nillable="true" type="xsd:string" name="lastBuildDate" form="unqualified"/>
                  <xsd:element minOccurs="0" nillable="true" type="xsd:string" name="language" form="unqualified"/>
                  <xsd:element minOccurs="0" nillable="true" type="xsd:string" name="copyright" form="unqualified"/>
                  <xsd:element minOccurs="0" nillable="true" type="xsd:anyURI" name="docs" form="unqualified"/>
                  <xsd:element minOccurs="0" nillable="true" type="xsd:integer" name="ttl" form="unqualified"/>
                  <xsd:element minOccurs="0" maxOccurs="unbounded" nillable="true" name="item" form="unqualified">
                    <xsd:complexType>
                      <xsd:sequence minOccurs="0">
                        <xsd:element minOccurs="0" nillable="true" type="xsd:string" name="title" form="unqualified"/>
                        <xsd:element minOccurs="0" nillable="true" type="xsd:anyURI" name="link" form="unqualified"/>
                        <xsd:element minOccurs="0" nillable="true" type="xsd:anyURI" name="guid" form="unqualified"/>
                        <xsd:element minOccurs="0" nillable="true" type="xsd:string" name="pubDate" form="unqualified"/>
                        <xsd:element minOccurs="0" nillable="true" type="xsd:string" name="description" form="unqualified"/>
                        <xsd:element minOccurs="0" nillable="true" type="xsd:string" name="category" form="unqualified"/>
                      </xsd:sequence>
                    </xsd:complexType>
                  </xsd:element>
                </xsd:sequence>
              </xsd:complexType>
            </xsd:element>
          </xsd:sequence>
          <xsd:attribute name="version" form="unqualified" type="xsd:double"/>
        </xsd:complexType>
      </xsd:element>
    </xsd:schema>
  </Schema>
  <Map ID="3" Name="Forex Query" RootElement="rss" SchemaID="Schema3" ShowImportExportValidationErrors="false" AutoFit="true" Append="false" PreserveSortAFLayout="true" PreserveFormat="true">
    <DataBinding FileBinding="true" ConnectionID="1" DataBindingLoadMode="1"/>
  </Map>
</MapInfo>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theme" Target="theme/theme1.xml"/><Relationship Id="rId29" Type="http://schemas.openxmlformats.org/officeDocument/2006/relationships/xmlMaps" Target="xmlMap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calcChain" Target="calcChain.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styles" Target="style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3</xdr:col>
      <xdr:colOff>25978</xdr:colOff>
      <xdr:row>38</xdr:row>
      <xdr:rowOff>2309</xdr:rowOff>
    </xdr:from>
    <xdr:to>
      <xdr:col>3</xdr:col>
      <xdr:colOff>200026</xdr:colOff>
      <xdr:row>44</xdr:row>
      <xdr:rowOff>171470</xdr:rowOff>
    </xdr:to>
    <xdr:sp macro="" textlink="">
      <xdr:nvSpPr>
        <xdr:cNvPr id="2" name="Left Brace 1">
          <a:extLst>
            <a:ext uri="{FF2B5EF4-FFF2-40B4-BE49-F238E27FC236}">
              <a16:creationId xmlns:a16="http://schemas.microsoft.com/office/drawing/2014/main" id="{00000000-0008-0000-0F00-000002000000}"/>
            </a:ext>
          </a:extLst>
        </xdr:cNvPr>
        <xdr:cNvSpPr/>
      </xdr:nvSpPr>
      <xdr:spPr>
        <a:xfrm>
          <a:off x="2045278" y="6765059"/>
          <a:ext cx="174048" cy="1312161"/>
        </a:xfrm>
        <a:prstGeom prst="leftBrace">
          <a:avLst>
            <a:gd name="adj1" fmla="val 20459"/>
            <a:gd name="adj2" fmla="val 50553"/>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n-US"/>
        </a:p>
      </xdr:txBody>
    </xdr:sp>
    <xdr:clientData/>
  </xdr:twoCellAnchor>
  <xdr:twoCellAnchor>
    <xdr:from>
      <xdr:col>3</xdr:col>
      <xdr:colOff>1</xdr:colOff>
      <xdr:row>46</xdr:row>
      <xdr:rowOff>2884</xdr:rowOff>
    </xdr:from>
    <xdr:to>
      <xdr:col>3</xdr:col>
      <xdr:colOff>125557</xdr:colOff>
      <xdr:row>49</xdr:row>
      <xdr:rowOff>1</xdr:rowOff>
    </xdr:to>
    <xdr:sp macro="" textlink="">
      <xdr:nvSpPr>
        <xdr:cNvPr id="3" name="Left Brace 2">
          <a:extLst>
            <a:ext uri="{FF2B5EF4-FFF2-40B4-BE49-F238E27FC236}">
              <a16:creationId xmlns:a16="http://schemas.microsoft.com/office/drawing/2014/main" id="{00000000-0008-0000-0F00-000003000000}"/>
            </a:ext>
          </a:extLst>
        </xdr:cNvPr>
        <xdr:cNvSpPr/>
      </xdr:nvSpPr>
      <xdr:spPr>
        <a:xfrm>
          <a:off x="2019301" y="8261059"/>
          <a:ext cx="125556" cy="568617"/>
        </a:xfrm>
        <a:prstGeom prst="leftBrace">
          <a:avLst>
            <a:gd name="adj1" fmla="val 20459"/>
            <a:gd name="adj2" fmla="val 48652"/>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n-US"/>
        </a:p>
      </xdr:txBody>
    </xdr:sp>
    <xdr:clientData/>
  </xdr:twoCellAnchor>
  <xdr:oneCellAnchor>
    <xdr:from>
      <xdr:col>13</xdr:col>
      <xdr:colOff>200820</xdr:colOff>
      <xdr:row>1</xdr:row>
      <xdr:rowOff>4233</xdr:rowOff>
    </xdr:from>
    <xdr:ext cx="5552419" cy="3376084"/>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9140033" y="166158"/>
          <a:ext cx="5552419" cy="3376084"/>
        </a:xfrm>
        <a:prstGeom prst="rect">
          <a:avLst/>
        </a:prstGeom>
        <a:solidFill>
          <a:srgbClr val="D3CDB1"/>
        </a:solidFill>
        <a:ln w="9525"/>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US" sz="1400" u="sng">
              <a:solidFill>
                <a:schemeClr val="tx1"/>
              </a:solidFill>
              <a:latin typeface="Arial" pitchFamily="34" charset="0"/>
              <a:ea typeface="+mn-ea"/>
              <a:cs typeface="Arial" pitchFamily="34" charset="0"/>
            </a:rPr>
            <a:t>HeatCalc Operation</a:t>
          </a:r>
          <a:endParaRPr lang="en-US" sz="1400" u="none">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u="none" baseline="0">
              <a:solidFill>
                <a:schemeClr val="tx1"/>
              </a:solidFill>
              <a:latin typeface="Arial" pitchFamily="34" charset="0"/>
              <a:ea typeface="+mn-ea"/>
              <a:cs typeface="Arial" pitchFamily="34" charset="0"/>
            </a:rPr>
            <a:t>      </a:t>
          </a:r>
          <a:r>
            <a:rPr lang="en-US" sz="1100" u="none">
              <a:solidFill>
                <a:schemeClr val="tx1"/>
              </a:solidFill>
              <a:latin typeface="Arial" pitchFamily="34" charset="0"/>
              <a:ea typeface="+mn-ea"/>
              <a:cs typeface="Arial" pitchFamily="34" charset="0"/>
            </a:rPr>
            <a:t>The heat of combustion of natural gas is calculated at 298.15 K in SI units, and converted to eleven other units.  Data in Tables I</a:t>
          </a:r>
          <a:r>
            <a:rPr lang="en-US" sz="1100" u="none" baseline="0">
              <a:solidFill>
                <a:schemeClr val="tx1"/>
              </a:solidFill>
              <a:latin typeface="Arial" pitchFamily="34" charset="0"/>
              <a:ea typeface="+mn-ea"/>
              <a:cs typeface="Arial" pitchFamily="34" charset="0"/>
            </a:rPr>
            <a:t> and II are from the FREED database.  </a:t>
          </a:r>
          <a:r>
            <a:rPr lang="en-US" sz="1100" u="none">
              <a:solidFill>
                <a:schemeClr val="tx1"/>
              </a:solidFill>
              <a:latin typeface="Arial" pitchFamily="34" charset="0"/>
              <a:ea typeface="+mn-ea"/>
              <a:cs typeface="Arial" pitchFamily="34" charset="0"/>
            </a:rPr>
            <a:t>Calculations are for one gram-mol of natural gas burned completely to CO</a:t>
          </a:r>
          <a:r>
            <a:rPr lang="en-US" sz="1100" u="none" baseline="-25000">
              <a:solidFill>
                <a:schemeClr val="tx1"/>
              </a:solidFill>
              <a:latin typeface="Arial" pitchFamily="34" charset="0"/>
              <a:ea typeface="+mn-ea"/>
              <a:cs typeface="Arial" pitchFamily="34" charset="0"/>
            </a:rPr>
            <a:t>2</a:t>
          </a:r>
          <a:r>
            <a:rPr lang="en-US" sz="1100" u="none" baseline="0">
              <a:solidFill>
                <a:schemeClr val="tx1"/>
              </a:solidFill>
              <a:latin typeface="Arial" pitchFamily="34" charset="0"/>
              <a:ea typeface="+mn-ea"/>
              <a:cs typeface="Arial" pitchFamily="34" charset="0"/>
            </a:rPr>
            <a:t> and H</a:t>
          </a:r>
          <a:r>
            <a:rPr lang="en-US" sz="1100" u="none" baseline="-25000">
              <a:solidFill>
                <a:schemeClr val="tx1"/>
              </a:solidFill>
              <a:latin typeface="Arial" pitchFamily="34" charset="0"/>
              <a:ea typeface="+mn-ea"/>
              <a:cs typeface="Arial" pitchFamily="34" charset="0"/>
            </a:rPr>
            <a:t>2</a:t>
          </a:r>
          <a:r>
            <a:rPr lang="en-US" sz="1100" u="none" baseline="0">
              <a:solidFill>
                <a:schemeClr val="tx1"/>
              </a:solidFill>
              <a:latin typeface="Arial" pitchFamily="34" charset="0"/>
              <a:ea typeface="+mn-ea"/>
              <a:cs typeface="Arial" pitchFamily="34" charset="0"/>
            </a:rPr>
            <a:t>O.</a:t>
          </a:r>
          <a:r>
            <a:rPr kumimoji="0" lang="en-US" sz="1100" b="0" i="0" u="none" strike="noStrike" kern="0" cap="none" spc="0" normalizeH="0" baseline="0" noProof="0">
              <a:ln>
                <a:noFill/>
              </a:ln>
              <a:solidFill>
                <a:prstClr val="black"/>
              </a:solidFill>
              <a:effectLst/>
              <a:uLnTx/>
              <a:uFillTx/>
              <a:latin typeface="Arial" pitchFamily="34" charset="0"/>
              <a:ea typeface="+mn-ea"/>
              <a:cs typeface="Arial" pitchFamily="34" charset="0"/>
            </a:rPr>
            <a:t>  Cells H35:H36 display the oxygen required for stoichiometric combustion of 1 gram-mol of NG.</a:t>
          </a:r>
          <a:endParaRPr lang="en-US" sz="1100" u="none" baseline="0">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u="none" baseline="0">
              <a:solidFill>
                <a:schemeClr val="tx1"/>
              </a:solidFill>
              <a:latin typeface="Arial" pitchFamily="34" charset="0"/>
              <a:ea typeface="+mn-ea"/>
              <a:cs typeface="Arial" pitchFamily="34" charset="0"/>
            </a:rPr>
            <a:t> </a:t>
          </a:r>
          <a:r>
            <a:rPr kumimoji="0" lang="en-US" sz="1100" b="0" i="0" u="none" strike="noStrike" kern="0" cap="none" spc="0" normalizeH="0" baseline="0" noProof="0">
              <a:ln>
                <a:noFill/>
              </a:ln>
              <a:solidFill>
                <a:prstClr val="black"/>
              </a:solidFill>
              <a:effectLst/>
              <a:uLnTx/>
              <a:uFillTx/>
              <a:latin typeface="Arial" pitchFamily="34" charset="0"/>
              <a:ea typeface="+mn-ea"/>
              <a:cs typeface="Arial" pitchFamily="34" charset="0"/>
            </a:rPr>
            <a:t>     The calculator contains a sample system.  Changing any blue-bordered cell value will result in recalculation of all other dependent values.  </a:t>
          </a:r>
          <a:r>
            <a:rPr lang="en-US" sz="1100" u="none" baseline="0">
              <a:solidFill>
                <a:schemeClr val="tx1"/>
              </a:solidFill>
              <a:latin typeface="Arial" pitchFamily="34" charset="0"/>
              <a:ea typeface="+mn-ea"/>
              <a:cs typeface="Arial" pitchFamily="34" charset="0"/>
            </a:rPr>
            <a:t>The molar </a:t>
          </a:r>
          <a:r>
            <a:rPr lang="en-US" sz="1100" u="none" baseline="0">
              <a:solidFill>
                <a:schemeClr val="tx1"/>
              </a:solidFill>
              <a:latin typeface="Symbol" pitchFamily="18" charset="2"/>
              <a:ea typeface="+mn-ea"/>
              <a:cs typeface="Arial" pitchFamily="34" charset="0"/>
            </a:rPr>
            <a:t>D</a:t>
          </a:r>
          <a:r>
            <a:rPr lang="en-US" sz="1100" i="1" u="none" baseline="0">
              <a:solidFill>
                <a:schemeClr val="tx1"/>
              </a:solidFill>
              <a:latin typeface="Arial" pitchFamily="34" charset="0"/>
              <a:ea typeface="+mn-ea"/>
              <a:cs typeface="Arial" pitchFamily="34" charset="0"/>
            </a:rPr>
            <a:t>H</a:t>
          </a:r>
          <a:r>
            <a:rPr lang="en-US" sz="900" i="0" u="none" baseline="0">
              <a:solidFill>
                <a:schemeClr val="tx1"/>
              </a:solidFill>
              <a:latin typeface="Arial" pitchFamily="34" charset="0"/>
              <a:ea typeface="+mn-ea"/>
              <a:cs typeface="Arial" pitchFamily="34" charset="0"/>
            </a:rPr>
            <a:t>comb</a:t>
          </a:r>
          <a:r>
            <a:rPr lang="en-US" sz="1100" i="0" u="none" baseline="0">
              <a:solidFill>
                <a:schemeClr val="tx1"/>
              </a:solidFill>
              <a:latin typeface="Arial" pitchFamily="34" charset="0"/>
              <a:ea typeface="+mn-ea"/>
              <a:cs typeface="Arial" pitchFamily="34" charset="0"/>
            </a:rPr>
            <a:t> is calculated for H</a:t>
          </a:r>
          <a:r>
            <a:rPr lang="en-US" sz="1100" i="0" u="none" baseline="-25000">
              <a:solidFill>
                <a:schemeClr val="tx1"/>
              </a:solidFill>
              <a:latin typeface="Arial" pitchFamily="34" charset="0"/>
              <a:ea typeface="+mn-ea"/>
              <a:cs typeface="Arial" pitchFamily="34" charset="0"/>
            </a:rPr>
            <a:t>2</a:t>
          </a:r>
          <a:r>
            <a:rPr lang="en-US" sz="1100" i="0" u="none" baseline="0">
              <a:solidFill>
                <a:schemeClr val="tx1"/>
              </a:solidFill>
              <a:latin typeface="Arial" pitchFamily="34" charset="0"/>
              <a:ea typeface="+mn-ea"/>
              <a:cs typeface="Arial" pitchFamily="34" charset="0"/>
            </a:rPr>
            <a:t>O(g) as a combustion product and posted in cell I30.  The Lower Heating Value (LHV) is obtained by changing the sign of the </a:t>
          </a:r>
          <a:r>
            <a:rPr lang="en-US" sz="1100" i="0" u="none" baseline="0">
              <a:solidFill>
                <a:schemeClr val="tx1"/>
              </a:solidFill>
              <a:latin typeface="Symbol" pitchFamily="18" charset="2"/>
              <a:ea typeface="+mn-ea"/>
              <a:cs typeface="Arial" pitchFamily="34" charset="0"/>
            </a:rPr>
            <a:t>D</a:t>
          </a:r>
          <a:r>
            <a:rPr lang="en-US" sz="1100" i="1" u="none" baseline="0">
              <a:solidFill>
                <a:schemeClr val="tx1"/>
              </a:solidFill>
              <a:latin typeface="Arial" pitchFamily="34" charset="0"/>
              <a:ea typeface="+mn-ea"/>
              <a:cs typeface="Arial" pitchFamily="34" charset="0"/>
            </a:rPr>
            <a:t>H</a:t>
          </a:r>
          <a:r>
            <a:rPr lang="en-US" sz="900" i="0" u="none" baseline="0">
              <a:solidFill>
                <a:schemeClr val="tx1"/>
              </a:solidFill>
              <a:latin typeface="Arial" pitchFamily="34" charset="0"/>
              <a:ea typeface="+mn-ea"/>
              <a:cs typeface="Arial" pitchFamily="34" charset="0"/>
            </a:rPr>
            <a:t>comb</a:t>
          </a:r>
          <a:r>
            <a:rPr lang="en-US" sz="1100" i="0" u="none" baseline="0">
              <a:solidFill>
                <a:schemeClr val="tx1"/>
              </a:solidFill>
              <a:latin typeface="Arial" pitchFamily="34" charset="0"/>
              <a:ea typeface="+mn-ea"/>
              <a:cs typeface="Arial" pitchFamily="34" charset="0"/>
            </a:rPr>
            <a:t> and posting this value to cell K15.   Values for other units are calculated in column K by using conversion factors.  </a:t>
          </a:r>
        </a:p>
        <a:p>
          <a:r>
            <a:rPr lang="en-US" sz="1100" i="0" u="none" baseline="0">
              <a:solidFill>
                <a:schemeClr val="tx1"/>
              </a:solidFill>
              <a:latin typeface="Arial" pitchFamily="34" charset="0"/>
              <a:ea typeface="+mn-ea"/>
              <a:cs typeface="Arial" pitchFamily="34" charset="0"/>
            </a:rPr>
            <a:t>     The Higher Heating Value (HHV) is calculated in cell L15 by taking into account the heat of condensation of water vapor (cell K48).  Values for other units are calculated in column L by using conversion factors.  </a:t>
          </a:r>
        </a:p>
        <a:p>
          <a:r>
            <a:rPr lang="en-US" sz="1100" i="0" u="none" baseline="0">
              <a:solidFill>
                <a:schemeClr val="tx1"/>
              </a:solidFill>
              <a:latin typeface="Arial" pitchFamily="34" charset="0"/>
              <a:ea typeface="+mn-ea"/>
              <a:cs typeface="Arial" pitchFamily="34" charset="0"/>
            </a:rPr>
            <a:t>     The non-SI energy units are thermochemical in nature.  1 kcal</a:t>
          </a:r>
          <a:r>
            <a:rPr lang="en-US" sz="1100" i="0" u="none" baseline="-25000">
              <a:solidFill>
                <a:schemeClr val="tx1"/>
              </a:solidFill>
              <a:latin typeface="Arial" pitchFamily="34" charset="0"/>
              <a:ea typeface="+mn-ea"/>
              <a:cs typeface="Arial" pitchFamily="34" charset="0"/>
            </a:rPr>
            <a:t>th</a:t>
          </a:r>
          <a:r>
            <a:rPr lang="en-US" sz="1100" i="0" u="none" baseline="0">
              <a:solidFill>
                <a:schemeClr val="tx1"/>
              </a:solidFill>
              <a:latin typeface="Arial" pitchFamily="34" charset="0"/>
              <a:ea typeface="+mn-ea"/>
              <a:cs typeface="Arial" pitchFamily="34" charset="0"/>
            </a:rPr>
            <a:t>  is equal to 4.814 J, while 1 Btu</a:t>
          </a:r>
          <a:r>
            <a:rPr lang="en-US" sz="1100" i="0" u="none" baseline="-25000">
              <a:solidFill>
                <a:schemeClr val="tx1"/>
              </a:solidFill>
              <a:latin typeface="Arial" pitchFamily="34" charset="0"/>
              <a:ea typeface="+mn-ea"/>
              <a:cs typeface="Arial" pitchFamily="34" charset="0"/>
            </a:rPr>
            <a:t>th</a:t>
          </a:r>
          <a:r>
            <a:rPr lang="en-US" sz="1100" i="0" u="none" baseline="0">
              <a:solidFill>
                <a:schemeClr val="tx1"/>
              </a:solidFill>
              <a:latin typeface="Arial" pitchFamily="34" charset="0"/>
              <a:ea typeface="+mn-ea"/>
              <a:cs typeface="Arial" pitchFamily="34" charset="0"/>
            </a:rPr>
            <a:t> is equal to 1054.35 J.  The definition of STP for standard volumes is listed in the text boxes near cell N24.  For SI, the standard temperature is 0 °C.</a:t>
          </a:r>
        </a:p>
        <a:p>
          <a:r>
            <a:rPr lang="en-US" sz="1100" i="0" u="none" baseline="0">
              <a:solidFill>
                <a:schemeClr val="tx1"/>
              </a:solidFill>
              <a:latin typeface="Arial" pitchFamily="34" charset="0"/>
              <a:ea typeface="+mn-ea"/>
              <a:cs typeface="Arial" pitchFamily="34" charset="0"/>
            </a:rPr>
            <a:t>      Worksheet HofReax vsT examines the variability of </a:t>
          </a:r>
          <a:r>
            <a:rPr kumimoji="0" lang="en-US" sz="1100" b="0" i="0" u="none" strike="noStrike" kern="0" cap="none" spc="0" normalizeH="0" baseline="0" noProof="0">
              <a:ln>
                <a:noFill/>
              </a:ln>
              <a:solidFill>
                <a:prstClr val="black"/>
              </a:solidFill>
              <a:effectLst/>
              <a:uLnTx/>
              <a:uFillTx/>
              <a:latin typeface="Symbol" pitchFamily="18" charset="2"/>
              <a:ea typeface="+mn-ea"/>
              <a:cs typeface="Arial" pitchFamily="34" charset="0"/>
            </a:rPr>
            <a:t>D</a:t>
          </a:r>
          <a:r>
            <a:rPr kumimoji="0" lang="en-US" sz="1100" b="0" i="1" u="none" strike="noStrike" kern="0" cap="none" spc="0" normalizeH="0" baseline="0" noProof="0">
              <a:ln>
                <a:noFill/>
              </a:ln>
              <a:solidFill>
                <a:prstClr val="black"/>
              </a:solidFill>
              <a:effectLst/>
              <a:uLnTx/>
              <a:uFillTx/>
              <a:latin typeface="Arial" pitchFamily="34" charset="0"/>
              <a:ea typeface="+mn-ea"/>
              <a:cs typeface="Arial" pitchFamily="34" charset="0"/>
            </a:rPr>
            <a:t>H</a:t>
          </a:r>
          <a:r>
            <a:rPr kumimoji="0" lang="en-US" sz="900" b="0" i="0" u="none" strike="noStrike" kern="0" cap="none" spc="0" normalizeH="0" baseline="0" noProof="0">
              <a:ln>
                <a:noFill/>
              </a:ln>
              <a:solidFill>
                <a:prstClr val="black"/>
              </a:solidFill>
              <a:effectLst/>
              <a:uLnTx/>
              <a:uFillTx/>
              <a:latin typeface="Arial" pitchFamily="34" charset="0"/>
              <a:ea typeface="+mn-ea"/>
              <a:cs typeface="Arial" pitchFamily="34" charset="0"/>
            </a:rPr>
            <a:t>comb</a:t>
          </a:r>
          <a:r>
            <a:rPr kumimoji="0" lang="en-US" sz="1100" b="0" i="0" u="none" strike="noStrike" kern="0" cap="none" spc="0" normalizeH="0" baseline="0" noProof="0">
              <a:ln>
                <a:noFill/>
              </a:ln>
              <a:solidFill>
                <a:prstClr val="black"/>
              </a:solidFill>
              <a:effectLst/>
              <a:uLnTx/>
              <a:uFillTx/>
              <a:latin typeface="Arial" pitchFamily="34" charset="0"/>
              <a:ea typeface="+mn-ea"/>
              <a:cs typeface="Arial" pitchFamily="34" charset="0"/>
            </a:rPr>
            <a:t> </a:t>
          </a:r>
          <a:r>
            <a:rPr lang="en-US" sz="1100" i="0" u="none" baseline="0">
              <a:solidFill>
                <a:schemeClr val="tx1"/>
              </a:solidFill>
              <a:latin typeface="Arial" pitchFamily="34" charset="0"/>
              <a:ea typeface="+mn-ea"/>
              <a:cs typeface="Arial" pitchFamily="34" charset="0"/>
            </a:rPr>
            <a:t>with temperature.</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rvhme01/dongfu$/DOCUME~1/SLMulli/LOCALS~1/Temp/notes4435FB/KSA%20master%20dat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ishareteam1.na.xom.com/_%20Historical%20Price%20and%20Margin%20Files/Price%20History%20Source%20File.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ishareteam3.na.xom.com/IRV/CPD/EE/F_Supply/A_Ad%20Hoc%20Requests/2015/Long%20Term%20Prices%20-%20PWC/US-CAN%20Supply%20Model%202015%2011Aug.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sdash/My%20Documents/sweta/IBM2003/my%20updatefornewIBMLCD%2003Q4%20iSi1-v11updat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ishareteam1.na.xom.com/sites/GPM033/BPAPortalDocuments/Weekly%20Price%20Trends%20Master.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na.xom.com/dfs/R&amp;S%20cache/Data%20EM/DPMR/DPMR_Daily.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ishareteam1.na.xom.com/sites/GPM033/BPAPortalDocuments/Weekly%20fundamentals%20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UPDEM/Crude/128/Crsup12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search-camb/mresearch/RPW/Winter%2005-06/Forecasts/RPWDAT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search-camb/mresearch/RPW/Winter%2004-05/Margins/MRGWinter04-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search-camb/mresearch/RPLINE/USA/Rpline%20Data%20Cent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EARNINGS/EXCEL/PACKAG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s_camb/Documents%20and%20Settings/zik26013/Local%20Settings/Temporary%20Internet%20Files/OLK2/Rpline%20Data%20Center_0823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na.xom.com/dfs/HOE/NGD/BP&amp;S/GENERAL/Gas%20Industry%20Outlook/19/Price/_backup/_PriceData_20191009.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PLINE/USA/Rpline%20Data%20Cent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A case (2)"/>
      <sheetName val="07CP Production"/>
      <sheetName val="GDP"/>
      <sheetName val="new data"/>
      <sheetName val="iif SA data"/>
      <sheetName val="SA case"/>
      <sheetName val="spending"/>
      <sheetName val="spending shares"/>
      <sheetName val="GDP SAMA"/>
      <sheetName val="SA actual"/>
      <sheetName val="SA budge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sities"/>
      <sheetName val="FAQ"/>
      <sheetName val="Working Files ---&gt;"/>
      <sheetName val="Regional TM1 Price History"/>
      <sheetName val="USEC"/>
      <sheetName val="Regional History Hand Entry"/>
      <sheetName val="Regional Margin History"/>
      <sheetName val="Basis"/>
    </sheetNames>
    <sheetDataSet>
      <sheetData sheetId="0" refreshError="1">
        <row r="4">
          <cell r="B4">
            <v>12.41</v>
          </cell>
        </row>
        <row r="7">
          <cell r="B7">
            <v>10.89</v>
          </cell>
        </row>
        <row r="9">
          <cell r="B9">
            <v>9.5</v>
          </cell>
        </row>
        <row r="10">
          <cell r="B10">
            <v>9</v>
          </cell>
        </row>
        <row r="11">
          <cell r="B11">
            <v>8.6666666666666661</v>
          </cell>
        </row>
        <row r="12">
          <cell r="B12">
            <v>8.5</v>
          </cell>
        </row>
        <row r="14">
          <cell r="B14">
            <v>7.9</v>
          </cell>
        </row>
        <row r="15">
          <cell r="B15">
            <v>7.45</v>
          </cell>
        </row>
        <row r="18">
          <cell r="B18">
            <v>7.165</v>
          </cell>
        </row>
        <row r="19">
          <cell r="B19">
            <v>6.8472222222222232</v>
          </cell>
        </row>
        <row r="20">
          <cell r="B20">
            <v>6.6</v>
          </cell>
        </row>
        <row r="21">
          <cell r="B21">
            <v>6.35</v>
          </cell>
        </row>
        <row r="22">
          <cell r="B22">
            <v>6.35</v>
          </cell>
        </row>
        <row r="34">
          <cell r="B34">
            <v>9.5</v>
          </cell>
        </row>
        <row r="35">
          <cell r="B35">
            <v>8.9</v>
          </cell>
        </row>
        <row r="36">
          <cell r="B36">
            <v>8.5</v>
          </cell>
        </row>
        <row r="37">
          <cell r="B37">
            <v>8.33</v>
          </cell>
        </row>
        <row r="38">
          <cell r="B38">
            <v>7.89</v>
          </cell>
        </row>
        <row r="39">
          <cell r="B39">
            <v>7.45</v>
          </cell>
        </row>
        <row r="40">
          <cell r="B40">
            <v>7.45</v>
          </cell>
        </row>
        <row r="41">
          <cell r="B41">
            <v>6.875</v>
          </cell>
        </row>
        <row r="42">
          <cell r="B42">
            <v>7</v>
          </cell>
        </row>
        <row r="43">
          <cell r="B43">
            <v>6.9</v>
          </cell>
        </row>
        <row r="44">
          <cell r="B44">
            <v>6.7</v>
          </cell>
        </row>
        <row r="47">
          <cell r="B47">
            <v>6.45</v>
          </cell>
        </row>
        <row r="48">
          <cell r="B48">
            <v>6.35</v>
          </cell>
        </row>
      </sheetData>
      <sheetData sheetId="1" refreshError="1"/>
      <sheetData sheetId="2" refreshError="1"/>
      <sheetData sheetId="3" refreshError="1">
        <row r="1">
          <cell r="F1">
            <v>0</v>
          </cell>
          <cell r="G1" t="str">
            <v>Reference: Dated Brent, $/B</v>
          </cell>
          <cell r="H1" t="str">
            <v>Crudes</v>
          </cell>
          <cell r="I1" t="str">
            <v>USGC WTI, Cushing</v>
          </cell>
          <cell r="J1" t="str">
            <v>USGC WTI CMA</v>
          </cell>
          <cell r="K1" t="str">
            <v>USGC WTI Houston</v>
          </cell>
          <cell r="L1" t="str">
            <v>USGC LLS, St. James</v>
          </cell>
          <cell r="M1" t="str">
            <v>USGC Mars</v>
          </cell>
          <cell r="N1" t="str">
            <v>PLATT Midale vs WTI CMA</v>
          </cell>
          <cell r="O1" t="str">
            <v>PLATT Midale</v>
          </cell>
          <cell r="P1" t="str">
            <v>CRDWH Midale, Cromer</v>
          </cell>
          <cell r="Q1" t="str">
            <v>USMW Midale, Cromer</v>
          </cell>
          <cell r="R1" t="str">
            <v>USMW Bakken</v>
          </cell>
          <cell r="S1" t="str">
            <v>USMW Syncrude</v>
          </cell>
          <cell r="T1" t="str">
            <v>USMW MSW</v>
          </cell>
          <cell r="U1" t="str">
            <v>USMW WCS</v>
          </cell>
          <cell r="V1" t="str">
            <v>Urals CIF NWE</v>
          </cell>
          <cell r="W1" t="str">
            <v>Urals CIF MED</v>
          </cell>
          <cell r="X1" t="str">
            <v>Forties</v>
          </cell>
          <cell r="Y1" t="str">
            <v>Alba</v>
          </cell>
          <cell r="Z1" t="str">
            <v>Grane</v>
          </cell>
          <cell r="AA1" t="str">
            <v>Sing Dubai Spot, $/B</v>
          </cell>
          <cell r="AB1" t="str">
            <v>Sing Ras Gas Cond, $/B</v>
          </cell>
          <cell r="AC1" t="str">
            <v>Sing NWS Cond, $/B</v>
          </cell>
          <cell r="AD1" t="str">
            <v>Sing Gippsland, $/B</v>
          </cell>
          <cell r="AE1" t="str">
            <v>Sing Tapis, $/B</v>
          </cell>
          <cell r="AF1" t="str">
            <v>Sing Arab Light, $/B</v>
          </cell>
          <cell r="AG1" t="str">
            <v>Sing Minas, $/B</v>
          </cell>
          <cell r="AH1" t="str">
            <v>AP Crude AH</v>
          </cell>
          <cell r="AI1" t="str">
            <v>AP Crude Al Shaheen</v>
          </cell>
          <cell r="AJ1" t="str">
            <v>AP Crude AL-RT</v>
          </cell>
          <cell r="AK1" t="str">
            <v>AP Crude AXL</v>
          </cell>
          <cell r="AL1" t="str">
            <v>AP Crude Azeri Light</v>
          </cell>
          <cell r="AM1" t="str">
            <v>AP Crude Bach Ho</v>
          </cell>
          <cell r="AN1" t="str">
            <v>AP Crude Dolphin Condensate</v>
          </cell>
          <cell r="AO1" t="str">
            <v>AP Crude Espo Blend</v>
          </cell>
          <cell r="AP1" t="str">
            <v>AP Crude Girassol</v>
          </cell>
          <cell r="AQ1" t="str">
            <v>AP Crude Kuwait</v>
          </cell>
          <cell r="AR1" t="str">
            <v>AP Crude Murban</v>
          </cell>
          <cell r="AS1" t="str">
            <v>AP Crude NWS Cond</v>
          </cell>
          <cell r="AT1" t="str">
            <v>AP Crude Qatar / Qatar M</v>
          </cell>
          <cell r="AU1" t="str">
            <v>AP Crude Senipah</v>
          </cell>
          <cell r="AV1" t="str">
            <v>AP Crude Sokol (Proxy for ESPO)</v>
          </cell>
          <cell r="AW1" t="str">
            <v>AP Crude Upper Zakum</v>
          </cell>
          <cell r="AX1" t="str">
            <v>AP Crude Zafiro Blend</v>
          </cell>
          <cell r="AY1" t="str">
            <v>US Crude Eagle Ford Condensate Corpus Christi</v>
          </cell>
          <cell r="AZ1" t="str">
            <v>US Crude WTI (Midland Sweet) Houston</v>
          </cell>
          <cell r="BA1" t="str">
            <v>US Crude WTI Houston</v>
          </cell>
          <cell r="BB1" t="str">
            <v>AP Crude Oman</v>
          </cell>
          <cell r="BC1" t="str">
            <v>Sing Dubai DPMR</v>
          </cell>
          <cell r="BD1" t="str">
            <v>Sing Dubai Premium</v>
          </cell>
          <cell r="BE1" t="str">
            <v>USGC WTS, Midland</v>
          </cell>
          <cell r="BF1" t="str">
            <v>USGC Arab Light, CIF</v>
          </cell>
          <cell r="BG1" t="str">
            <v>USGC Maya, CIF</v>
          </cell>
          <cell r="BH1" t="str">
            <v>Saharan Blend</v>
          </cell>
          <cell r="BI1" t="str">
            <v>CPC</v>
          </cell>
          <cell r="BJ1" t="str">
            <v>USGC Products</v>
          </cell>
          <cell r="BK1" t="str">
            <v>USGC Gulf Coast - Henry Hub</v>
          </cell>
          <cell r="BL1" t="str">
            <v>USGC Ethane</v>
          </cell>
          <cell r="BM1" t="str">
            <v>USGC Propane</v>
          </cell>
          <cell r="BN1" t="str">
            <v>USGC Isobutane</v>
          </cell>
          <cell r="BO1" t="str">
            <v>USGC Normal Butane</v>
          </cell>
          <cell r="BP1" t="str">
            <v>USGC Natural Gasoline</v>
          </cell>
          <cell r="BQ1" t="str">
            <v>USGC Conv Unl Reg w RINS</v>
          </cell>
          <cell r="BR1" t="str">
            <v>USGC Conv Unl Reg</v>
          </cell>
          <cell r="BS1" t="str">
            <v>USGC Conv Unl Mid w RINS</v>
          </cell>
          <cell r="BT1" t="str">
            <v>USGC Conv Unl Mid</v>
          </cell>
          <cell r="BU1" t="str">
            <v>USGC Conv Unl Prem w RINS</v>
          </cell>
          <cell r="BV1" t="str">
            <v>USGC Conv Unl Prem</v>
          </cell>
          <cell r="BW1" t="str">
            <v>USGC Reg RBOB w RINS</v>
          </cell>
          <cell r="BX1" t="str">
            <v>USGC Reg RBOB</v>
          </cell>
          <cell r="BY1" t="str">
            <v>USGC Prem RBOB w RINS</v>
          </cell>
          <cell r="BZ1" t="str">
            <v>USGC Prem RBOB</v>
          </cell>
          <cell r="CA1" t="str">
            <v>USGC Reg CBOB w RINS</v>
          </cell>
          <cell r="CB1" t="str">
            <v xml:space="preserve">USGC Reg CBOB </v>
          </cell>
          <cell r="CC1" t="str">
            <v>USGC Prem CBOB w RINS</v>
          </cell>
          <cell r="CD1" t="str">
            <v>USGC Prem CBOB</v>
          </cell>
          <cell r="CE1" t="str">
            <v>USGC Alkylate (92.5 OI, 4.5 RVP)</v>
          </cell>
          <cell r="CF1" t="str">
            <v>USGC MTBE</v>
          </cell>
          <cell r="CG1" t="str">
            <v>USGC Alkylate (92.5 OI, 4.5 RVP)</v>
          </cell>
          <cell r="CH1" t="str">
            <v>USGC Ethanol</v>
          </cell>
          <cell r="CI1" t="str">
            <v>USGC ULS Kero</v>
          </cell>
          <cell r="CJ1" t="str">
            <v>USGC Kero LS 54</v>
          </cell>
          <cell r="CK1" t="str">
            <v>USGC Kero LS 55</v>
          </cell>
          <cell r="CL1" t="str">
            <v>USGC Htg Oil (0.2%S)</v>
          </cell>
          <cell r="CM1" t="str">
            <v>USGC S500</v>
          </cell>
          <cell r="CN1" t="str">
            <v>USGC Diesel - 15 ppm S w RINS</v>
          </cell>
          <cell r="CO1" t="str">
            <v>USGC Diesel - 15 ppm S</v>
          </cell>
          <cell r="CP1" t="str">
            <v>USGC LCO - Dist Quality (15-20 API, 0.5%S)</v>
          </cell>
          <cell r="CQ1" t="str">
            <v>USGC LCO - Dist Quality (15-20 API, 2.0%S)</v>
          </cell>
          <cell r="CR1" t="str">
            <v>USGC ECA Bunker (0.1%S)</v>
          </cell>
          <cell r="CS1" t="str">
            <v>USGC Bunker (0.5%S)</v>
          </cell>
          <cell r="CT1" t="str">
            <v>USGC LSFO (1%S)</v>
          </cell>
          <cell r="CU1" t="str">
            <v>USGC RSFO (3%S)</v>
          </cell>
          <cell r="CV1" t="str">
            <v>USGC Sulfur</v>
          </cell>
          <cell r="CW1" t="str">
            <v>USGC Petcoke</v>
          </cell>
          <cell r="CX1" t="str">
            <v/>
          </cell>
          <cell r="CY1" t="str">
            <v>USGC Reformer Feed</v>
          </cell>
          <cell r="CZ1" t="str">
            <v>USGC Sweet VGO (0.5% S)</v>
          </cell>
          <cell r="DA1" t="str">
            <v>USGC Sour VGO (2%S)</v>
          </cell>
          <cell r="DB1" t="str">
            <v>USGC OIB/B</v>
          </cell>
          <cell r="DC1" t="str">
            <v>USGC OIB/B for BOBs</v>
          </cell>
          <cell r="DD1" t="str">
            <v>USGC RVP/psi/B  (RBOB-CBOB)/3</v>
          </cell>
          <cell r="DE1" t="str">
            <v>RIN Prices</v>
          </cell>
          <cell r="DF1" t="str">
            <v>US RIN impact on diesel, mogas prices, $/B</v>
          </cell>
          <cell r="DG1" t="str">
            <v>Combined RIN, c/gal</v>
          </cell>
          <cell r="DH1" t="str">
            <v>Ethanol RIN, c/gal</v>
          </cell>
          <cell r="DI1" t="str">
            <v>Advanced RINS, c/gal</v>
          </cell>
          <cell r="DJ1" t="str">
            <v>Cellulosic RINS, c/gal</v>
          </cell>
          <cell r="DK1" t="str">
            <v>Biodiesel RINS, c/gal</v>
          </cell>
          <cell r="DL1">
            <v>0</v>
          </cell>
          <cell r="DM1" t="str">
            <v>USEC Products</v>
          </cell>
          <cell r="DN1" t="str">
            <v>USEC Natural Gas</v>
          </cell>
          <cell r="DO1" t="str">
            <v>USEC Ethane</v>
          </cell>
          <cell r="DP1" t="str">
            <v>USEC Propane</v>
          </cell>
          <cell r="DQ1" t="str">
            <v>USEC Isobutane</v>
          </cell>
          <cell r="DR1" t="str">
            <v>USEC Normal Butane</v>
          </cell>
          <cell r="DS1" t="str">
            <v>USEC Natural Gasoline</v>
          </cell>
          <cell r="DT1" t="str">
            <v>USEC Conv Unl Reg - 30 ppm S  w RINS</v>
          </cell>
          <cell r="DU1" t="str">
            <v xml:space="preserve">USEC Conv Unl Reg - 30 ppm S  </v>
          </cell>
          <cell r="DV1" t="str">
            <v>USEC Conv Unl Prem - 30 ppm S  w RINS</v>
          </cell>
          <cell r="DW1" t="str">
            <v xml:space="preserve">USEC Conv Unl Prem - 30 ppm S  </v>
          </cell>
          <cell r="DX1" t="str">
            <v>USEC Reg RBOB w RINS</v>
          </cell>
          <cell r="DY1" t="str">
            <v>USEC Reg RBOB</v>
          </cell>
          <cell r="DZ1" t="str">
            <v>USEC Prem RBOB w RINS</v>
          </cell>
          <cell r="EA1" t="str">
            <v>USEC Prem RBOB</v>
          </cell>
          <cell r="EB1" t="str">
            <v>USEC Reg CBOB w RINS</v>
          </cell>
          <cell r="EC1" t="str">
            <v>USEC Reg CBOB</v>
          </cell>
          <cell r="ED1" t="str">
            <v>USEC Prem CBOB w RINS</v>
          </cell>
          <cell r="EE1" t="str">
            <v>USEC Prem CBOB</v>
          </cell>
          <cell r="EF1" t="str">
            <v>USEC Kerojet</v>
          </cell>
          <cell r="EG1" t="str">
            <v>USEC Kerojet ULS</v>
          </cell>
          <cell r="EH1" t="str">
            <v>USEC Htg Oil (0.2%S)</v>
          </cell>
          <cell r="EI1">
            <v>0</v>
          </cell>
          <cell r="EJ1" t="str">
            <v>USEC Diesel - 500 ppm S</v>
          </cell>
          <cell r="EK1" t="str">
            <v>USEC Diesel - 15 ppm S w RINs</v>
          </cell>
          <cell r="EL1" t="str">
            <v>USEC Diesel - 15 ppm S</v>
          </cell>
          <cell r="EM1" t="str">
            <v>USEC ECA Bunker (0.1%S)</v>
          </cell>
          <cell r="EN1" t="str">
            <v>USEC Bunker (0.5%S)</v>
          </cell>
          <cell r="EO1" t="str">
            <v>USEC LSFO  (1.0 %S)</v>
          </cell>
          <cell r="EP1" t="str">
            <v>USEC RSFO  (3.0%S)</v>
          </cell>
          <cell r="EQ1" t="str">
            <v>USMW Products</v>
          </cell>
          <cell r="ER1" t="str">
            <v>USMW Natural Gas</v>
          </cell>
          <cell r="ES1" t="str">
            <v>USMW Propane</v>
          </cell>
          <cell r="ET1" t="str">
            <v>USMW Butane</v>
          </cell>
          <cell r="EU1" t="str">
            <v>USMW iButane</v>
          </cell>
          <cell r="EV1" t="str">
            <v>USMW Conway Propane</v>
          </cell>
          <cell r="EW1" t="str">
            <v>USMW Conway Butane</v>
          </cell>
          <cell r="EX1" t="str">
            <v>USMW Conway Isobutane</v>
          </cell>
          <cell r="EY1" t="str">
            <v>USMW Conv Reg Unl w RINS</v>
          </cell>
          <cell r="EZ1" t="str">
            <v>USMW Conv Reg Unl</v>
          </cell>
          <cell r="FA1" t="str">
            <v>USMW Conv Prem Unl w RINS</v>
          </cell>
          <cell r="FB1" t="str">
            <v>USMW Conv Prem Unl</v>
          </cell>
          <cell r="FC1" t="str">
            <v>USMW RBOB w RINS</v>
          </cell>
          <cell r="FD1" t="str">
            <v>USMW RBOB</v>
          </cell>
          <cell r="FE1" t="str">
            <v>USMW CBOB w RINS</v>
          </cell>
          <cell r="FF1" t="str">
            <v>USMW CBOB</v>
          </cell>
          <cell r="FG1" t="str">
            <v>USMW Heating Oil</v>
          </cell>
          <cell r="FH1" t="str">
            <v>USMW LSD</v>
          </cell>
          <cell r="FI1" t="str">
            <v>USMW Jet</v>
          </cell>
          <cell r="FJ1" t="str">
            <v>USMW 15 ppmS Diesel w RINS</v>
          </cell>
          <cell r="FK1" t="str">
            <v>USMW 15 ppmS Diesel</v>
          </cell>
          <cell r="FL1" t="str">
            <v>USMW Sulfur</v>
          </cell>
          <cell r="FM1" t="str">
            <v>USMW Petcoke</v>
          </cell>
          <cell r="FN1" t="str">
            <v>USWC Prices</v>
          </cell>
          <cell r="FO1" t="str">
            <v>USWC Natural Gas</v>
          </cell>
          <cell r="FP1" t="str">
            <v>USWC Propane</v>
          </cell>
          <cell r="FQ1" t="str">
            <v>USWC Butane</v>
          </cell>
          <cell r="FR1" t="str">
            <v>USWC Isobutane</v>
          </cell>
          <cell r="FS1" t="str">
            <v>USWC Export Natural Gasoline</v>
          </cell>
          <cell r="FT1" t="str">
            <v>USWC CARBOB Reg w RINS</v>
          </cell>
          <cell r="FU1" t="str">
            <v>USWC CARBOB Reg</v>
          </cell>
          <cell r="FV1" t="str">
            <v>USWC CARBOB Prem w RINS</v>
          </cell>
          <cell r="FW1" t="str">
            <v>USWC CARBOB Prem</v>
          </cell>
          <cell r="FX1" t="str">
            <v>USWC Conv Reg Unl 30 ppmS w RINS</v>
          </cell>
          <cell r="FY1" t="str">
            <v>USWC Conv Reg Unl 30 ppmS</v>
          </cell>
          <cell r="FZ1" t="str">
            <v>USWC Conv Prem Unl 30 ppmS w RINS</v>
          </cell>
          <cell r="GA1" t="str">
            <v>USWC Conv Prem Unl 30 ppmS</v>
          </cell>
          <cell r="GB1" t="str">
            <v>USWC Export Conv Reg Unl</v>
          </cell>
          <cell r="GC1" t="str">
            <v>USWC Alkylate</v>
          </cell>
          <cell r="GD1" t="str">
            <v>USWC Jet</v>
          </cell>
          <cell r="GE1" t="str">
            <v>USWC 15 ppmS Diesel w RINS</v>
          </cell>
          <cell r="GF1" t="str">
            <v>USWC 15 ppmS Diesel</v>
          </cell>
          <cell r="GG1" t="str">
            <v>USWC CARB Diesel w RINS</v>
          </cell>
          <cell r="GH1" t="str">
            <v>USWC CARB Diesel</v>
          </cell>
          <cell r="GI1" t="str">
            <v>USWC LS VGO (0.5%S)</v>
          </cell>
          <cell r="GJ1" t="str">
            <v>USWC HS VGO (2%S)</v>
          </cell>
          <cell r="GK1" t="str">
            <v>USWC ECA Bunker (0.1%S)</v>
          </cell>
          <cell r="GL1" t="str">
            <v>USWC Bunker (0.5%S)</v>
          </cell>
          <cell r="GM1" t="str">
            <v>USWC RSFO (3%S)</v>
          </cell>
          <cell r="GN1" t="str">
            <v>USWC Petcoke</v>
          </cell>
          <cell r="GO1" t="str">
            <v>NWE FUELS BASIS</v>
          </cell>
          <cell r="GP1" t="str">
            <v>NWE Natural gas, NBP, $/MMBTU</v>
          </cell>
          <cell r="GQ1" t="str">
            <v>NWE C3</v>
          </cell>
          <cell r="GR1" t="str">
            <v>NWE C4</v>
          </cell>
          <cell r="GS1" t="str">
            <v>NWE C3 - CIF (Large cargoes)</v>
          </cell>
          <cell r="GT1" t="str">
            <v>NWE C4 - CIF (Large cargoes)</v>
          </cell>
          <cell r="GU1" t="str">
            <v>NWE LVN</v>
          </cell>
          <cell r="GV1" t="str">
            <v>NWE Naphtha (FRN)</v>
          </cell>
          <cell r="GW1" t="str">
            <v>NWE Naphtha - CIF</v>
          </cell>
          <cell r="GX1" t="str">
            <v>NWE N+A naphtha</v>
          </cell>
          <cell r="GY1" t="str">
            <v>NWE 98 RON Unl - 10 ppm S</v>
          </cell>
          <cell r="GZ1" t="str">
            <v>NWE 95 RON Unl - 10 ppm S</v>
          </cell>
          <cell r="HA1" t="str">
            <v>NWE 95 RON Unl - 10 ppm S (CIF Mid)</v>
          </cell>
          <cell r="HB1" t="str">
            <v>NWE Eurobob ARA</v>
          </cell>
          <cell r="HC1" t="str">
            <v>NWE Kerojet</v>
          </cell>
          <cell r="HD1" t="str">
            <v>NWE Gasoil (0.1%S)</v>
          </cell>
          <cell r="HE1" t="str">
            <v>NWE Gasoil (50 ppmS)</v>
          </cell>
          <cell r="HF1" t="str">
            <v>NWE ADO - 10 ppm S</v>
          </cell>
          <cell r="HG1" t="str">
            <v>NWE LS VGO (0.5%S)</v>
          </cell>
          <cell r="HH1" t="str">
            <v>NWE VGO (1.0 %S)</v>
          </cell>
          <cell r="HI1" t="str">
            <v>NWE VGO (1.6 %S)</v>
          </cell>
          <cell r="HJ1" t="str">
            <v>NWE HS VGO (2.5 %S)</v>
          </cell>
          <cell r="HK1" t="str">
            <v>NWE Marine Gasoil</v>
          </cell>
          <cell r="HL1" t="str">
            <v>NWE Bunker, ECA 0.1%S</v>
          </cell>
          <cell r="HM1" t="str">
            <v>NWE Bunker, 0.5%S</v>
          </cell>
          <cell r="HN1" t="str">
            <v>NWE LSFO (1%S)</v>
          </cell>
          <cell r="HO1" t="str">
            <v>NWE RSFO (3.5 %S)</v>
          </cell>
          <cell r="HP1" t="str">
            <v>NWE RSFO (3.5 %S)</v>
          </cell>
          <cell r="HQ1" t="str">
            <v>NWE Petcoke</v>
          </cell>
          <cell r="HR1" t="str">
            <v>NWE Coal</v>
          </cell>
          <cell r="HS1">
            <v>0</v>
          </cell>
          <cell r="HT1" t="str">
            <v>NWE MTBE</v>
          </cell>
          <cell r="HU1" t="str">
            <v>MED FUELS BASIS</v>
          </cell>
          <cell r="HV1" t="str">
            <v>MED C3</v>
          </cell>
          <cell r="HW1" t="str">
            <v>MED C4</v>
          </cell>
          <cell r="HX1" t="str">
            <v>MED C3 - CIF (Large cargoes)</v>
          </cell>
          <cell r="HY1" t="str">
            <v>MED C4 - CIF (Large cargoes)</v>
          </cell>
          <cell r="HZ1" t="str">
            <v>MED LVN</v>
          </cell>
          <cell r="IA1" t="str">
            <v>MED Naphtha (FRN)</v>
          </cell>
          <cell r="IB1" t="str">
            <v>MED Naphtha - CIF</v>
          </cell>
          <cell r="IC1" t="str">
            <v>MED 95 RON Unl - 10 ppm S</v>
          </cell>
          <cell r="ID1" t="str">
            <v>MED Kerojet</v>
          </cell>
          <cell r="IE1" t="str">
            <v>MED Gasoil (0.1%S)</v>
          </cell>
          <cell r="IF1" t="str">
            <v>MED ADO - 10 ppm S</v>
          </cell>
          <cell r="IG1" t="str">
            <v>MED LS VGO (0.5%S)</v>
          </cell>
          <cell r="IH1" t="str">
            <v>MED VGO (1.0 %S)</v>
          </cell>
          <cell r="II1" t="str">
            <v>MED VGO (1.6 %S)</v>
          </cell>
          <cell r="IJ1" t="str">
            <v>MED HS VGO (2.5 %S)</v>
          </cell>
          <cell r="IK1" t="str">
            <v>MED Bunker, ECA 0.1%S</v>
          </cell>
          <cell r="IL1" t="str">
            <v>MED Bunker, 0.5%S</v>
          </cell>
          <cell r="IM1" t="str">
            <v>MED LSFO (1.0 %S)</v>
          </cell>
          <cell r="IN1" t="str">
            <v>MED RSFO (3.5 %S)</v>
          </cell>
          <cell r="IO1" t="str">
            <v>MED Sulfur</v>
          </cell>
          <cell r="IP1" t="str">
            <v>MED Petcoke</v>
          </cell>
          <cell r="IQ1" t="str">
            <v>SING FUELS BASIS</v>
          </cell>
          <cell r="IR1" t="str">
            <v>Asia / South East Asia LNG CIF, $/Mbtu</v>
          </cell>
          <cell r="IS1" t="str">
            <v>Sing C3 MOPS+</v>
          </cell>
          <cell r="IT1" t="str">
            <v>Sing C4 MOPS+</v>
          </cell>
          <cell r="IU1" t="str">
            <v>Sing Propane $/T</v>
          </cell>
          <cell r="IV1" t="str">
            <v>Sing Butane $/T</v>
          </cell>
          <cell r="IW1" t="str">
            <v>Sing LPG</v>
          </cell>
          <cell r="IX1" t="str">
            <v>Sing Naphtha (MOPS + LVN premium) ($/B)</v>
          </cell>
          <cell r="IY1" t="str">
            <v>Sing Naphtha (PFFD)</v>
          </cell>
          <cell r="IZ1" t="str">
            <v>Sing 97 RON UNL (500 ppmS) MOPS+</v>
          </cell>
          <cell r="JA1" t="str">
            <v>Sing 95 RON UNL (500 ppmS) MOPS+</v>
          </cell>
          <cell r="JB1" t="str">
            <v>Sing 95 RONc RF8</v>
          </cell>
          <cell r="JC1" t="str">
            <v>Sing 92 RON UNL (500 ppmS) MOPS+</v>
          </cell>
          <cell r="JD1" t="str">
            <v>Sing MTBE</v>
          </cell>
          <cell r="JE1" t="str">
            <v>Sing 97 RON UNL (150 ppmS)</v>
          </cell>
          <cell r="JF1" t="str">
            <v>Sing 95 RON UNL (150 ppmS)</v>
          </cell>
          <cell r="JG1" t="str">
            <v>Sing 92 RON UNL (150 ppmS)</v>
          </cell>
          <cell r="JH1" t="str">
            <v>Sing 97 RON UNL (50 ppmS)</v>
          </cell>
          <cell r="JI1" t="str">
            <v>Sing 95 RON UNL (50 ppmS)</v>
          </cell>
          <cell r="JJ1" t="str">
            <v>Sing 92 RON UNL (50 ppmS)</v>
          </cell>
          <cell r="JK1" t="str">
            <v>Sing 97 RON UNL (10 ppmS)</v>
          </cell>
          <cell r="JL1" t="str">
            <v>Sing 95 RON UNL (10 ppmS)</v>
          </cell>
          <cell r="JM1" t="str">
            <v>Sing 92 RON UNL (10 ppmS)</v>
          </cell>
          <cell r="JN1" t="str">
            <v>Sing KEROJET MOPS+</v>
          </cell>
          <cell r="JO1" t="str">
            <v>Sing KEROJET</v>
          </cell>
          <cell r="JP1" t="str">
            <v>Sing LS ADO (0.5% S) MOPS+</v>
          </cell>
          <cell r="JQ1" t="str">
            <v>Sing LS ADO (0.25% S) MOPS+</v>
          </cell>
          <cell r="JR1" t="str">
            <v>Sing LS ADO (0.05% S) MOPS+</v>
          </cell>
          <cell r="JS1" t="str">
            <v>Sing LS ADO (50 ppmS) MOPS+</v>
          </cell>
          <cell r="JT1" t="str">
            <v>Sing LS ADO (10 ppmS) MOPS+</v>
          </cell>
          <cell r="JU1">
            <v>0</v>
          </cell>
          <cell r="JV1">
            <v>0</v>
          </cell>
          <cell r="JW1">
            <v>0</v>
          </cell>
          <cell r="JX1">
            <v>0</v>
          </cell>
          <cell r="JY1">
            <v>0</v>
          </cell>
          <cell r="JZ1" t="str">
            <v>Sing ADO (Platts)</v>
          </cell>
          <cell r="KA1" t="str">
            <v>Sing Marine Diesel</v>
          </cell>
          <cell r="KB1" t="str">
            <v>Sing Sulfur</v>
          </cell>
          <cell r="KC1" t="str">
            <v>Sing Petcoke</v>
          </cell>
          <cell r="KD1">
            <v>0</v>
          </cell>
          <cell r="KE1">
            <v>0</v>
          </cell>
          <cell r="KF1" t="str">
            <v>Sing LSWR - Mixed (0.3%S) MOPS+</v>
          </cell>
          <cell r="KG1" t="str">
            <v>Sing LSWR - Straight Run (0.3%S) MOPS+</v>
          </cell>
          <cell r="KH1">
            <v>0</v>
          </cell>
          <cell r="KI1" t="str">
            <v>Sing Bunker ECA, 0.1%S</v>
          </cell>
          <cell r="KJ1" t="str">
            <v>Sing Bunker, 0.5%S</v>
          </cell>
          <cell r="KK1" t="str">
            <v>Sing RSFO 180cs (2.0%S) MOPS+</v>
          </cell>
          <cell r="KL1" t="str">
            <v>Sing RSFO 180cs (3.5%S) MOPS+</v>
          </cell>
          <cell r="KM1" t="str">
            <v>Sing RSFO 280cs (3.5%S)</v>
          </cell>
          <cell r="KN1" t="str">
            <v>Sing RSFO 380cs (3.5%S) MOPS+</v>
          </cell>
          <cell r="KO1" t="str">
            <v>Sing LPG Premium</v>
          </cell>
          <cell r="KP1" t="str">
            <v>Sing LVN Premium</v>
          </cell>
          <cell r="KQ1" t="str">
            <v>Sing Mogas 97 Unl Premium</v>
          </cell>
          <cell r="KR1" t="str">
            <v>Sing Mogas 95 Unl Premium</v>
          </cell>
          <cell r="KS1" t="str">
            <v>Sing Mogas 92 Unl Premium</v>
          </cell>
          <cell r="KT1" t="str">
            <v>Sing Kerojet Premium</v>
          </cell>
          <cell r="KU1" t="str">
            <v>Sing LSADO (0.5%S) Premium</v>
          </cell>
          <cell r="KV1" t="str">
            <v>Sing LSADO (0.2%S) Premium</v>
          </cell>
          <cell r="KW1" t="str">
            <v>Sing LSADO (0.05%S Premium</v>
          </cell>
          <cell r="KX1" t="str">
            <v>Sing LSADO (50 ppmS) Premium</v>
          </cell>
          <cell r="KY1" t="str">
            <v>Sing LSADO (10 ppmS) Premium</v>
          </cell>
          <cell r="KZ1" t="str">
            <v>Sing HSFO 180cs Premium</v>
          </cell>
          <cell r="LA1" t="str">
            <v>Sing HSFO 380cs Premium</v>
          </cell>
          <cell r="LB1" t="str">
            <v>Sing LSWR SR Premium</v>
          </cell>
          <cell r="LC1" t="str">
            <v>ARAB GULF FUELS BASIS</v>
          </cell>
          <cell r="LD1" t="str">
            <v>AG C3</v>
          </cell>
          <cell r="LE1" t="str">
            <v>AG C4</v>
          </cell>
          <cell r="LF1" t="str">
            <v>AG C3, $/ton</v>
          </cell>
          <cell r="LG1" t="str">
            <v>AG C4, $/ton</v>
          </cell>
          <cell r="LH1" t="str">
            <v>AG Naphtha (FRN)</v>
          </cell>
          <cell r="LI1" t="str">
            <v>AG Mogas 95</v>
          </cell>
          <cell r="LJ1" t="str">
            <v>AG KEROJET incl. premium</v>
          </cell>
          <cell r="LK1" t="str">
            <v>AG Kerojet premium</v>
          </cell>
          <cell r="LL1" t="str">
            <v>AG LS ADO (0.2% S) incl. premium</v>
          </cell>
          <cell r="LM1" t="str">
            <v>AG LS ADO (0.2% S) premium</v>
          </cell>
          <cell r="LN1" t="str">
            <v>AG LS ADO (0.05% S) incl. premium</v>
          </cell>
          <cell r="LO1" t="str">
            <v>AG LS ADO (0.05% S) premium</v>
          </cell>
          <cell r="LP1" t="str">
            <v>AG LS ADO (10 ppm S) incl. premium</v>
          </cell>
          <cell r="LQ1" t="str">
            <v xml:space="preserve">AG LS ADO (10 ppm S) implied premium </v>
          </cell>
          <cell r="LR1" t="str">
            <v>AG ECA Bunker (0.1%S)</v>
          </cell>
          <cell r="LS1" t="str">
            <v>AG Bunker (0.5%S)</v>
          </cell>
          <cell r="LT1" t="str">
            <v>AG RSFO 180cs (3.5%S)</v>
          </cell>
          <cell r="LU1" t="str">
            <v>AG RSFO 380cs (3.5%S)</v>
          </cell>
          <cell r="LV1" t="str">
            <v>Sing Ras Gas Cond, $/B</v>
          </cell>
          <cell r="LW1" t="str">
            <v>Sing NWS Cond, $/B</v>
          </cell>
          <cell r="LX1" t="str">
            <v>Sing Gippsland, $/B</v>
          </cell>
          <cell r="LY1" t="str">
            <v>Sing Tapis, $/B</v>
          </cell>
          <cell r="LZ1" t="str">
            <v>Sing Arab Light, $/B</v>
          </cell>
          <cell r="MA1" t="str">
            <v>Sing Minas, $/B</v>
          </cell>
          <cell r="MB1" t="str">
            <v>Japan LPG / Naphtha Basis</v>
          </cell>
          <cell r="MC1" t="str">
            <v>Propane (C&amp;F Japan)</v>
          </cell>
          <cell r="MD1" t="str">
            <v>Butane (C&amp;F Japan)</v>
          </cell>
          <cell r="ME1" t="str">
            <v>Naphtha (C&amp;F Japan)</v>
          </cell>
          <cell r="MF1" t="str">
            <v>Japan Coal (CIF)</v>
          </cell>
          <cell r="MG1" t="str">
            <v>Australia Coal (FOB)</v>
          </cell>
          <cell r="MH1" t="str">
            <v>Freight Basis</v>
          </cell>
          <cell r="MI1" t="str">
            <v>WS RATE  CL4 NE/USGC</v>
          </cell>
          <cell r="MJ1" t="str">
            <v>WS RATE  CL5 NE/USGC</v>
          </cell>
          <cell r="MK1" t="str">
            <v>WS RATE  CL5 NE/USEC</v>
          </cell>
          <cell r="ML1" t="str">
            <v>WS RATE  CL5 NE/MED</v>
          </cell>
          <cell r="MM1" t="str">
            <v>WS RATE  CL5 MED/AG</v>
          </cell>
          <cell r="MN1" t="str">
            <v>WS RATE  CL5 SING/USGC</v>
          </cell>
          <cell r="MO1" t="str">
            <v>WS RATE  CL4 SING/USWC</v>
          </cell>
          <cell r="MP1" t="str">
            <v>WS RATE  CL5 AG/SING</v>
          </cell>
          <cell r="MQ1" t="str">
            <v>WS RATE  VLCC AG/SING</v>
          </cell>
          <cell r="MR1" t="str">
            <v>WS RATE  CL7 AG/JAPAN</v>
          </cell>
          <cell r="MS1" t="str">
            <v>WS RATE  CL6 NE/SING</v>
          </cell>
          <cell r="MT1" t="str">
            <v>WS RATE  CL4 NE/SING</v>
          </cell>
          <cell r="MU1" t="str">
            <v>WS RATE  CL6 AUSTRAL/SING</v>
          </cell>
          <cell r="MV1" t="str">
            <v>WS RATE CL6 CARIB/USGC</v>
          </cell>
          <cell r="MW1" t="str">
            <v>Flat Rotterdam - NYH</v>
          </cell>
        </row>
        <row r="2">
          <cell r="F2" t="str">
            <v>Region</v>
          </cell>
          <cell r="G2" t="str">
            <v>Global</v>
          </cell>
          <cell r="H2">
            <v>0</v>
          </cell>
          <cell r="I2" t="str">
            <v>USGC</v>
          </cell>
          <cell r="J2" t="str">
            <v>USGC</v>
          </cell>
          <cell r="K2" t="str">
            <v>USGC</v>
          </cell>
          <cell r="L2" t="str">
            <v>USGC</v>
          </cell>
          <cell r="M2" t="str">
            <v>USGC</v>
          </cell>
          <cell r="N2" t="str">
            <v xml:space="preserve">USMW  </v>
          </cell>
          <cell r="O2" t="str">
            <v xml:space="preserve">USMW  </v>
          </cell>
          <cell r="P2" t="str">
            <v xml:space="preserve">USMW  </v>
          </cell>
          <cell r="Q2" t="str">
            <v xml:space="preserve">USMW  </v>
          </cell>
          <cell r="R2" t="str">
            <v xml:space="preserve">USMW  </v>
          </cell>
          <cell r="S2" t="str">
            <v xml:space="preserve">USMW  </v>
          </cell>
          <cell r="T2" t="str">
            <v xml:space="preserve">USMW  </v>
          </cell>
          <cell r="U2" t="str">
            <v xml:space="preserve">USMW  </v>
          </cell>
          <cell r="V2" t="str">
            <v>NWE</v>
          </cell>
          <cell r="W2" t="str">
            <v>NWE</v>
          </cell>
          <cell r="X2" t="str">
            <v>NWE</v>
          </cell>
          <cell r="Y2" t="str">
            <v>NWE</v>
          </cell>
          <cell r="Z2" t="str">
            <v>NWE</v>
          </cell>
          <cell r="AA2" t="str">
            <v>Sing</v>
          </cell>
          <cell r="AB2" t="str">
            <v>Sing</v>
          </cell>
          <cell r="AC2" t="str">
            <v>Sing</v>
          </cell>
          <cell r="AD2" t="str">
            <v>Sing</v>
          </cell>
          <cell r="AE2" t="str">
            <v>Sing</v>
          </cell>
          <cell r="AF2" t="str">
            <v>Sing</v>
          </cell>
          <cell r="AG2" t="str">
            <v>Sing</v>
          </cell>
          <cell r="AH2" t="str">
            <v>AP</v>
          </cell>
          <cell r="AI2" t="str">
            <v>AP</v>
          </cell>
          <cell r="AJ2" t="str">
            <v>AP</v>
          </cell>
          <cell r="AK2" t="str">
            <v>AP</v>
          </cell>
          <cell r="AL2" t="str">
            <v>AP</v>
          </cell>
          <cell r="AM2" t="str">
            <v>AP</v>
          </cell>
          <cell r="AN2" t="str">
            <v>AP</v>
          </cell>
          <cell r="AO2" t="str">
            <v>AP</v>
          </cell>
          <cell r="AP2" t="str">
            <v>AP</v>
          </cell>
          <cell r="AQ2" t="str">
            <v>AP</v>
          </cell>
          <cell r="AR2" t="str">
            <v>AP</v>
          </cell>
          <cell r="AS2" t="str">
            <v>AP</v>
          </cell>
          <cell r="AT2" t="str">
            <v>AP</v>
          </cell>
          <cell r="AU2" t="str">
            <v>AP</v>
          </cell>
          <cell r="AV2" t="str">
            <v>AP</v>
          </cell>
          <cell r="AW2" t="str">
            <v>AP</v>
          </cell>
          <cell r="AX2" t="str">
            <v>AP</v>
          </cell>
          <cell r="AY2" t="str">
            <v>US</v>
          </cell>
          <cell r="AZ2" t="str">
            <v>US</v>
          </cell>
          <cell r="BA2" t="str">
            <v>US</v>
          </cell>
          <cell r="BB2" t="str">
            <v>AP</v>
          </cell>
          <cell r="BC2" t="str">
            <v>Sing</v>
          </cell>
          <cell r="BD2" t="str">
            <v>Sing</v>
          </cell>
          <cell r="BE2" t="str">
            <v>USGC</v>
          </cell>
          <cell r="BF2" t="str">
            <v>USGC</v>
          </cell>
          <cell r="BG2" t="str">
            <v>USGC</v>
          </cell>
          <cell r="BH2">
            <v>0</v>
          </cell>
          <cell r="BI2">
            <v>0</v>
          </cell>
          <cell r="BJ2">
            <v>0</v>
          </cell>
          <cell r="BK2" t="str">
            <v>USGC</v>
          </cell>
          <cell r="BL2" t="str">
            <v>USGC</v>
          </cell>
          <cell r="BM2" t="str">
            <v>USGC</v>
          </cell>
          <cell r="BN2" t="str">
            <v>USGC</v>
          </cell>
          <cell r="BO2" t="str">
            <v>USGC</v>
          </cell>
          <cell r="BP2" t="str">
            <v>USGC</v>
          </cell>
          <cell r="BQ2" t="str">
            <v>USGC</v>
          </cell>
          <cell r="BR2" t="str">
            <v>USGC</v>
          </cell>
          <cell r="BS2" t="str">
            <v>USGC</v>
          </cell>
          <cell r="BT2" t="str">
            <v>USGC</v>
          </cell>
          <cell r="BU2" t="str">
            <v>USGC</v>
          </cell>
          <cell r="BV2" t="str">
            <v>USGC</v>
          </cell>
          <cell r="BW2" t="str">
            <v>USGC</v>
          </cell>
          <cell r="BX2" t="str">
            <v>USGC</v>
          </cell>
          <cell r="BY2" t="str">
            <v>USGC</v>
          </cell>
          <cell r="BZ2" t="str">
            <v>USGC</v>
          </cell>
          <cell r="CA2" t="str">
            <v>USGC</v>
          </cell>
          <cell r="CB2" t="str">
            <v>USGC</v>
          </cell>
          <cell r="CC2" t="str">
            <v>USGC</v>
          </cell>
          <cell r="CD2" t="str">
            <v>USGC</v>
          </cell>
          <cell r="CE2" t="str">
            <v>USGC</v>
          </cell>
          <cell r="CF2" t="str">
            <v>USGC</v>
          </cell>
          <cell r="CG2" t="str">
            <v>USGC</v>
          </cell>
          <cell r="CH2" t="str">
            <v>USGC</v>
          </cell>
          <cell r="CI2" t="str">
            <v>USGC</v>
          </cell>
          <cell r="CJ2" t="str">
            <v>USGC</v>
          </cell>
          <cell r="CK2" t="str">
            <v>USGC</v>
          </cell>
          <cell r="CL2" t="str">
            <v>USGC</v>
          </cell>
          <cell r="CM2" t="str">
            <v>USGC</v>
          </cell>
          <cell r="CN2" t="str">
            <v>USGC</v>
          </cell>
          <cell r="CO2" t="str">
            <v>USGC</v>
          </cell>
          <cell r="CP2" t="str">
            <v>USGC</v>
          </cell>
          <cell r="CQ2" t="str">
            <v>USGC</v>
          </cell>
          <cell r="CR2" t="str">
            <v>USGC</v>
          </cell>
          <cell r="CS2" t="str">
            <v>USGC</v>
          </cell>
          <cell r="CT2" t="str">
            <v>USGC</v>
          </cell>
          <cell r="CU2" t="str">
            <v>USGC</v>
          </cell>
          <cell r="CV2" t="str">
            <v>USGC</v>
          </cell>
          <cell r="CW2" t="str">
            <v>USGC</v>
          </cell>
          <cell r="CX2" t="str">
            <v>USGC</v>
          </cell>
          <cell r="CY2" t="str">
            <v>USGC</v>
          </cell>
          <cell r="CZ2" t="str">
            <v>USGC</v>
          </cell>
          <cell r="DA2" t="str">
            <v>USGC</v>
          </cell>
          <cell r="DB2" t="str">
            <v>USGC</v>
          </cell>
          <cell r="DC2" t="str">
            <v>USGC</v>
          </cell>
          <cell r="DD2" t="str">
            <v>USGC</v>
          </cell>
          <cell r="DE2">
            <v>0</v>
          </cell>
          <cell r="DF2" t="str">
            <v>USGC</v>
          </cell>
          <cell r="DG2" t="str">
            <v>USGC</v>
          </cell>
          <cell r="DH2" t="str">
            <v>USGC</v>
          </cell>
          <cell r="DI2" t="str">
            <v>USGC</v>
          </cell>
          <cell r="DJ2" t="str">
            <v>USGC</v>
          </cell>
          <cell r="DK2" t="str">
            <v>USGC</v>
          </cell>
          <cell r="DL2">
            <v>0</v>
          </cell>
          <cell r="DM2" t="str">
            <v>USEC</v>
          </cell>
          <cell r="DN2" t="str">
            <v>USEC</v>
          </cell>
          <cell r="DO2" t="str">
            <v>USEC</v>
          </cell>
          <cell r="DP2" t="str">
            <v>USEC</v>
          </cell>
          <cell r="DQ2" t="str">
            <v>USEC</v>
          </cell>
          <cell r="DR2" t="str">
            <v>USEC</v>
          </cell>
          <cell r="DS2" t="str">
            <v>USEC</v>
          </cell>
          <cell r="DT2" t="str">
            <v>USEC</v>
          </cell>
          <cell r="DU2" t="str">
            <v>USEC</v>
          </cell>
          <cell r="DV2" t="str">
            <v>USEC</v>
          </cell>
          <cell r="DW2" t="str">
            <v>USEC</v>
          </cell>
          <cell r="DX2" t="str">
            <v>USEC</v>
          </cell>
          <cell r="DY2" t="str">
            <v>USEC</v>
          </cell>
          <cell r="DZ2" t="str">
            <v>USEC</v>
          </cell>
          <cell r="EA2" t="str">
            <v>USEC</v>
          </cell>
          <cell r="EB2" t="str">
            <v>USEC</v>
          </cell>
          <cell r="EC2" t="str">
            <v>USEC</v>
          </cell>
          <cell r="ED2" t="str">
            <v>USEC</v>
          </cell>
          <cell r="EE2" t="str">
            <v>USEC</v>
          </cell>
          <cell r="EF2" t="str">
            <v>USEC</v>
          </cell>
          <cell r="EG2" t="str">
            <v>USEC</v>
          </cell>
          <cell r="EH2" t="str">
            <v>USEC</v>
          </cell>
          <cell r="EI2" t="str">
            <v>USEC</v>
          </cell>
          <cell r="EJ2" t="str">
            <v>USEC</v>
          </cell>
          <cell r="EK2" t="str">
            <v>USEC</v>
          </cell>
          <cell r="EL2" t="str">
            <v>USEC</v>
          </cell>
          <cell r="EM2" t="str">
            <v>USGC</v>
          </cell>
          <cell r="EN2" t="str">
            <v>USGC</v>
          </cell>
          <cell r="EO2" t="str">
            <v>USEC</v>
          </cell>
          <cell r="EP2" t="str">
            <v>USEC</v>
          </cell>
          <cell r="EQ2" t="str">
            <v>Region</v>
          </cell>
          <cell r="ER2" t="str">
            <v xml:space="preserve">USMW  </v>
          </cell>
          <cell r="ES2" t="str">
            <v xml:space="preserve">USMW  </v>
          </cell>
          <cell r="ET2" t="str">
            <v xml:space="preserve">USMW  </v>
          </cell>
          <cell r="EU2" t="str">
            <v xml:space="preserve">USMW  </v>
          </cell>
          <cell r="EV2" t="str">
            <v xml:space="preserve">USMW  </v>
          </cell>
          <cell r="EW2" t="str">
            <v xml:space="preserve">USMW  </v>
          </cell>
          <cell r="EX2" t="str">
            <v xml:space="preserve">USMW  </v>
          </cell>
          <cell r="EY2" t="str">
            <v xml:space="preserve">USMW  </v>
          </cell>
          <cell r="EZ2" t="str">
            <v xml:space="preserve">USMW  </v>
          </cell>
          <cell r="FA2" t="str">
            <v xml:space="preserve">USMW  </v>
          </cell>
          <cell r="FB2" t="str">
            <v xml:space="preserve">USMW  </v>
          </cell>
          <cell r="FC2" t="str">
            <v xml:space="preserve">USMW  </v>
          </cell>
          <cell r="FD2" t="str">
            <v xml:space="preserve">USMW  </v>
          </cell>
          <cell r="FE2" t="str">
            <v xml:space="preserve">USMW  </v>
          </cell>
          <cell r="FF2" t="str">
            <v xml:space="preserve">USMW  </v>
          </cell>
          <cell r="FG2" t="str">
            <v xml:space="preserve">USMW  </v>
          </cell>
          <cell r="FH2" t="str">
            <v xml:space="preserve">USMW  </v>
          </cell>
          <cell r="FI2" t="str">
            <v xml:space="preserve">USMW  </v>
          </cell>
          <cell r="FJ2" t="str">
            <v xml:space="preserve">USMW  </v>
          </cell>
          <cell r="FK2" t="str">
            <v xml:space="preserve">USMW  </v>
          </cell>
          <cell r="FL2" t="str">
            <v>USMW</v>
          </cell>
          <cell r="FM2" t="str">
            <v xml:space="preserve">USMW  </v>
          </cell>
          <cell r="FN2" t="str">
            <v>USWC</v>
          </cell>
          <cell r="FO2" t="str">
            <v>USWC</v>
          </cell>
          <cell r="FP2" t="str">
            <v>USWC</v>
          </cell>
          <cell r="FQ2" t="str">
            <v>USWC</v>
          </cell>
          <cell r="FR2" t="str">
            <v>USWC</v>
          </cell>
          <cell r="FS2" t="str">
            <v>USWC</v>
          </cell>
          <cell r="FT2" t="str">
            <v>USWC</v>
          </cell>
          <cell r="FU2" t="str">
            <v>USWC</v>
          </cell>
          <cell r="FV2" t="str">
            <v>USWC</v>
          </cell>
          <cell r="FW2" t="str">
            <v>USWC</v>
          </cell>
          <cell r="FX2" t="str">
            <v>USWC</v>
          </cell>
          <cell r="FY2" t="str">
            <v>USWC</v>
          </cell>
          <cell r="FZ2" t="str">
            <v>USWC</v>
          </cell>
          <cell r="GA2" t="str">
            <v>USWC</v>
          </cell>
          <cell r="GB2" t="str">
            <v>USWC</v>
          </cell>
          <cell r="GC2" t="str">
            <v>USWC</v>
          </cell>
          <cell r="GD2" t="str">
            <v>USWC</v>
          </cell>
          <cell r="GE2" t="str">
            <v>USWC</v>
          </cell>
          <cell r="GF2" t="str">
            <v>USWC</v>
          </cell>
          <cell r="GG2" t="str">
            <v>USWC</v>
          </cell>
          <cell r="GH2" t="str">
            <v>USWC</v>
          </cell>
          <cell r="GI2" t="str">
            <v>USWC</v>
          </cell>
          <cell r="GJ2" t="str">
            <v>USWC</v>
          </cell>
          <cell r="GK2" t="str">
            <v>USWC</v>
          </cell>
          <cell r="GL2" t="str">
            <v>USWC</v>
          </cell>
          <cell r="GM2" t="str">
            <v>USWC</v>
          </cell>
          <cell r="GN2" t="str">
            <v>USWC</v>
          </cell>
          <cell r="GO2" t="str">
            <v>NWE</v>
          </cell>
          <cell r="GP2" t="str">
            <v>NWE</v>
          </cell>
          <cell r="GQ2" t="str">
            <v>NWE</v>
          </cell>
          <cell r="GR2" t="str">
            <v>NWE</v>
          </cell>
          <cell r="GS2" t="str">
            <v>NWE</v>
          </cell>
          <cell r="GT2" t="str">
            <v>NWE</v>
          </cell>
          <cell r="GU2" t="str">
            <v>NWE</v>
          </cell>
          <cell r="GV2" t="str">
            <v>NWE</v>
          </cell>
          <cell r="GW2" t="str">
            <v>NWE</v>
          </cell>
          <cell r="GX2" t="str">
            <v>NWE</v>
          </cell>
          <cell r="GY2" t="str">
            <v>NWE</v>
          </cell>
          <cell r="GZ2" t="str">
            <v>NWE</v>
          </cell>
          <cell r="HA2" t="str">
            <v>NWE</v>
          </cell>
          <cell r="HB2" t="str">
            <v>NWE</v>
          </cell>
          <cell r="HC2" t="str">
            <v>NWE</v>
          </cell>
          <cell r="HD2" t="str">
            <v>NWE</v>
          </cell>
          <cell r="HE2" t="str">
            <v>NWE</v>
          </cell>
          <cell r="HF2" t="str">
            <v>NWE</v>
          </cell>
          <cell r="HG2" t="str">
            <v>NWE</v>
          </cell>
          <cell r="HH2" t="str">
            <v>NWE</v>
          </cell>
          <cell r="HI2" t="str">
            <v>NWE</v>
          </cell>
          <cell r="HJ2" t="str">
            <v>NWE</v>
          </cell>
          <cell r="HK2" t="str">
            <v>NWE</v>
          </cell>
          <cell r="HL2" t="str">
            <v>NWE</v>
          </cell>
          <cell r="HM2" t="str">
            <v>NWE</v>
          </cell>
          <cell r="HN2" t="str">
            <v>NWE</v>
          </cell>
          <cell r="HO2" t="str">
            <v>NWE</v>
          </cell>
          <cell r="HP2" t="str">
            <v>NWE</v>
          </cell>
          <cell r="HQ2" t="str">
            <v>NWE</v>
          </cell>
          <cell r="HR2">
            <v>0</v>
          </cell>
          <cell r="HS2">
            <v>0</v>
          </cell>
          <cell r="HT2" t="str">
            <v>NWE</v>
          </cell>
          <cell r="HU2" t="str">
            <v>MED</v>
          </cell>
          <cell r="HV2" t="str">
            <v>MED</v>
          </cell>
          <cell r="HW2" t="str">
            <v>MED</v>
          </cell>
          <cell r="HX2" t="str">
            <v>MED</v>
          </cell>
          <cell r="HY2" t="str">
            <v>MED</v>
          </cell>
          <cell r="HZ2" t="str">
            <v>MED</v>
          </cell>
          <cell r="IA2" t="str">
            <v>MED</v>
          </cell>
          <cell r="IB2" t="str">
            <v>MED</v>
          </cell>
          <cell r="IC2" t="str">
            <v>MED</v>
          </cell>
          <cell r="ID2" t="str">
            <v>MED</v>
          </cell>
          <cell r="IE2" t="str">
            <v>MED</v>
          </cell>
          <cell r="IF2" t="str">
            <v>MED</v>
          </cell>
          <cell r="IG2" t="str">
            <v>MED</v>
          </cell>
          <cell r="IH2" t="str">
            <v>MED</v>
          </cell>
          <cell r="II2" t="str">
            <v>MED</v>
          </cell>
          <cell r="IJ2" t="str">
            <v>MED</v>
          </cell>
          <cell r="IK2" t="str">
            <v>MED</v>
          </cell>
          <cell r="IL2" t="str">
            <v>MED</v>
          </cell>
          <cell r="IM2" t="str">
            <v>MED</v>
          </cell>
          <cell r="IN2" t="str">
            <v>MED</v>
          </cell>
          <cell r="IO2" t="str">
            <v>MED</v>
          </cell>
          <cell r="IP2" t="str">
            <v>MED</v>
          </cell>
          <cell r="IQ2" t="str">
            <v>SING</v>
          </cell>
          <cell r="IR2" t="str">
            <v/>
          </cell>
          <cell r="IS2">
            <v>0</v>
          </cell>
          <cell r="IT2">
            <v>0</v>
          </cell>
          <cell r="IU2">
            <v>0</v>
          </cell>
          <cell r="IV2">
            <v>0</v>
          </cell>
          <cell r="IW2">
            <v>0</v>
          </cell>
          <cell r="IX2" t="str">
            <v>Sing</v>
          </cell>
          <cell r="IY2" t="str">
            <v>Sing</v>
          </cell>
          <cell r="IZ2" t="str">
            <v>Sing</v>
          </cell>
          <cell r="JA2" t="str">
            <v>Sing</v>
          </cell>
          <cell r="JB2" t="str">
            <v>Sing</v>
          </cell>
          <cell r="JC2" t="str">
            <v>Sing</v>
          </cell>
          <cell r="JD2" t="str">
            <v>Sing</v>
          </cell>
          <cell r="JE2" t="str">
            <v>Sing</v>
          </cell>
          <cell r="JF2" t="str">
            <v>Sing</v>
          </cell>
          <cell r="JG2" t="str">
            <v>Sing</v>
          </cell>
          <cell r="JH2" t="str">
            <v>Sing</v>
          </cell>
          <cell r="JI2" t="str">
            <v>Sing</v>
          </cell>
          <cell r="JJ2" t="str">
            <v>Sing</v>
          </cell>
          <cell r="JK2" t="str">
            <v>Sing</v>
          </cell>
          <cell r="JL2" t="str">
            <v>Sing</v>
          </cell>
          <cell r="JM2" t="str">
            <v>Sing</v>
          </cell>
          <cell r="JN2" t="str">
            <v>Sing</v>
          </cell>
          <cell r="JO2">
            <v>0</v>
          </cell>
          <cell r="JP2" t="str">
            <v>Sing</v>
          </cell>
          <cell r="JQ2" t="str">
            <v>Sing</v>
          </cell>
          <cell r="JR2" t="str">
            <v>Sing</v>
          </cell>
          <cell r="JS2" t="str">
            <v>Sing</v>
          </cell>
          <cell r="JT2" t="str">
            <v>Sing</v>
          </cell>
          <cell r="JU2">
            <v>0</v>
          </cell>
          <cell r="JV2">
            <v>0</v>
          </cell>
          <cell r="JW2">
            <v>0</v>
          </cell>
          <cell r="JX2">
            <v>0</v>
          </cell>
          <cell r="JY2">
            <v>0</v>
          </cell>
          <cell r="JZ2" t="str">
            <v>Sing</v>
          </cell>
          <cell r="KA2" t="str">
            <v>Sing</v>
          </cell>
          <cell r="KB2" t="str">
            <v>Sing</v>
          </cell>
          <cell r="KC2" t="str">
            <v>Sing</v>
          </cell>
          <cell r="KD2" t="str">
            <v>Sing</v>
          </cell>
          <cell r="KE2" t="str">
            <v>Sing</v>
          </cell>
          <cell r="KF2" t="str">
            <v>Sing</v>
          </cell>
          <cell r="KG2" t="str">
            <v>Sing</v>
          </cell>
          <cell r="KH2" t="str">
            <v>Sing</v>
          </cell>
          <cell r="KI2" t="str">
            <v>Sing</v>
          </cell>
          <cell r="KJ2" t="str">
            <v>Sing</v>
          </cell>
          <cell r="KK2" t="str">
            <v>Sing</v>
          </cell>
          <cell r="KL2" t="str">
            <v>Sing</v>
          </cell>
          <cell r="KM2" t="str">
            <v>Sing</v>
          </cell>
          <cell r="KN2" t="str">
            <v>Sing</v>
          </cell>
          <cell r="KO2" t="str">
            <v>Sing</v>
          </cell>
          <cell r="KP2" t="str">
            <v>Sing</v>
          </cell>
          <cell r="KQ2" t="str">
            <v>Sing</v>
          </cell>
          <cell r="KR2" t="str">
            <v>Sing</v>
          </cell>
          <cell r="KS2" t="str">
            <v>Sing</v>
          </cell>
          <cell r="KT2" t="str">
            <v>Sing</v>
          </cell>
          <cell r="KU2" t="str">
            <v>Sing</v>
          </cell>
          <cell r="KV2" t="str">
            <v>Sing</v>
          </cell>
          <cell r="KW2" t="str">
            <v>Sing</v>
          </cell>
          <cell r="KX2" t="str">
            <v>Sing</v>
          </cell>
          <cell r="KY2" t="str">
            <v>Sing</v>
          </cell>
          <cell r="KZ2" t="str">
            <v>Sing</v>
          </cell>
          <cell r="LA2" t="str">
            <v>Sing</v>
          </cell>
          <cell r="LB2" t="str">
            <v/>
          </cell>
          <cell r="LC2" t="str">
            <v>Region</v>
          </cell>
          <cell r="LD2" t="str">
            <v>AG</v>
          </cell>
          <cell r="LE2" t="str">
            <v>AG</v>
          </cell>
          <cell r="LF2" t="str">
            <v>AG</v>
          </cell>
          <cell r="LG2" t="str">
            <v>AG</v>
          </cell>
          <cell r="LH2" t="str">
            <v>AG</v>
          </cell>
          <cell r="LI2" t="str">
            <v>AG</v>
          </cell>
          <cell r="LJ2" t="str">
            <v>AG</v>
          </cell>
          <cell r="LK2" t="str">
            <v>AG</v>
          </cell>
          <cell r="LL2" t="str">
            <v>AG</v>
          </cell>
          <cell r="LM2" t="str">
            <v>AG</v>
          </cell>
          <cell r="LN2" t="str">
            <v>AG</v>
          </cell>
          <cell r="LO2" t="str">
            <v>AG</v>
          </cell>
          <cell r="LP2" t="str">
            <v>AG</v>
          </cell>
          <cell r="LQ2" t="str">
            <v>AG</v>
          </cell>
          <cell r="LR2" t="str">
            <v>AG</v>
          </cell>
          <cell r="LS2" t="str">
            <v>AG</v>
          </cell>
          <cell r="LT2" t="str">
            <v>AG</v>
          </cell>
          <cell r="LU2" t="str">
            <v>AG</v>
          </cell>
          <cell r="LV2" t="str">
            <v>Sing</v>
          </cell>
          <cell r="LW2" t="str">
            <v>Sing</v>
          </cell>
          <cell r="LX2" t="str">
            <v>Sing</v>
          </cell>
          <cell r="LY2" t="str">
            <v>Sing</v>
          </cell>
          <cell r="LZ2" t="str">
            <v>Sing</v>
          </cell>
          <cell r="MA2" t="str">
            <v>Sing</v>
          </cell>
          <cell r="MB2" t="str">
            <v>Region</v>
          </cell>
          <cell r="MC2">
            <v>0</v>
          </cell>
          <cell r="MD2">
            <v>0</v>
          </cell>
          <cell r="ME2">
            <v>0</v>
          </cell>
          <cell r="MF2">
            <v>0</v>
          </cell>
          <cell r="MG2">
            <v>0</v>
          </cell>
          <cell r="MH2" t="str">
            <v/>
          </cell>
          <cell r="MI2" t="str">
            <v>WS</v>
          </cell>
          <cell r="MJ2" t="str">
            <v>WS</v>
          </cell>
          <cell r="MK2" t="str">
            <v>WS</v>
          </cell>
          <cell r="ML2" t="str">
            <v>WS</v>
          </cell>
          <cell r="MM2" t="str">
            <v>WS</v>
          </cell>
          <cell r="MN2" t="str">
            <v>WS</v>
          </cell>
          <cell r="MO2" t="str">
            <v>WS</v>
          </cell>
          <cell r="MP2" t="str">
            <v>WS</v>
          </cell>
          <cell r="MQ2" t="str">
            <v>WS</v>
          </cell>
          <cell r="MR2" t="str">
            <v>WS</v>
          </cell>
          <cell r="MS2" t="str">
            <v>WS</v>
          </cell>
          <cell r="MT2" t="str">
            <v>WS</v>
          </cell>
          <cell r="MU2" t="str">
            <v>WS</v>
          </cell>
          <cell r="MV2" t="str">
            <v>WS</v>
          </cell>
          <cell r="MW2" t="str">
            <v>Flat Rate</v>
          </cell>
        </row>
        <row r="3">
          <cell r="F3" t="str">
            <v>Cube Actual</v>
          </cell>
          <cell r="G3" t="str">
            <v>prices:pltcrdmo</v>
          </cell>
          <cell r="H3">
            <v>0</v>
          </cell>
          <cell r="I3" t="str">
            <v>prices:pltcrdmo</v>
          </cell>
          <cell r="J3" t="str">
            <v>prices:pltcrdmo</v>
          </cell>
          <cell r="K3" t="str">
            <v>prices:argcrdmo</v>
          </cell>
          <cell r="L3" t="str">
            <v>prices:pltcrdmo</v>
          </cell>
          <cell r="M3" t="str">
            <v>prices:pltcrdmo</v>
          </cell>
          <cell r="N3" t="str">
            <v>prices:pltcrdmo</v>
          </cell>
          <cell r="O3" t="str">
            <v>prices:pltcrdmo</v>
          </cell>
          <cell r="P3" t="str">
            <v>Prices:crdwhmo</v>
          </cell>
          <cell r="Q3">
            <v>0</v>
          </cell>
          <cell r="R3" t="str">
            <v>PRICES:ARGCRDMO</v>
          </cell>
          <cell r="S3" t="str">
            <v>Prices:crdwhmo</v>
          </cell>
          <cell r="T3" t="str">
            <v>Prices:crdwhmo</v>
          </cell>
          <cell r="U3" t="str">
            <v>Prices:crdwhmo</v>
          </cell>
          <cell r="V3" t="str">
            <v>prices:crnwemo</v>
          </cell>
          <cell r="W3" t="str">
            <v>prices:crnwemo</v>
          </cell>
          <cell r="X3" t="str">
            <v>prices:crnwemo</v>
          </cell>
          <cell r="Y3" t="str">
            <v>prices:crnwemo</v>
          </cell>
          <cell r="Z3" t="str">
            <v>prices:crnwemo</v>
          </cell>
          <cell r="AA3" t="str">
            <v>Prices:CRDFEMO</v>
          </cell>
          <cell r="AB3" t="str">
            <v>Prices:CRDFEMO</v>
          </cell>
          <cell r="AC3" t="str">
            <v>Prices:CRDFEMO</v>
          </cell>
          <cell r="AD3" t="str">
            <v>Prices:CRDFEMO</v>
          </cell>
          <cell r="AE3" t="str">
            <v>Prices:CRDFEMO</v>
          </cell>
          <cell r="AF3" t="str">
            <v>Prices:CRDFEMO</v>
          </cell>
          <cell r="AG3" t="str">
            <v>Prices:CRDFEMO</v>
          </cell>
          <cell r="AH3" t="str">
            <v>Prices:crdfemo</v>
          </cell>
          <cell r="AI3" t="str">
            <v>prices:pltcrdmo</v>
          </cell>
          <cell r="AJ3" t="str">
            <v>Prices:crdfemo</v>
          </cell>
          <cell r="AK3" t="str">
            <v>Prices:crdfemo</v>
          </cell>
          <cell r="AL3" t="str">
            <v>Prices:crdfemo</v>
          </cell>
          <cell r="AM3" t="str">
            <v>prices:pltcrdmo</v>
          </cell>
          <cell r="AN3" t="str">
            <v>Prices:crdfemo</v>
          </cell>
          <cell r="AO3" t="str">
            <v>Prices:crdfemo</v>
          </cell>
          <cell r="AP3" t="str">
            <v>prices:pltcrdmo</v>
          </cell>
          <cell r="AQ3" t="str">
            <v>Prices:crdfemo</v>
          </cell>
          <cell r="AR3" t="str">
            <v>prices:pltcrdmo</v>
          </cell>
          <cell r="AS3" t="str">
            <v>Prices:crdfemo</v>
          </cell>
          <cell r="AT3" t="str">
            <v>Prices:crdfemo</v>
          </cell>
          <cell r="AU3" t="str">
            <v>Prices:crdfemo</v>
          </cell>
          <cell r="AV3" t="str">
            <v>Prices:crdfemo</v>
          </cell>
          <cell r="AW3" t="str">
            <v>Prices:crdfemo</v>
          </cell>
          <cell r="AX3" t="str">
            <v>Prices:crdfemo</v>
          </cell>
          <cell r="AY3" t="str">
            <v>prices:crdwhmo</v>
          </cell>
          <cell r="AZ3" t="str">
            <v>prices:crdwhmo</v>
          </cell>
          <cell r="BA3" t="str">
            <v>prices:crdwhmo</v>
          </cell>
          <cell r="BB3" t="str">
            <v>prices:pltcrdmo</v>
          </cell>
          <cell r="BC3" t="str">
            <v>Prices:pltcrdmo</v>
          </cell>
          <cell r="BD3">
            <v>0</v>
          </cell>
          <cell r="BE3" t="str">
            <v>prices:pltcrdmo</v>
          </cell>
          <cell r="BF3" t="str">
            <v>prices:crdwhmo</v>
          </cell>
          <cell r="BG3" t="str">
            <v>prices:crdwhmo</v>
          </cell>
          <cell r="BH3" t="str">
            <v>prices:crdwhmo</v>
          </cell>
          <cell r="BI3" t="str">
            <v>prices:crdwhmo</v>
          </cell>
          <cell r="BJ3">
            <v>0</v>
          </cell>
          <cell r="BK3" t="str">
            <v>prices:pltmong</v>
          </cell>
          <cell r="BL3" t="str">
            <v>prices:opsprdmo</v>
          </cell>
          <cell r="BM3" t="str">
            <v>prices:opsprdmo</v>
          </cell>
          <cell r="BN3" t="str">
            <v>prices:opsprdmo</v>
          </cell>
          <cell r="BO3" t="str">
            <v>prices:opsprdmo</v>
          </cell>
          <cell r="BP3" t="str">
            <v>prices:opsprdmo</v>
          </cell>
          <cell r="BQ3" t="str">
            <v>prices:pltusgmo</v>
          </cell>
          <cell r="BR3" t="str">
            <v>prices:pltusgmo</v>
          </cell>
          <cell r="BS3" t="str">
            <v>prices:pltusgmo</v>
          </cell>
          <cell r="BT3" t="str">
            <v>prices:pltusgmo</v>
          </cell>
          <cell r="BU3" t="str">
            <v>prices:pltusgmo</v>
          </cell>
          <cell r="BV3" t="str">
            <v>prices:pltusgmo</v>
          </cell>
          <cell r="BW3" t="str">
            <v>prices:pltusgmo</v>
          </cell>
          <cell r="BX3" t="str">
            <v>prices:pltusgmo</v>
          </cell>
          <cell r="BY3" t="str">
            <v>prices:pltusgmo</v>
          </cell>
          <cell r="BZ3" t="str">
            <v>prices:pltusgmo</v>
          </cell>
          <cell r="CA3" t="str">
            <v>prices:pltusgmo</v>
          </cell>
          <cell r="CB3" t="str">
            <v>prices:pltusgmo</v>
          </cell>
          <cell r="CC3" t="str">
            <v>prices:pltusgmo</v>
          </cell>
          <cell r="CD3" t="str">
            <v>prices:pltusgmo</v>
          </cell>
          <cell r="CE3" t="str">
            <v>prices:pltusgmo</v>
          </cell>
          <cell r="CF3" t="str">
            <v>prices:opsprdmo</v>
          </cell>
          <cell r="CG3" t="str">
            <v>prices:pltusgmo</v>
          </cell>
          <cell r="CH3" t="str">
            <v>prices:pltusgmo</v>
          </cell>
          <cell r="CI3" t="str">
            <v>prices:pltusgmo</v>
          </cell>
          <cell r="CJ3" t="str">
            <v>prices:pltusgmo</v>
          </cell>
          <cell r="CK3" t="str">
            <v>prices:pltusgmo</v>
          </cell>
          <cell r="CL3" t="str">
            <v>prices:arusgmo</v>
          </cell>
          <cell r="CM3" t="str">
            <v>prices:pltusgmo</v>
          </cell>
          <cell r="CN3" t="str">
            <v>prices:pltusgmo</v>
          </cell>
          <cell r="CO3" t="str">
            <v>prices:pltusgmo</v>
          </cell>
          <cell r="CP3" t="str">
            <v>prices:arusgmo</v>
          </cell>
          <cell r="CQ3" t="str">
            <v>prices:arusgmo</v>
          </cell>
          <cell r="CR3">
            <v>0</v>
          </cell>
          <cell r="CS3">
            <v>0</v>
          </cell>
          <cell r="CT3" t="str">
            <v>prices:pltusgmo</v>
          </cell>
          <cell r="CU3" t="str">
            <v>prices:pltusgmo</v>
          </cell>
          <cell r="CV3">
            <v>0</v>
          </cell>
          <cell r="CW3" t="str">
            <v>prices:argmocoke</v>
          </cell>
          <cell r="CX3" t="str">
            <v>prices:pltusgmo</v>
          </cell>
          <cell r="CY3" t="str">
            <v>prices:pltusgmo</v>
          </cell>
          <cell r="CZ3" t="str">
            <v>prices:opisusmo</v>
          </cell>
          <cell r="DA3" t="str">
            <v>prices:opisusmo</v>
          </cell>
          <cell r="DB3">
            <v>0</v>
          </cell>
          <cell r="DC3">
            <v>0</v>
          </cell>
          <cell r="DD3">
            <v>0</v>
          </cell>
          <cell r="DE3">
            <v>0</v>
          </cell>
          <cell r="DF3">
            <v>0</v>
          </cell>
          <cell r="DG3" t="str">
            <v>prices:RIN_Price_MO</v>
          </cell>
          <cell r="DH3" t="str">
            <v>prices:RIN_Price_MO</v>
          </cell>
          <cell r="DI3" t="str">
            <v>prices:RIN_Price_MO</v>
          </cell>
          <cell r="DJ3" t="str">
            <v>prices:RIN_Price_MO</v>
          </cell>
          <cell r="DK3" t="str">
            <v>prices:RIN_Price_MO</v>
          </cell>
          <cell r="DL3">
            <v>0</v>
          </cell>
          <cell r="DM3">
            <v>0</v>
          </cell>
          <cell r="DN3" t="str">
            <v>prices:PLTMONG</v>
          </cell>
          <cell r="DO3">
            <v>0</v>
          </cell>
          <cell r="DP3">
            <v>0</v>
          </cell>
          <cell r="DQ3">
            <v>0</v>
          </cell>
          <cell r="DR3">
            <v>0</v>
          </cell>
          <cell r="DS3">
            <v>0</v>
          </cell>
          <cell r="DT3" t="str">
            <v>Prices:pltusemo</v>
          </cell>
          <cell r="DU3" t="str">
            <v>Prices:pltusemo</v>
          </cell>
          <cell r="DV3" t="str">
            <v>Prices:pltusemo</v>
          </cell>
          <cell r="DW3" t="str">
            <v>Prices:pltusemo</v>
          </cell>
          <cell r="DX3" t="str">
            <v>Prices:pltusemo</v>
          </cell>
          <cell r="DY3" t="str">
            <v>Prices:pltusemo</v>
          </cell>
          <cell r="DZ3" t="str">
            <v>Prices:pltusemo</v>
          </cell>
          <cell r="EA3" t="str">
            <v>Prices:pltusemo</v>
          </cell>
          <cell r="EB3" t="str">
            <v>Prices:pltusemo</v>
          </cell>
          <cell r="EC3" t="str">
            <v>Prices:pltusemo</v>
          </cell>
          <cell r="ED3" t="str">
            <v>Prices:pltusemo</v>
          </cell>
          <cell r="EE3" t="str">
            <v>Prices:pltusemo</v>
          </cell>
          <cell r="EF3" t="str">
            <v>Prices:pltusemo</v>
          </cell>
          <cell r="EG3" t="str">
            <v>Prices:pltusemo</v>
          </cell>
          <cell r="EH3" t="str">
            <v>Prices:pltusemo</v>
          </cell>
          <cell r="EI3" t="str">
            <v>Prices:pltusemo</v>
          </cell>
          <cell r="EJ3" t="str">
            <v>Prices:pltusemo</v>
          </cell>
          <cell r="EK3" t="str">
            <v>Prices:pltusemo</v>
          </cell>
          <cell r="EL3" t="str">
            <v>Prices:pltusemo</v>
          </cell>
          <cell r="EM3">
            <v>0</v>
          </cell>
          <cell r="EN3">
            <v>0</v>
          </cell>
          <cell r="EO3" t="str">
            <v>Prices:pltusemo</v>
          </cell>
          <cell r="EP3" t="str">
            <v>Prices:pltusemo</v>
          </cell>
          <cell r="EQ3" t="str">
            <v>Cube Actual</v>
          </cell>
          <cell r="ER3" t="str">
            <v>Prices:pltmong</v>
          </cell>
          <cell r="ES3">
            <v>0</v>
          </cell>
          <cell r="ET3">
            <v>0</v>
          </cell>
          <cell r="EU3">
            <v>0</v>
          </cell>
          <cell r="EV3" t="str">
            <v>prices:pltugsmo</v>
          </cell>
          <cell r="EW3" t="str">
            <v>prices:pltugsmo</v>
          </cell>
          <cell r="EX3" t="str">
            <v>prices:pltugsmo</v>
          </cell>
          <cell r="EY3" t="str">
            <v>prices:pltusemo</v>
          </cell>
          <cell r="EZ3" t="str">
            <v>prices:pltusemo</v>
          </cell>
          <cell r="FA3" t="str">
            <v>prices:pltusemo</v>
          </cell>
          <cell r="FB3" t="str">
            <v>prices:pltusemo</v>
          </cell>
          <cell r="FC3" t="str">
            <v>prices:pltusemo</v>
          </cell>
          <cell r="FD3" t="str">
            <v>prices:pltusemo</v>
          </cell>
          <cell r="FE3" t="str">
            <v>prices:pltusemo</v>
          </cell>
          <cell r="FF3" t="str">
            <v>prices:pltusemo</v>
          </cell>
          <cell r="FG3" t="str">
            <v>prices:pltusemo</v>
          </cell>
          <cell r="FH3" t="str">
            <v>prices:pltusemo</v>
          </cell>
          <cell r="FI3" t="str">
            <v>prices:pltusemo</v>
          </cell>
          <cell r="FJ3" t="str">
            <v>prices:pltusemo</v>
          </cell>
          <cell r="FK3" t="str">
            <v>prices:pltusemo</v>
          </cell>
          <cell r="FL3">
            <v>0</v>
          </cell>
          <cell r="FM3">
            <v>0</v>
          </cell>
          <cell r="FN3">
            <v>0</v>
          </cell>
          <cell r="FO3" t="str">
            <v>prices:pltmong</v>
          </cell>
          <cell r="FP3" t="str">
            <v>Prices:OPSPRDMO</v>
          </cell>
          <cell r="FQ3" t="str">
            <v>Prices:OPSPRDMO</v>
          </cell>
          <cell r="FR3" t="str">
            <v>Prices:OPSPRDMO</v>
          </cell>
          <cell r="FS3">
            <v>0</v>
          </cell>
          <cell r="FT3" t="str">
            <v>Prices:OPSPRDMO</v>
          </cell>
          <cell r="FU3" t="str">
            <v>Prices:OPSPRDMO</v>
          </cell>
          <cell r="FV3" t="str">
            <v>Prices:OPSPRDMO</v>
          </cell>
          <cell r="FW3" t="str">
            <v>Prices:OPSPRDMO</v>
          </cell>
          <cell r="FX3" t="str">
            <v>Prices:OPSPRDMO</v>
          </cell>
          <cell r="FY3" t="str">
            <v>Prices:OPSPRDMO</v>
          </cell>
          <cell r="FZ3" t="str">
            <v>Prices:OPSPRDMO</v>
          </cell>
          <cell r="GA3" t="str">
            <v>Prices:OPSPRDMO</v>
          </cell>
          <cell r="GB3">
            <v>0</v>
          </cell>
          <cell r="GC3" t="str">
            <v>Prices:PLTUSWMO</v>
          </cell>
          <cell r="GD3" t="str">
            <v>Prices:OPSPRDMO</v>
          </cell>
          <cell r="GE3" t="str">
            <v>Prices:OPSPRDMO</v>
          </cell>
          <cell r="GF3" t="str">
            <v>Prices:OPSPRDMO</v>
          </cell>
          <cell r="GG3" t="str">
            <v>Prices:OPSPRDMO</v>
          </cell>
          <cell r="GH3" t="str">
            <v>Prices:OPSPRDMO</v>
          </cell>
          <cell r="GI3" t="str">
            <v>Prices:OPISUSMO</v>
          </cell>
          <cell r="GJ3" t="str">
            <v>Prices:OPISUSMO</v>
          </cell>
          <cell r="GK3">
            <v>0</v>
          </cell>
          <cell r="GL3">
            <v>0</v>
          </cell>
          <cell r="GM3" t="str">
            <v>Prices:PLTUSWMO</v>
          </cell>
          <cell r="GN3">
            <v>0</v>
          </cell>
          <cell r="GO3">
            <v>0</v>
          </cell>
          <cell r="GP3" t="str">
            <v>PRICES:PLTMOEG</v>
          </cell>
          <cell r="GQ3" t="str">
            <v>Prices:PLTNWEMO</v>
          </cell>
          <cell r="GR3" t="str">
            <v>Prices:PLTNWEMO</v>
          </cell>
          <cell r="GS3" t="str">
            <v>Prices:PLTNWEMO</v>
          </cell>
          <cell r="GT3" t="str">
            <v>Prices:PLTNWEMO</v>
          </cell>
          <cell r="GU3" t="str">
            <v>Prices:PLTNWEMO</v>
          </cell>
          <cell r="GV3" t="str">
            <v>Prices:PLTNWEMO</v>
          </cell>
          <cell r="GW3" t="str">
            <v>Prices:PLTNWEMO</v>
          </cell>
          <cell r="GX3">
            <v>0</v>
          </cell>
          <cell r="GY3" t="str">
            <v>Prices:PLTNWEMO</v>
          </cell>
          <cell r="GZ3" t="str">
            <v>Prices:PLTNWEMO</v>
          </cell>
          <cell r="HA3" t="str">
            <v>Prices:PLTNWEMO</v>
          </cell>
          <cell r="HB3" t="str">
            <v>Prices:PLTNWEMO</v>
          </cell>
          <cell r="HC3" t="str">
            <v>Prices:PLTNWEMO</v>
          </cell>
          <cell r="HD3" t="str">
            <v>Prices:PLTNWEMO</v>
          </cell>
          <cell r="HE3" t="str">
            <v>Prices:PLTNWEMO</v>
          </cell>
          <cell r="HF3" t="str">
            <v>Prices:PLTNWEMO</v>
          </cell>
          <cell r="HG3" t="str">
            <v>prices:ARNWEMO</v>
          </cell>
          <cell r="HH3">
            <v>0</v>
          </cell>
          <cell r="HI3" t="str">
            <v>prices:ARNWEMO</v>
          </cell>
          <cell r="HJ3">
            <v>0</v>
          </cell>
          <cell r="HK3" t="str">
            <v>prices:PLTBNKMO</v>
          </cell>
          <cell r="HL3">
            <v>0</v>
          </cell>
          <cell r="HM3" t="str">
            <v>Prices:PLTNWEMO</v>
          </cell>
          <cell r="HN3" t="str">
            <v>Prices:PLTNWEMO</v>
          </cell>
          <cell r="HO3" t="str">
            <v>Prices:PLTNWEMO</v>
          </cell>
          <cell r="HP3" t="str">
            <v>Prices:PLTNWEMO</v>
          </cell>
          <cell r="HQ3">
            <v>0</v>
          </cell>
          <cell r="HR3" t="str">
            <v>IHS Actual History</v>
          </cell>
          <cell r="HS3">
            <v>0</v>
          </cell>
          <cell r="HT3" t="str">
            <v>Prices:PLTNWEMO</v>
          </cell>
          <cell r="HU3">
            <v>0</v>
          </cell>
          <cell r="HV3" t="str">
            <v>Prices:PLTMEDMO</v>
          </cell>
          <cell r="HW3" t="str">
            <v>Prices:PLTMEDMO</v>
          </cell>
          <cell r="HX3" t="str">
            <v>Prices:PLTMEDMO</v>
          </cell>
          <cell r="HY3" t="str">
            <v>Prices:PLTMEDMO</v>
          </cell>
          <cell r="HZ3" t="str">
            <v>Prices:PLTMEDMO</v>
          </cell>
          <cell r="IA3" t="str">
            <v>Prices:PLTMEDMO</v>
          </cell>
          <cell r="IB3" t="str">
            <v>Prices:PLTMEDMO</v>
          </cell>
          <cell r="IC3" t="str">
            <v>Prices:PLTMEDMO</v>
          </cell>
          <cell r="ID3" t="str">
            <v>Prices:PLTMEDMO</v>
          </cell>
          <cell r="IE3" t="str">
            <v>Prices:PLTMEDMO</v>
          </cell>
          <cell r="IF3" t="str">
            <v>Prices:PLTMEDMO</v>
          </cell>
          <cell r="IG3" t="str">
            <v>prices:ARMEDMO</v>
          </cell>
          <cell r="IH3">
            <v>0</v>
          </cell>
          <cell r="II3" t="str">
            <v>prices:ARMEDMO</v>
          </cell>
          <cell r="IJ3">
            <v>0</v>
          </cell>
          <cell r="IK3">
            <v>0</v>
          </cell>
          <cell r="IL3">
            <v>0</v>
          </cell>
          <cell r="IM3" t="str">
            <v>Prices:PLTMEDMO</v>
          </cell>
          <cell r="IN3" t="str">
            <v>Prices:PLTMEDMO</v>
          </cell>
          <cell r="IO3">
            <v>0</v>
          </cell>
          <cell r="IP3">
            <v>0</v>
          </cell>
          <cell r="IQ3">
            <v>0</v>
          </cell>
          <cell r="IR3" t="str">
            <v>Prices:JPLNG</v>
          </cell>
          <cell r="IS3" t="str">
            <v>Prices:pltlpgmo</v>
          </cell>
          <cell r="IT3" t="str">
            <v>Prices:pltlpgmo</v>
          </cell>
          <cell r="IU3">
            <v>0</v>
          </cell>
          <cell r="IV3">
            <v>0</v>
          </cell>
          <cell r="IW3">
            <v>0</v>
          </cell>
          <cell r="IX3" t="str">
            <v>Prices:pltsngmo</v>
          </cell>
          <cell r="IY3">
            <v>0</v>
          </cell>
          <cell r="IZ3" t="str">
            <v>Prices:pltsngmo</v>
          </cell>
          <cell r="JA3" t="str">
            <v>Prices:pltsngmo</v>
          </cell>
          <cell r="JB3">
            <v>0</v>
          </cell>
          <cell r="JC3" t="str">
            <v>Prices:pltsngmo</v>
          </cell>
          <cell r="JD3" t="str">
            <v>Prices:pltsngmo</v>
          </cell>
          <cell r="JE3">
            <v>0</v>
          </cell>
          <cell r="JF3">
            <v>0</v>
          </cell>
          <cell r="JG3">
            <v>0</v>
          </cell>
          <cell r="JH3">
            <v>0</v>
          </cell>
          <cell r="JI3">
            <v>0</v>
          </cell>
          <cell r="JJ3">
            <v>0</v>
          </cell>
          <cell r="JK3">
            <v>0</v>
          </cell>
          <cell r="JL3">
            <v>0</v>
          </cell>
          <cell r="JM3">
            <v>0</v>
          </cell>
          <cell r="JN3" t="str">
            <v>Prices:pltsngmo</v>
          </cell>
          <cell r="JO3">
            <v>0</v>
          </cell>
          <cell r="JP3" t="str">
            <v>Prices:pltsngmo</v>
          </cell>
          <cell r="JQ3" t="str">
            <v>Prices:pltsngmo</v>
          </cell>
          <cell r="JR3" t="str">
            <v>Prices:pltsngmo</v>
          </cell>
          <cell r="JS3" t="str">
            <v>Prices:pltsngmo</v>
          </cell>
          <cell r="JT3" t="str">
            <v>Prices:pltsngmo</v>
          </cell>
          <cell r="JU3">
            <v>0</v>
          </cell>
          <cell r="JV3">
            <v>0</v>
          </cell>
          <cell r="JW3">
            <v>0</v>
          </cell>
          <cell r="JX3">
            <v>0</v>
          </cell>
          <cell r="JY3">
            <v>0</v>
          </cell>
          <cell r="JZ3" t="str">
            <v>Prices:pltsngmo</v>
          </cell>
          <cell r="KA3">
            <v>0</v>
          </cell>
          <cell r="KB3">
            <v>0</v>
          </cell>
          <cell r="KC3">
            <v>0</v>
          </cell>
          <cell r="KD3" t="str">
            <v>Prices:pltsngmo</v>
          </cell>
          <cell r="KE3" t="str">
            <v>Prices:pltsngmo</v>
          </cell>
          <cell r="KF3" t="str">
            <v>Prices:pltsngmo</v>
          </cell>
          <cell r="KG3" t="str">
            <v>Prices:pltsngmo</v>
          </cell>
          <cell r="KH3" t="str">
            <v>PRICES:ARSNGMO</v>
          </cell>
          <cell r="KI3">
            <v>0</v>
          </cell>
          <cell r="KJ3" t="str">
            <v>Prices:pltsngmo</v>
          </cell>
          <cell r="KK3" t="str">
            <v>Prices:pltsngmo</v>
          </cell>
          <cell r="KL3" t="str">
            <v>Prices:pltsngmo</v>
          </cell>
          <cell r="KM3">
            <v>0</v>
          </cell>
          <cell r="KN3" t="str">
            <v>Prices:pltsngmo</v>
          </cell>
          <cell r="KO3">
            <v>0</v>
          </cell>
          <cell r="KP3">
            <v>0</v>
          </cell>
          <cell r="KQ3">
            <v>0</v>
          </cell>
          <cell r="KR3">
            <v>0</v>
          </cell>
          <cell r="KS3">
            <v>0</v>
          </cell>
          <cell r="KT3">
            <v>0</v>
          </cell>
          <cell r="KU3">
            <v>0</v>
          </cell>
          <cell r="KV3">
            <v>0</v>
          </cell>
          <cell r="KW3">
            <v>0</v>
          </cell>
          <cell r="KX3">
            <v>0</v>
          </cell>
          <cell r="KY3">
            <v>0</v>
          </cell>
          <cell r="KZ3">
            <v>0</v>
          </cell>
          <cell r="LA3">
            <v>0</v>
          </cell>
          <cell r="LB3">
            <v>0</v>
          </cell>
          <cell r="LC3" t="str">
            <v>Cube Actual</v>
          </cell>
          <cell r="LD3" t="str">
            <v>Prices:pltlpgmo</v>
          </cell>
          <cell r="LE3" t="str">
            <v>Prices:pltlpgmo</v>
          </cell>
          <cell r="LF3" t="str">
            <v>Prices:pltlpgmo</v>
          </cell>
          <cell r="LG3" t="str">
            <v>Prices:pltlpgmo</v>
          </cell>
          <cell r="LH3" t="str">
            <v>Prices:pltagmo</v>
          </cell>
          <cell r="LI3" t="str">
            <v>Prices:pltagmo</v>
          </cell>
          <cell r="LJ3" t="str">
            <v>Prices:pltagmo</v>
          </cell>
          <cell r="LK3" t="str">
            <v>Prices:pltagmo</v>
          </cell>
          <cell r="LL3" t="str">
            <v>Prices:pltagmo</v>
          </cell>
          <cell r="LM3" t="str">
            <v>Prices:pltagmo</v>
          </cell>
          <cell r="LN3" t="str">
            <v>Prices:pltagmo</v>
          </cell>
          <cell r="LO3" t="str">
            <v>Prices:pltagmo</v>
          </cell>
          <cell r="LP3" t="str">
            <v>Prices:pltagmo</v>
          </cell>
          <cell r="LQ3" t="str">
            <v>Prices:pltagmo</v>
          </cell>
          <cell r="LR3">
            <v>0</v>
          </cell>
          <cell r="LS3">
            <v>0</v>
          </cell>
          <cell r="LT3" t="str">
            <v>Prices:pltagmo</v>
          </cell>
          <cell r="LU3" t="str">
            <v>Prices:pltagmo</v>
          </cell>
          <cell r="LV3" t="str">
            <v>Prices:CRDFEMO</v>
          </cell>
          <cell r="LW3" t="str">
            <v>Prices:CRDFEMO</v>
          </cell>
          <cell r="LX3" t="str">
            <v>Prices:CRDFEMO</v>
          </cell>
          <cell r="LY3" t="str">
            <v>Prices:CRDFEMO</v>
          </cell>
          <cell r="LZ3" t="str">
            <v>Prices:CRDFEMO</v>
          </cell>
          <cell r="MA3" t="str">
            <v>Prices:CRDFEMO</v>
          </cell>
          <cell r="MB3" t="str">
            <v>Cube Actual</v>
          </cell>
          <cell r="MC3" t="str">
            <v>Prices:PLTLPGMO</v>
          </cell>
          <cell r="MD3" t="str">
            <v>Prices:PLTLPGMO</v>
          </cell>
          <cell r="ME3" t="str">
            <v>Prices:PLTJPNMO</v>
          </cell>
          <cell r="MF3" t="str">
            <v>IHS Actual History</v>
          </cell>
          <cell r="MG3" t="str">
            <v>IHS Actual History</v>
          </cell>
          <cell r="MH3">
            <v>0</v>
          </cell>
          <cell r="MI3" t="str">
            <v>PRICES:WSRATMO</v>
          </cell>
          <cell r="MJ3" t="str">
            <v>PRICES:WSRATMO</v>
          </cell>
          <cell r="MK3" t="str">
            <v>PRICES:WSRATMO</v>
          </cell>
          <cell r="ML3" t="str">
            <v>PRICES:WSRATMO</v>
          </cell>
          <cell r="MM3" t="str">
            <v>PRICES:WSRATMO</v>
          </cell>
          <cell r="MN3" t="str">
            <v>PRICES:WSRATMO</v>
          </cell>
          <cell r="MO3" t="str">
            <v>PRICES:WSRATMO</v>
          </cell>
          <cell r="MP3" t="str">
            <v>PRICES:WSRATMO</v>
          </cell>
          <cell r="MQ3" t="str">
            <v>PRICES:WSRATMO</v>
          </cell>
          <cell r="MR3" t="str">
            <v>PRICES:WSRATMO</v>
          </cell>
          <cell r="MS3" t="str">
            <v>PRICES:WSRATMO</v>
          </cell>
          <cell r="MT3" t="str">
            <v>PRICES:WSRATMO</v>
          </cell>
          <cell r="MU3" t="str">
            <v>PRICES:WSRATMO</v>
          </cell>
          <cell r="MV3" t="str">
            <v>PRICES:WSRATMO</v>
          </cell>
          <cell r="MW3">
            <v>0</v>
          </cell>
        </row>
        <row r="4">
          <cell r="F4" t="str">
            <v>Product Name Actual</v>
          </cell>
          <cell r="G4" t="str">
            <v>Brent Dtd</v>
          </cell>
          <cell r="H4">
            <v>0</v>
          </cell>
          <cell r="I4" t="str">
            <v>WTI</v>
          </cell>
          <cell r="J4" t="str">
            <v>WTI CMA</v>
          </cell>
          <cell r="K4" t="str">
            <v>WTI Houston</v>
          </cell>
          <cell r="L4" t="str">
            <v>Louisiana LS</v>
          </cell>
          <cell r="M4" t="str">
            <v>Mars</v>
          </cell>
          <cell r="N4" t="str">
            <v>Midale Canada vs WTI CMA</v>
          </cell>
          <cell r="O4" t="str">
            <v>Midale Canada vs WTI CMA</v>
          </cell>
          <cell r="P4" t="str">
            <v>Midale</v>
          </cell>
          <cell r="Q4">
            <v>0</v>
          </cell>
          <cell r="R4" t="str">
            <v>Bakken</v>
          </cell>
          <cell r="S4" t="str">
            <v>Syncrude</v>
          </cell>
          <cell r="T4" t="str">
            <v>Canadian Mixed Sweet</v>
          </cell>
          <cell r="U4" t="str">
            <v>Western Canadian Select</v>
          </cell>
          <cell r="V4" t="str">
            <v>ural cif nwe</v>
          </cell>
          <cell r="W4" t="str">
            <v>ural cif MED</v>
          </cell>
          <cell r="X4" t="str">
            <v>Forties Blend</v>
          </cell>
          <cell r="Y4" t="str">
            <v>Alba</v>
          </cell>
          <cell r="Z4" t="str">
            <v>Grane</v>
          </cell>
          <cell r="AA4" t="str">
            <v>Dubai</v>
          </cell>
          <cell r="AB4" t="str">
            <v>Ras Gas Cond</v>
          </cell>
          <cell r="AC4" t="str">
            <v>NWS Cond</v>
          </cell>
          <cell r="AD4" t="str">
            <v>Gippsland</v>
          </cell>
          <cell r="AE4" t="str">
            <v>Tapis</v>
          </cell>
          <cell r="AF4" t="str">
            <v>AL-RT</v>
          </cell>
          <cell r="AG4" t="str">
            <v>Minas</v>
          </cell>
          <cell r="AH4" t="str">
            <v>AH</v>
          </cell>
          <cell r="AI4" t="str">
            <v>Al Shaheen</v>
          </cell>
          <cell r="AJ4" t="str">
            <v>AL-RT</v>
          </cell>
          <cell r="AK4" t="str">
            <v>AXL</v>
          </cell>
          <cell r="AL4" t="str">
            <v>Azeri Light</v>
          </cell>
          <cell r="AM4" t="str">
            <v>Bach Ho</v>
          </cell>
          <cell r="AN4" t="str">
            <v>Dolphin Condensate</v>
          </cell>
          <cell r="AO4" t="str">
            <v>ESPO Blend</v>
          </cell>
          <cell r="AP4" t="str">
            <v>Girassol</v>
          </cell>
          <cell r="AQ4" t="str">
            <v>Kuwait</v>
          </cell>
          <cell r="AR4" t="str">
            <v>Murban</v>
          </cell>
          <cell r="AS4" t="str">
            <v>NWS Cond</v>
          </cell>
          <cell r="AT4" t="str">
            <v>Qatar M</v>
          </cell>
          <cell r="AU4" t="str">
            <v>Senipah Cond</v>
          </cell>
          <cell r="AV4" t="str">
            <v>Sokol</v>
          </cell>
          <cell r="AW4" t="str">
            <v>Upper Zakum</v>
          </cell>
          <cell r="AX4" t="str">
            <v>Zafiro Blend</v>
          </cell>
          <cell r="AY4" t="str">
            <v>Eagle Ford Condensate</v>
          </cell>
          <cell r="AZ4" t="str">
            <v>Midland Sweet - Nederland</v>
          </cell>
          <cell r="BA4" t="str">
            <v>WTI Nederland</v>
          </cell>
          <cell r="BB4" t="str">
            <v>Oman</v>
          </cell>
          <cell r="BC4" t="str">
            <v>Dubai</v>
          </cell>
          <cell r="BD4">
            <v>0</v>
          </cell>
          <cell r="BE4" t="str">
            <v>WTS</v>
          </cell>
          <cell r="BF4" t="str">
            <v>AL-RT</v>
          </cell>
          <cell r="BG4" t="str">
            <v>Maya</v>
          </cell>
          <cell r="BH4" t="str">
            <v>Saharan Blend</v>
          </cell>
          <cell r="BI4" t="str">
            <v>CPC  Blend</v>
          </cell>
          <cell r="BJ4">
            <v>0</v>
          </cell>
          <cell r="BK4" t="str">
            <v>henry hub usd/mmb</v>
          </cell>
          <cell r="BL4" t="str">
            <v>Purity Ethane Mt Belvieu Non-TET</v>
          </cell>
          <cell r="BM4" t="str">
            <v>Propane Mt Belvieu Non-TET</v>
          </cell>
          <cell r="BN4" t="str">
            <v>Isobutane Mt Belvieu Non-TET</v>
          </cell>
          <cell r="BO4" t="str">
            <v>N. Butane Mt Belvieu Non-TET</v>
          </cell>
          <cell r="BP4" t="str">
            <v>N GASOLINE Mt Belvieu Non-TET</v>
          </cell>
          <cell r="BQ4" t="str">
            <v>unl mogas</v>
          </cell>
          <cell r="BR4" t="str">
            <v>unl mogas</v>
          </cell>
          <cell r="BS4" t="str">
            <v>unl mid mogas</v>
          </cell>
          <cell r="BT4" t="str">
            <v>unl mid mogas</v>
          </cell>
          <cell r="BU4" t="str">
            <v>super unl mogas</v>
          </cell>
          <cell r="BV4" t="str">
            <v>super unl mogas</v>
          </cell>
          <cell r="BW4" t="str">
            <v>RBOB</v>
          </cell>
          <cell r="BX4" t="str">
            <v>RBOB</v>
          </cell>
          <cell r="BY4" t="str">
            <v>Prem RBOB</v>
          </cell>
          <cell r="BZ4" t="str">
            <v>Prem RBOB</v>
          </cell>
          <cell r="CA4" t="str">
            <v>cbob 87</v>
          </cell>
          <cell r="CB4" t="str">
            <v>cbob 87</v>
          </cell>
          <cell r="CC4" t="str">
            <v>cbob 93</v>
          </cell>
          <cell r="CD4" t="str">
            <v>cbob 93</v>
          </cell>
          <cell r="CE4" t="str">
            <v>alkylate vs unl mogas</v>
          </cell>
          <cell r="CF4" t="str">
            <v>MTBE Gulf Coast</v>
          </cell>
          <cell r="CG4" t="str">
            <v>MTBE</v>
          </cell>
          <cell r="CH4" t="str">
            <v>ethanol fob tnk houston 3-15 dys</v>
          </cell>
          <cell r="CI4" t="str">
            <v>ULS Kero Spot</v>
          </cell>
          <cell r="CJ4" t="str">
            <v>Kero LS 54</v>
          </cell>
          <cell r="CK4" t="str">
            <v>Kero LS 55</v>
          </cell>
          <cell r="CL4" t="str">
            <v>htg oil</v>
          </cell>
          <cell r="CM4" t="str">
            <v>htg oil ls</v>
          </cell>
          <cell r="CN4" t="str">
            <v>ULSD</v>
          </cell>
          <cell r="CO4" t="str">
            <v>ULSD</v>
          </cell>
          <cell r="CP4" t="str">
            <v>LCO 0.5%</v>
          </cell>
          <cell r="CQ4" t="str">
            <v>LCO 2.0%</v>
          </cell>
          <cell r="CR4">
            <v>0</v>
          </cell>
          <cell r="CS4">
            <v>0</v>
          </cell>
          <cell r="CT4" t="str">
            <v>LSFO</v>
          </cell>
          <cell r="CU4" t="str">
            <v>RSFO</v>
          </cell>
          <cell r="CV4">
            <v>0</v>
          </cell>
          <cell r="CW4" t="str">
            <v>petroleum coke fob usgc 6.5%s 40 hgi</v>
          </cell>
          <cell r="CX4" t="str">
            <v>Naphtha</v>
          </cell>
          <cell r="CY4" t="str">
            <v>Naphtha</v>
          </cell>
          <cell r="CZ4" t="str">
            <v>LSVGO cargo</v>
          </cell>
          <cell r="DA4" t="str">
            <v>HSVGO cargo</v>
          </cell>
          <cell r="DB4">
            <v>0</v>
          </cell>
          <cell r="DC4">
            <v>0</v>
          </cell>
          <cell r="DD4">
            <v>0</v>
          </cell>
          <cell r="DE4">
            <v>0</v>
          </cell>
          <cell r="DF4">
            <v>0</v>
          </cell>
          <cell r="DG4" t="str">
            <v>Combined Rin Price (c/gal)</v>
          </cell>
          <cell r="DH4" t="str">
            <v>Ethanol RIN Price (c/gal)</v>
          </cell>
          <cell r="DI4" t="str">
            <v>Advanced Biodiesel RIN Price (c/gal)</v>
          </cell>
          <cell r="DJ4" t="str">
            <v>Cellulosic RIN Price (c/gal)</v>
          </cell>
          <cell r="DK4" t="str">
            <v>Biodiesel RIN Price (c/gal)</v>
          </cell>
          <cell r="DL4">
            <v>0</v>
          </cell>
          <cell r="DM4">
            <v>0</v>
          </cell>
          <cell r="DN4" t="str">
            <v>Absolute</v>
          </cell>
          <cell r="DO4">
            <v>0</v>
          </cell>
          <cell r="DP4">
            <v>0</v>
          </cell>
          <cell r="DQ4">
            <v>0</v>
          </cell>
          <cell r="DR4">
            <v>0</v>
          </cell>
          <cell r="DS4">
            <v>0</v>
          </cell>
          <cell r="DT4" t="str">
            <v>UNL Mogas</v>
          </cell>
          <cell r="DU4" t="str">
            <v>UNL Mogas</v>
          </cell>
          <cell r="DV4" t="str">
            <v>Super UNL Mogas</v>
          </cell>
          <cell r="DW4" t="str">
            <v>Super UNL Mogas</v>
          </cell>
          <cell r="DX4" t="str">
            <v>RBOB</v>
          </cell>
          <cell r="DY4" t="str">
            <v>RBOB</v>
          </cell>
          <cell r="DZ4" t="str">
            <v>Prem RBOB</v>
          </cell>
          <cell r="EA4" t="str">
            <v>Prem RBOB</v>
          </cell>
          <cell r="EB4" t="str">
            <v>CBOB NYH</v>
          </cell>
          <cell r="EC4" t="str">
            <v>CBOB NYH</v>
          </cell>
          <cell r="ED4" t="str">
            <v>Premium CBOB NYH</v>
          </cell>
          <cell r="EE4" t="str">
            <v>Premium CBOB NYH</v>
          </cell>
          <cell r="EF4" t="str">
            <v>Kero</v>
          </cell>
          <cell r="EG4" t="str">
            <v>ULS Kero Spot</v>
          </cell>
          <cell r="EH4" t="str">
            <v>Htg Oil</v>
          </cell>
          <cell r="EI4" t="str">
            <v>Htg Oil</v>
          </cell>
          <cell r="EJ4" t="str">
            <v>Htg oil ls</v>
          </cell>
          <cell r="EK4" t="str">
            <v>ULSD</v>
          </cell>
          <cell r="EL4" t="str">
            <v>ULSD</v>
          </cell>
          <cell r="EM4">
            <v>0</v>
          </cell>
          <cell r="EN4">
            <v>0</v>
          </cell>
          <cell r="EO4" t="str">
            <v>LSFO</v>
          </cell>
          <cell r="EP4" t="str">
            <v>RSFO</v>
          </cell>
          <cell r="EQ4" t="str">
            <v>Product Name Actual</v>
          </cell>
          <cell r="ER4" t="str">
            <v>chicago - ldcs end users usd/mmb</v>
          </cell>
          <cell r="ES4">
            <v>0</v>
          </cell>
          <cell r="ET4">
            <v>0</v>
          </cell>
          <cell r="EU4">
            <v>0</v>
          </cell>
          <cell r="EV4" t="str">
            <v>Propane</v>
          </cell>
          <cell r="EW4" t="str">
            <v>Butane</v>
          </cell>
          <cell r="EX4" t="str">
            <v>Isobutane</v>
          </cell>
          <cell r="EY4" t="str">
            <v>unl mogas chicago</v>
          </cell>
          <cell r="EZ4" t="str">
            <v>unl mogas chicago</v>
          </cell>
          <cell r="FA4" t="str">
            <v>Prem UNL Chicago</v>
          </cell>
          <cell r="FB4" t="str">
            <v>Prem UNL Chicago</v>
          </cell>
          <cell r="FC4" t="str">
            <v>RBOB chicago</v>
          </cell>
          <cell r="FD4" t="str">
            <v>RBOB chicago</v>
          </cell>
          <cell r="FE4" t="str">
            <v>CBOB chicago</v>
          </cell>
          <cell r="FF4" t="str">
            <v>CBOB chicago</v>
          </cell>
          <cell r="FG4" t="str">
            <v>htg oil chicago</v>
          </cell>
          <cell r="FH4" t="str">
            <v>OFF ROAD LSD CHICAGO</v>
          </cell>
          <cell r="FI4" t="str">
            <v>kero chicago</v>
          </cell>
          <cell r="FJ4" t="str">
            <v>ULSD chicago</v>
          </cell>
          <cell r="FK4" t="str">
            <v>ULSD chicago</v>
          </cell>
          <cell r="FL4">
            <v>0</v>
          </cell>
          <cell r="FM4">
            <v>0</v>
          </cell>
          <cell r="FN4">
            <v>0</v>
          </cell>
          <cell r="FO4" t="str">
            <v>pg&amp;e south usd/mmb</v>
          </cell>
          <cell r="FP4" t="str">
            <v>Propane Los Angeles</v>
          </cell>
          <cell r="FQ4" t="str">
            <v>n. Butane Los Angeles</v>
          </cell>
          <cell r="FR4" t="str">
            <v>isoButane Los Angeles</v>
          </cell>
          <cell r="FS4">
            <v>0</v>
          </cell>
          <cell r="FT4" t="str">
            <v>CARBOB-R Los Angeles</v>
          </cell>
          <cell r="FU4" t="str">
            <v>CARBOB-R Los Angeles</v>
          </cell>
          <cell r="FV4" t="str">
            <v>CARBOB-P Los Angeles</v>
          </cell>
          <cell r="FW4" t="str">
            <v>CARBOB-P Los Angeles</v>
          </cell>
          <cell r="FX4" t="str">
            <v>Sub-octane regular Los Angeles</v>
          </cell>
          <cell r="FY4" t="str">
            <v>Sub-octane regular Los Angeles</v>
          </cell>
          <cell r="FZ4" t="str">
            <v>Sub-Octane Premium Los Angeles</v>
          </cell>
          <cell r="GA4" t="str">
            <v>Sub-Octane Premium Los Angeles</v>
          </cell>
          <cell r="GB4">
            <v>0</v>
          </cell>
          <cell r="GC4">
            <v>0</v>
          </cell>
          <cell r="GD4" t="str">
            <v>Jet LAX Los Angeles</v>
          </cell>
          <cell r="GE4" t="str">
            <v>ULSD Los Angeles</v>
          </cell>
          <cell r="GF4" t="str">
            <v>ULSD Los Angeles</v>
          </cell>
          <cell r="GG4" t="str">
            <v>CARB No2 Los Angeles</v>
          </cell>
          <cell r="GH4" t="str">
            <v>CARB No2 Los Angeles</v>
          </cell>
          <cell r="GI4" t="str">
            <v>LS VGO Barge</v>
          </cell>
          <cell r="GJ4" t="str">
            <v>HS VGO Barge</v>
          </cell>
          <cell r="GK4">
            <v>0</v>
          </cell>
          <cell r="GL4">
            <v>0</v>
          </cell>
          <cell r="GM4" t="str">
            <v>RSFO</v>
          </cell>
          <cell r="GN4">
            <v>0</v>
          </cell>
          <cell r="GO4">
            <v>0</v>
          </cell>
          <cell r="GP4" t="str">
            <v>UK NBP MA MAvg $/Mmbtu</v>
          </cell>
          <cell r="GQ4" t="str">
            <v>Propane</v>
          </cell>
          <cell r="GR4" t="str">
            <v>Butane</v>
          </cell>
          <cell r="GS4" t="str">
            <v>Propane</v>
          </cell>
          <cell r="GT4" t="str">
            <v>Butane</v>
          </cell>
          <cell r="GU4" t="str">
            <v>Naphtha</v>
          </cell>
          <cell r="GV4" t="str">
            <v>Naphtha</v>
          </cell>
          <cell r="GW4" t="str">
            <v>Naphtha</v>
          </cell>
          <cell r="GX4">
            <v>0</v>
          </cell>
          <cell r="GY4" t="str">
            <v>Mogas UNL 98</v>
          </cell>
          <cell r="GZ4" t="str">
            <v>Mogas UNLP</v>
          </cell>
          <cell r="HA4" t="str">
            <v>GASOLINE 10PPM UK</v>
          </cell>
          <cell r="HB4" t="str">
            <v>EUROBOB ARA USD/MT</v>
          </cell>
          <cell r="HC4" t="str">
            <v>Kerojet</v>
          </cell>
          <cell r="HD4" t="str">
            <v>Gasoil 0.1</v>
          </cell>
          <cell r="HE4" t="str">
            <v>GASOIL 50PPM ARA USD/MT</v>
          </cell>
          <cell r="HF4" t="str">
            <v>Gasoil 10ppm</v>
          </cell>
          <cell r="HG4" t="str">
            <v>VGO .5%S</v>
          </cell>
          <cell r="HH4">
            <v>0</v>
          </cell>
          <cell r="HI4" t="str">
            <v>VGO 1.6%S</v>
          </cell>
          <cell r="HJ4">
            <v>0</v>
          </cell>
          <cell r="HK4" t="str">
            <v>Gasoil</v>
          </cell>
          <cell r="HL4">
            <v>0</v>
          </cell>
          <cell r="HM4" t="str">
            <v>0.5% S Bunker Fuel Oil</v>
          </cell>
          <cell r="HN4" t="str">
            <v>LSFO</v>
          </cell>
          <cell r="HO4" t="str">
            <v>RSFO</v>
          </cell>
          <cell r="HP4" t="str">
            <v>RSFO</v>
          </cell>
          <cell r="HQ4">
            <v>0</v>
          </cell>
          <cell r="HR4" t="str">
            <v>NWE CIF</v>
          </cell>
          <cell r="HS4">
            <v>0</v>
          </cell>
          <cell r="HT4" t="str">
            <v>MTBE</v>
          </cell>
          <cell r="HU4">
            <v>0</v>
          </cell>
          <cell r="HV4" t="str">
            <v>Propane</v>
          </cell>
          <cell r="HW4" t="str">
            <v>Butane</v>
          </cell>
          <cell r="HX4" t="str">
            <v>Propane</v>
          </cell>
          <cell r="HY4" t="str">
            <v>Butane</v>
          </cell>
          <cell r="HZ4" t="str">
            <v>Naphtha</v>
          </cell>
          <cell r="IA4" t="str">
            <v>Naphtha</v>
          </cell>
          <cell r="IB4" t="str">
            <v>Naphtha</v>
          </cell>
          <cell r="IC4" t="str">
            <v>MOGAS UNLP 10 PPM</v>
          </cell>
          <cell r="ID4" t="str">
            <v>Avjet fuel</v>
          </cell>
          <cell r="IE4" t="str">
            <v>Gasoil 0.1</v>
          </cell>
          <cell r="IF4" t="str">
            <v>Gasoil 10ppm</v>
          </cell>
          <cell r="IG4" t="str">
            <v>VGO .5%S</v>
          </cell>
          <cell r="IH4">
            <v>0</v>
          </cell>
          <cell r="II4" t="str">
            <v>VGO 1.5%S</v>
          </cell>
          <cell r="IJ4">
            <v>0</v>
          </cell>
          <cell r="IK4">
            <v>0</v>
          </cell>
          <cell r="IL4">
            <v>0</v>
          </cell>
          <cell r="IM4" t="str">
            <v>LSFO</v>
          </cell>
          <cell r="IN4" t="str">
            <v>RSFO</v>
          </cell>
          <cell r="IO4">
            <v>0</v>
          </cell>
          <cell r="IP4">
            <v>0</v>
          </cell>
          <cell r="IQ4">
            <v>0</v>
          </cell>
          <cell r="IR4" t="str">
            <v>All Japan Total</v>
          </cell>
          <cell r="IS4" t="str">
            <v>Propane</v>
          </cell>
          <cell r="IT4" t="str">
            <v>Butane</v>
          </cell>
          <cell r="IU4">
            <v>0</v>
          </cell>
          <cell r="IV4">
            <v>0</v>
          </cell>
          <cell r="IW4">
            <v>0</v>
          </cell>
          <cell r="IX4" t="str">
            <v>Naphtha</v>
          </cell>
          <cell r="IY4">
            <v>0</v>
          </cell>
          <cell r="IZ4" t="str">
            <v>Mogas 97 UNL</v>
          </cell>
          <cell r="JA4" t="str">
            <v>Mogas 95 UNL</v>
          </cell>
          <cell r="JB4">
            <v>0</v>
          </cell>
          <cell r="JC4" t="str">
            <v>Mogas 92 UNL</v>
          </cell>
          <cell r="JD4" t="str">
            <v>MTBE</v>
          </cell>
          <cell r="JE4">
            <v>0</v>
          </cell>
          <cell r="JF4">
            <v>0</v>
          </cell>
          <cell r="JG4">
            <v>0</v>
          </cell>
          <cell r="JH4">
            <v>0</v>
          </cell>
          <cell r="JI4">
            <v>0</v>
          </cell>
          <cell r="JJ4">
            <v>0</v>
          </cell>
          <cell r="JK4">
            <v>0</v>
          </cell>
          <cell r="JL4">
            <v>0</v>
          </cell>
          <cell r="JM4">
            <v>0</v>
          </cell>
          <cell r="JN4" t="str">
            <v>Kero</v>
          </cell>
          <cell r="JO4">
            <v>0</v>
          </cell>
          <cell r="JP4" t="str">
            <v>ADO (HP)</v>
          </cell>
          <cell r="JQ4" t="str">
            <v>ADO (HP) 0.25</v>
          </cell>
          <cell r="JR4" t="str">
            <v>ADO (HP) 0.05</v>
          </cell>
          <cell r="JS4" t="str">
            <v>ADO (HP) 0.005</v>
          </cell>
          <cell r="JT4" t="str">
            <v>ADO (HP) 0.001</v>
          </cell>
          <cell r="JU4">
            <v>0</v>
          </cell>
          <cell r="JV4">
            <v>0</v>
          </cell>
          <cell r="JW4">
            <v>0</v>
          </cell>
          <cell r="JX4">
            <v>0</v>
          </cell>
          <cell r="JY4">
            <v>0</v>
          </cell>
          <cell r="JZ4" t="str">
            <v>ADO (HP) 0.25</v>
          </cell>
          <cell r="KA4">
            <v>0</v>
          </cell>
          <cell r="KB4">
            <v>0</v>
          </cell>
          <cell r="KC4">
            <v>0</v>
          </cell>
          <cell r="KD4" t="str">
            <v>lswr cracked</v>
          </cell>
          <cell r="KE4" t="str">
            <v>lswr cracked</v>
          </cell>
          <cell r="KF4" t="str">
            <v>lswr cracked</v>
          </cell>
          <cell r="KG4" t="str">
            <v>lswr cracked</v>
          </cell>
          <cell r="KH4" t="str">
            <v>LSWR V-500</v>
          </cell>
          <cell r="KI4">
            <v>0</v>
          </cell>
          <cell r="KJ4" t="str">
            <v>Marine Fuel 0.5%</v>
          </cell>
          <cell r="KK4" t="str">
            <v>HSFO 180 2.0%</v>
          </cell>
          <cell r="KL4" t="str">
            <v>HSFO 180</v>
          </cell>
          <cell r="KM4">
            <v>0</v>
          </cell>
          <cell r="KN4" t="str">
            <v>HSFO 380</v>
          </cell>
          <cell r="KO4">
            <v>0</v>
          </cell>
          <cell r="KP4">
            <v>0</v>
          </cell>
          <cell r="KQ4">
            <v>0</v>
          </cell>
          <cell r="KR4">
            <v>0</v>
          </cell>
          <cell r="KS4">
            <v>0</v>
          </cell>
          <cell r="KT4">
            <v>0</v>
          </cell>
          <cell r="KU4">
            <v>0</v>
          </cell>
          <cell r="KV4">
            <v>0</v>
          </cell>
          <cell r="KW4">
            <v>0</v>
          </cell>
          <cell r="KX4">
            <v>0</v>
          </cell>
          <cell r="KY4">
            <v>0</v>
          </cell>
          <cell r="KZ4">
            <v>0</v>
          </cell>
          <cell r="LA4">
            <v>0</v>
          </cell>
          <cell r="LB4">
            <v>0</v>
          </cell>
          <cell r="LC4" t="str">
            <v>Product Name Actual</v>
          </cell>
          <cell r="LD4" t="str">
            <v>Propane</v>
          </cell>
          <cell r="LE4" t="str">
            <v>Butane</v>
          </cell>
          <cell r="LF4" t="str">
            <v>Propane</v>
          </cell>
          <cell r="LG4" t="str">
            <v>Butane</v>
          </cell>
          <cell r="LH4" t="str">
            <v>Naphtha</v>
          </cell>
          <cell r="LI4" t="str">
            <v>mogas unl 95</v>
          </cell>
          <cell r="LJ4" t="str">
            <v>kero</v>
          </cell>
          <cell r="LK4" t="str">
            <v>kero vs MOP</v>
          </cell>
          <cell r="LL4" t="str">
            <v>Gasoil 0.25</v>
          </cell>
          <cell r="LM4" t="str">
            <v>gasoil 0.25 vs MOP</v>
          </cell>
          <cell r="LN4" t="str">
            <v>Gasoil 0.05</v>
          </cell>
          <cell r="LO4" t="str">
            <v>gasoil 0.05% sprdvsMP</v>
          </cell>
          <cell r="LP4" t="str">
            <v>Gasoil 10 ppmS</v>
          </cell>
          <cell r="LQ4">
            <v>0</v>
          </cell>
          <cell r="LR4">
            <v>0</v>
          </cell>
          <cell r="LS4">
            <v>0</v>
          </cell>
          <cell r="LT4" t="str">
            <v>HSFO</v>
          </cell>
          <cell r="LU4" t="str">
            <v>HSFO 380</v>
          </cell>
          <cell r="LV4" t="str">
            <v>Ras Gas Cond</v>
          </cell>
          <cell r="LW4" t="str">
            <v>NWS Cond</v>
          </cell>
          <cell r="LX4" t="str">
            <v>Gippsland</v>
          </cell>
          <cell r="LY4" t="str">
            <v>Tapis</v>
          </cell>
          <cell r="LZ4" t="str">
            <v>AL-RT</v>
          </cell>
          <cell r="MA4" t="str">
            <v>Minas</v>
          </cell>
          <cell r="MB4" t="str">
            <v>Product Name Actual</v>
          </cell>
          <cell r="MC4" t="str">
            <v>Propane</v>
          </cell>
          <cell r="MD4" t="str">
            <v>Butane</v>
          </cell>
          <cell r="ME4" t="str">
            <v>Naphtha</v>
          </cell>
          <cell r="MF4" t="str">
            <v>Japan CIF</v>
          </cell>
          <cell r="MG4" t="str">
            <v>Newcastle FOB</v>
          </cell>
          <cell r="MH4">
            <v>0</v>
          </cell>
          <cell r="MI4" t="str">
            <v>CL4(CLN)</v>
          </cell>
          <cell r="MJ4">
            <v>0</v>
          </cell>
          <cell r="MK4">
            <v>0</v>
          </cell>
          <cell r="ML4">
            <v>0</v>
          </cell>
          <cell r="MM4">
            <v>0</v>
          </cell>
          <cell r="MN4">
            <v>0</v>
          </cell>
          <cell r="MO4">
            <v>0</v>
          </cell>
          <cell r="MP4">
            <v>0</v>
          </cell>
          <cell r="MQ4">
            <v>0</v>
          </cell>
          <cell r="MR4">
            <v>0</v>
          </cell>
          <cell r="MS4">
            <v>0</v>
          </cell>
          <cell r="MT4">
            <v>0</v>
          </cell>
          <cell r="MU4">
            <v>0</v>
          </cell>
          <cell r="MV4">
            <v>0</v>
          </cell>
          <cell r="MW4">
            <v>0</v>
          </cell>
        </row>
        <row r="5">
          <cell r="F5" t="str">
            <v>Product Basis Actual</v>
          </cell>
          <cell r="G5" t="str">
            <v>Left_Col</v>
          </cell>
          <cell r="H5">
            <v>0</v>
          </cell>
          <cell r="I5" t="str">
            <v>Left_Col</v>
          </cell>
          <cell r="J5" t="str">
            <v>Left_Col</v>
          </cell>
          <cell r="K5" t="str">
            <v>Left_Col</v>
          </cell>
          <cell r="L5" t="str">
            <v>Left_Col</v>
          </cell>
          <cell r="M5" t="str">
            <v>Left_Col</v>
          </cell>
          <cell r="N5" t="str">
            <v>Left_Col</v>
          </cell>
          <cell r="O5" t="str">
            <v>Left_Col</v>
          </cell>
          <cell r="P5" t="str">
            <v>Crude price at title transfer</v>
          </cell>
          <cell r="Q5">
            <v>0</v>
          </cell>
          <cell r="R5" t="str">
            <v>LEFT_COL</v>
          </cell>
          <cell r="S5" t="str">
            <v>Crude price at title transfer</v>
          </cell>
          <cell r="T5" t="str">
            <v>Crude price at title transfer</v>
          </cell>
          <cell r="U5" t="str">
            <v>Crude price at title transfer</v>
          </cell>
          <cell r="V5" t="str">
            <v>Crude price at title transfer</v>
          </cell>
          <cell r="W5" t="str">
            <v>Crude price at title transfer</v>
          </cell>
          <cell r="X5" t="str">
            <v>Crude price at title transfer</v>
          </cell>
          <cell r="Y5" t="str">
            <v>Crude price at title transfer</v>
          </cell>
          <cell r="Z5" t="str">
            <v>Crude price at title transfer</v>
          </cell>
          <cell r="AA5" t="str">
            <v>Crude price at title transfer</v>
          </cell>
          <cell r="AB5" t="str">
            <v>Crude price at title transfer</v>
          </cell>
          <cell r="AC5" t="str">
            <v>Crude price at title transfer</v>
          </cell>
          <cell r="AD5" t="str">
            <v>Crude price at title transfer</v>
          </cell>
          <cell r="AE5" t="str">
            <v>Crude price at title transfer</v>
          </cell>
          <cell r="AF5" t="str">
            <v>Crude price at title transfer</v>
          </cell>
          <cell r="AG5" t="str">
            <v>Crude price at title transfer</v>
          </cell>
          <cell r="AH5" t="str">
            <v>Crude price at title transfer</v>
          </cell>
          <cell r="AI5" t="str">
            <v>Left_Col</v>
          </cell>
          <cell r="AJ5" t="str">
            <v>Crude price at title transfer</v>
          </cell>
          <cell r="AK5" t="str">
            <v>Crude price at title transfer</v>
          </cell>
          <cell r="AL5" t="str">
            <v>Crude price at title transfer</v>
          </cell>
          <cell r="AM5" t="str">
            <v>Left_Col</v>
          </cell>
          <cell r="AN5" t="str">
            <v>Crude price at title transfer</v>
          </cell>
          <cell r="AO5" t="str">
            <v>Crude price at title transfer</v>
          </cell>
          <cell r="AP5" t="str">
            <v>Left_Col</v>
          </cell>
          <cell r="AQ5" t="str">
            <v>Crude price at title transfer</v>
          </cell>
          <cell r="AR5" t="str">
            <v>Left_Col</v>
          </cell>
          <cell r="AS5" t="str">
            <v>Crude price at title transfer</v>
          </cell>
          <cell r="AT5" t="str">
            <v>Crude price at title transfer</v>
          </cell>
          <cell r="AU5" t="str">
            <v>Crude price at title transfer</v>
          </cell>
          <cell r="AV5" t="str">
            <v>Crude price at title transfer</v>
          </cell>
          <cell r="AW5" t="str">
            <v>Crude price at title transfer</v>
          </cell>
          <cell r="AX5" t="str">
            <v>Crude price at title transfer</v>
          </cell>
          <cell r="AY5" t="str">
            <v>Crude price at title transfer</v>
          </cell>
          <cell r="AZ5" t="str">
            <v>Crude price at title transfer</v>
          </cell>
          <cell r="BA5" t="str">
            <v>Crude price at title transfer</v>
          </cell>
          <cell r="BB5" t="str">
            <v>Left_Col</v>
          </cell>
          <cell r="BC5" t="str">
            <v>Left_Col</v>
          </cell>
          <cell r="BD5">
            <v>0</v>
          </cell>
          <cell r="BE5" t="str">
            <v>Left_Col</v>
          </cell>
          <cell r="BF5" t="str">
            <v>Crude price at title transfer</v>
          </cell>
          <cell r="BG5" t="str">
            <v>Crude price at title transfer</v>
          </cell>
          <cell r="BH5" t="str">
            <v>Crude price at title transfer</v>
          </cell>
          <cell r="BI5" t="str">
            <v>Crude price at title transfer</v>
          </cell>
          <cell r="BJ5">
            <v>0</v>
          </cell>
          <cell r="BK5" t="str">
            <v>absolute</v>
          </cell>
          <cell r="BL5" t="str">
            <v>mid</v>
          </cell>
          <cell r="BM5" t="str">
            <v>mid</v>
          </cell>
          <cell r="BN5" t="str">
            <v>mid</v>
          </cell>
          <cell r="BO5" t="str">
            <v>mid</v>
          </cell>
          <cell r="BP5" t="str">
            <v>mid</v>
          </cell>
          <cell r="BQ5" t="str">
            <v>pipeline mid</v>
          </cell>
          <cell r="BR5" t="str">
            <v>pipeline mid</v>
          </cell>
          <cell r="BS5" t="str">
            <v>pipeline mid</v>
          </cell>
          <cell r="BT5" t="str">
            <v>pipeline mid</v>
          </cell>
          <cell r="BU5" t="str">
            <v>pipeline mid</v>
          </cell>
          <cell r="BV5" t="str">
            <v>pipeline mid</v>
          </cell>
          <cell r="BW5" t="str">
            <v>pipeline mid</v>
          </cell>
          <cell r="BX5" t="str">
            <v>pipeline mid</v>
          </cell>
          <cell r="BY5" t="str">
            <v>pipeline mid</v>
          </cell>
          <cell r="BZ5" t="str">
            <v>pipeline mid</v>
          </cell>
          <cell r="CA5" t="str">
            <v>pipeline mid</v>
          </cell>
          <cell r="CB5" t="str">
            <v>pipeline mid</v>
          </cell>
          <cell r="CC5" t="str">
            <v>pipeline mid</v>
          </cell>
          <cell r="CD5" t="str">
            <v>pipeline mid</v>
          </cell>
          <cell r="CE5" t="str">
            <v>Waterborne mid</v>
          </cell>
          <cell r="CF5" t="str">
            <v>Mid</v>
          </cell>
          <cell r="CG5" t="str">
            <v>Waterborne mid</v>
          </cell>
          <cell r="CH5" t="str">
            <v>Waterborne mid</v>
          </cell>
          <cell r="CI5" t="str">
            <v>pipeline mid</v>
          </cell>
          <cell r="CJ5" t="str">
            <v>pipeline mid</v>
          </cell>
          <cell r="CK5" t="str">
            <v>pipeline mid</v>
          </cell>
          <cell r="CL5" t="str">
            <v>Waterborne mid</v>
          </cell>
          <cell r="CM5" t="str">
            <v>pipeline mid</v>
          </cell>
          <cell r="CN5" t="str">
            <v>pipeline mid</v>
          </cell>
          <cell r="CO5" t="str">
            <v>pipeline mid</v>
          </cell>
          <cell r="CP5" t="str">
            <v>Waterborne mid</v>
          </cell>
          <cell r="CQ5" t="str">
            <v>Waterborne mid</v>
          </cell>
          <cell r="CR5">
            <v>0</v>
          </cell>
          <cell r="CS5">
            <v>0</v>
          </cell>
          <cell r="CT5" t="str">
            <v>Waterborne mid</v>
          </cell>
          <cell r="CU5" t="str">
            <v>Waterborne mid</v>
          </cell>
          <cell r="CV5">
            <v>0</v>
          </cell>
          <cell r="CW5" t="str">
            <v>mid</v>
          </cell>
          <cell r="CX5" t="str">
            <v>Waterborne mid</v>
          </cell>
          <cell r="CY5" t="str">
            <v>Barge mid</v>
          </cell>
          <cell r="CZ5" t="str">
            <v>USGC mid</v>
          </cell>
          <cell r="DA5" t="str">
            <v>USGC mid</v>
          </cell>
          <cell r="DB5">
            <v>0</v>
          </cell>
          <cell r="DC5">
            <v>0</v>
          </cell>
          <cell r="DD5">
            <v>0</v>
          </cell>
          <cell r="DE5">
            <v>0</v>
          </cell>
          <cell r="DF5">
            <v>0</v>
          </cell>
          <cell r="DG5">
            <v>0</v>
          </cell>
          <cell r="DH5">
            <v>0</v>
          </cell>
          <cell r="DI5">
            <v>0</v>
          </cell>
          <cell r="DJ5">
            <v>0</v>
          </cell>
          <cell r="DK5">
            <v>0</v>
          </cell>
          <cell r="DL5">
            <v>0</v>
          </cell>
          <cell r="DM5">
            <v>0</v>
          </cell>
          <cell r="DN5" t="str">
            <v>$/MMBTU</v>
          </cell>
          <cell r="DO5">
            <v>0</v>
          </cell>
          <cell r="DP5">
            <v>0</v>
          </cell>
          <cell r="DQ5">
            <v>0</v>
          </cell>
          <cell r="DR5">
            <v>0</v>
          </cell>
          <cell r="DS5">
            <v>0</v>
          </cell>
          <cell r="DT5" t="str">
            <v>Cargo Mid</v>
          </cell>
          <cell r="DU5" t="str">
            <v>Cargo Mid</v>
          </cell>
          <cell r="DV5" t="str">
            <v>Cargo Mid</v>
          </cell>
          <cell r="DW5" t="str">
            <v>Cargo Mid</v>
          </cell>
          <cell r="DX5" t="str">
            <v>Barge Mid</v>
          </cell>
          <cell r="DY5" t="str">
            <v>Barge Mid</v>
          </cell>
          <cell r="DZ5" t="str">
            <v>Barge Mid</v>
          </cell>
          <cell r="EA5" t="str">
            <v>Barge Mid</v>
          </cell>
          <cell r="EB5" t="str">
            <v>Barge Mid</v>
          </cell>
          <cell r="EC5" t="str">
            <v>Barge Mid</v>
          </cell>
          <cell r="ED5" t="str">
            <v>Barge Mid</v>
          </cell>
          <cell r="EE5" t="str">
            <v>Barge Mid</v>
          </cell>
          <cell r="EF5" t="str">
            <v>Barge Mid</v>
          </cell>
          <cell r="EG5" t="str">
            <v>Barge Mid</v>
          </cell>
          <cell r="EH5" t="str">
            <v>Barge Mid</v>
          </cell>
          <cell r="EI5" t="str">
            <v>Cargo Mid</v>
          </cell>
          <cell r="EJ5" t="str">
            <v>Cargo Mid</v>
          </cell>
          <cell r="EK5" t="str">
            <v>Barge Mid</v>
          </cell>
          <cell r="EL5" t="str">
            <v>Barge Mid</v>
          </cell>
          <cell r="EM5">
            <v>0</v>
          </cell>
          <cell r="EN5">
            <v>0</v>
          </cell>
          <cell r="EO5" t="str">
            <v>Cargo Mid</v>
          </cell>
          <cell r="EP5" t="str">
            <v>Cargo Mid</v>
          </cell>
          <cell r="EQ5" t="str">
            <v>Product Basis Actual</v>
          </cell>
          <cell r="ER5" t="str">
            <v>Absolute</v>
          </cell>
          <cell r="ES5">
            <v>0</v>
          </cell>
          <cell r="ET5">
            <v>0</v>
          </cell>
          <cell r="EU5">
            <v>0</v>
          </cell>
          <cell r="EV5" t="str">
            <v>Conway Mid</v>
          </cell>
          <cell r="EW5" t="str">
            <v>Conway Mid</v>
          </cell>
          <cell r="EX5" t="str">
            <v>Conway Mid</v>
          </cell>
          <cell r="EY5" t="str">
            <v>Pipeline Mid</v>
          </cell>
          <cell r="EZ5" t="str">
            <v>Pipeline Mid</v>
          </cell>
          <cell r="FA5" t="str">
            <v>Pipeline Mid</v>
          </cell>
          <cell r="FB5" t="str">
            <v>Pipeline Mid</v>
          </cell>
          <cell r="FC5" t="str">
            <v>Pipeline Mid</v>
          </cell>
          <cell r="FD5" t="str">
            <v>Pipeline Mid</v>
          </cell>
          <cell r="FE5" t="str">
            <v>Pipeline Mid</v>
          </cell>
          <cell r="FF5" t="str">
            <v>Pipeline Mid</v>
          </cell>
          <cell r="FG5" t="str">
            <v>Pipeline Mid</v>
          </cell>
          <cell r="FH5" t="str">
            <v>Pipeline Mid</v>
          </cell>
          <cell r="FI5" t="str">
            <v>Pipeline Mid</v>
          </cell>
          <cell r="FJ5" t="str">
            <v>Pipeline Mid</v>
          </cell>
          <cell r="FK5" t="str">
            <v>Pipeline Mid</v>
          </cell>
          <cell r="FL5">
            <v>0</v>
          </cell>
          <cell r="FM5">
            <v>0</v>
          </cell>
          <cell r="FN5">
            <v>0</v>
          </cell>
          <cell r="FO5" t="str">
            <v>absolute</v>
          </cell>
          <cell r="FP5" t="str">
            <v>Mid</v>
          </cell>
          <cell r="FQ5" t="str">
            <v>Mid</v>
          </cell>
          <cell r="FR5" t="str">
            <v>Mid</v>
          </cell>
          <cell r="FS5">
            <v>0</v>
          </cell>
          <cell r="FT5" t="str">
            <v>Mid</v>
          </cell>
          <cell r="FU5" t="str">
            <v>Mid</v>
          </cell>
          <cell r="FV5" t="str">
            <v>Mid</v>
          </cell>
          <cell r="FW5" t="str">
            <v>Mid</v>
          </cell>
          <cell r="FX5" t="str">
            <v>Mid</v>
          </cell>
          <cell r="FY5" t="str">
            <v>Mid</v>
          </cell>
          <cell r="FZ5" t="str">
            <v>Mid</v>
          </cell>
          <cell r="GA5" t="str">
            <v>Mid</v>
          </cell>
          <cell r="GB5">
            <v>0</v>
          </cell>
          <cell r="GC5" t="str">
            <v>Pipeline LA Mid</v>
          </cell>
          <cell r="GD5" t="str">
            <v>Mid</v>
          </cell>
          <cell r="GE5" t="str">
            <v>Mid</v>
          </cell>
          <cell r="GF5" t="str">
            <v>Mid</v>
          </cell>
          <cell r="GG5" t="str">
            <v>Mid</v>
          </cell>
          <cell r="GH5" t="str">
            <v>Mid</v>
          </cell>
          <cell r="GI5" t="str">
            <v>USWC Mid</v>
          </cell>
          <cell r="GJ5" t="str">
            <v>USWC Mid</v>
          </cell>
          <cell r="GK5">
            <v>0</v>
          </cell>
          <cell r="GL5">
            <v>0</v>
          </cell>
          <cell r="GM5" t="str">
            <v>Waterborne Mid</v>
          </cell>
          <cell r="GN5">
            <v>0</v>
          </cell>
          <cell r="GO5">
            <v>0</v>
          </cell>
          <cell r="GP5" t="str">
            <v>CL</v>
          </cell>
          <cell r="GQ5" t="str">
            <v>FOB Hi</v>
          </cell>
          <cell r="GR5" t="str">
            <v>FOB Hi</v>
          </cell>
          <cell r="GS5" t="str">
            <v>CIF Mid</v>
          </cell>
          <cell r="GT5" t="str">
            <v>CIF Mid</v>
          </cell>
          <cell r="GU5" t="str">
            <v>CIF Mid</v>
          </cell>
          <cell r="GV5" t="str">
            <v>FOB Hi</v>
          </cell>
          <cell r="GW5" t="str">
            <v>CIF Mid</v>
          </cell>
          <cell r="GX5">
            <v>0</v>
          </cell>
          <cell r="GY5" t="str">
            <v>FOB Hi</v>
          </cell>
          <cell r="GZ5" t="str">
            <v>FOB Hi</v>
          </cell>
          <cell r="HA5" t="str">
            <v>CIF Mid</v>
          </cell>
          <cell r="HB5" t="str">
            <v>FOB Hi</v>
          </cell>
          <cell r="HC5" t="str">
            <v>FOB Hi</v>
          </cell>
          <cell r="HD5" t="str">
            <v>FOB Hi</v>
          </cell>
          <cell r="HE5" t="str">
            <v>FOB Hi</v>
          </cell>
          <cell r="HF5" t="str">
            <v>FOB Hi</v>
          </cell>
          <cell r="HG5" t="str">
            <v>FOB NWE Hi</v>
          </cell>
          <cell r="HH5">
            <v>0</v>
          </cell>
          <cell r="HI5" t="str">
            <v>FOB NWE Hi</v>
          </cell>
          <cell r="HJ5">
            <v>0</v>
          </cell>
          <cell r="HK5" t="str">
            <v>HI</v>
          </cell>
          <cell r="HL5">
            <v>0</v>
          </cell>
          <cell r="HM5" t="str">
            <v>FOB Hi</v>
          </cell>
          <cell r="HN5" t="str">
            <v>FOB NWE Hi</v>
          </cell>
          <cell r="HO5" t="str">
            <v>FOB Hi</v>
          </cell>
          <cell r="HP5" t="str">
            <v>FOB NWE Hi</v>
          </cell>
          <cell r="HQ5">
            <v>0</v>
          </cell>
          <cell r="HR5">
            <v>0</v>
          </cell>
          <cell r="HS5">
            <v>0</v>
          </cell>
          <cell r="HT5" t="str">
            <v>FOB Hi</v>
          </cell>
          <cell r="HU5">
            <v>0</v>
          </cell>
          <cell r="HV5" t="str">
            <v>FOB Hi</v>
          </cell>
          <cell r="HW5" t="str">
            <v>FOB Hi</v>
          </cell>
          <cell r="HX5" t="str">
            <v>CIF Hi</v>
          </cell>
          <cell r="HY5" t="str">
            <v>CIF Hi</v>
          </cell>
          <cell r="HZ5" t="str">
            <v>CIF Mid</v>
          </cell>
          <cell r="IA5" t="str">
            <v>FOB Hi</v>
          </cell>
          <cell r="IB5" t="str">
            <v>CIF Mid</v>
          </cell>
          <cell r="IC5" t="str">
            <v>FOB Hi</v>
          </cell>
          <cell r="ID5" t="str">
            <v>FOB Hi</v>
          </cell>
          <cell r="IE5" t="str">
            <v>FOB Hi</v>
          </cell>
          <cell r="IF5" t="str">
            <v>FOB Hi</v>
          </cell>
          <cell r="IG5" t="str">
            <v>FOB Hi</v>
          </cell>
          <cell r="IH5">
            <v>0</v>
          </cell>
          <cell r="II5" t="str">
            <v>FOB Hi</v>
          </cell>
          <cell r="IJ5">
            <v>0</v>
          </cell>
          <cell r="IK5">
            <v>0</v>
          </cell>
          <cell r="IL5">
            <v>0</v>
          </cell>
          <cell r="IM5" t="str">
            <v>FOB Hi</v>
          </cell>
          <cell r="IN5" t="str">
            <v>FOB Hi</v>
          </cell>
          <cell r="IO5">
            <v>0</v>
          </cell>
          <cell r="IP5">
            <v>0</v>
          </cell>
          <cell r="IQ5">
            <v>0</v>
          </cell>
          <cell r="IR5" t="str">
            <v>$/MMBTU</v>
          </cell>
          <cell r="IS5" t="str">
            <v>FOB S Arabia</v>
          </cell>
          <cell r="IT5" t="str">
            <v>FOB S Arabia</v>
          </cell>
          <cell r="IU5">
            <v>0</v>
          </cell>
          <cell r="IV5">
            <v>0</v>
          </cell>
          <cell r="IW5">
            <v>0</v>
          </cell>
          <cell r="IX5" t="str">
            <v>Mid</v>
          </cell>
          <cell r="IY5">
            <v>0</v>
          </cell>
          <cell r="IZ5" t="str">
            <v>Mid</v>
          </cell>
          <cell r="JA5" t="str">
            <v>Mid</v>
          </cell>
          <cell r="JB5">
            <v>0</v>
          </cell>
          <cell r="JC5" t="str">
            <v>Mid</v>
          </cell>
          <cell r="JD5" t="str">
            <v>Mid</v>
          </cell>
          <cell r="JE5">
            <v>0</v>
          </cell>
          <cell r="JF5">
            <v>0</v>
          </cell>
          <cell r="JG5">
            <v>0</v>
          </cell>
          <cell r="JH5">
            <v>0</v>
          </cell>
          <cell r="JI5">
            <v>0</v>
          </cell>
          <cell r="JJ5">
            <v>0</v>
          </cell>
          <cell r="JK5">
            <v>0</v>
          </cell>
          <cell r="JL5">
            <v>0</v>
          </cell>
          <cell r="JM5">
            <v>0</v>
          </cell>
          <cell r="JN5" t="str">
            <v>Mid</v>
          </cell>
          <cell r="JO5">
            <v>0</v>
          </cell>
          <cell r="JP5" t="str">
            <v>Mid</v>
          </cell>
          <cell r="JQ5" t="str">
            <v>Mid</v>
          </cell>
          <cell r="JR5" t="str">
            <v>Mid</v>
          </cell>
          <cell r="JS5" t="str">
            <v>Mid</v>
          </cell>
          <cell r="JT5" t="str">
            <v>Mid</v>
          </cell>
          <cell r="JU5">
            <v>0</v>
          </cell>
          <cell r="JV5">
            <v>0</v>
          </cell>
          <cell r="JW5">
            <v>0</v>
          </cell>
          <cell r="JX5">
            <v>0</v>
          </cell>
          <cell r="JY5">
            <v>0</v>
          </cell>
          <cell r="JZ5" t="str">
            <v>Mid</v>
          </cell>
          <cell r="KA5">
            <v>0</v>
          </cell>
          <cell r="KB5">
            <v>0</v>
          </cell>
          <cell r="KC5">
            <v>0</v>
          </cell>
          <cell r="KD5" t="str">
            <v>Mid</v>
          </cell>
          <cell r="KE5" t="str">
            <v>Mid</v>
          </cell>
          <cell r="KF5" t="str">
            <v>Mid</v>
          </cell>
          <cell r="KG5" t="str">
            <v>Mid</v>
          </cell>
          <cell r="KH5" t="str">
            <v>mid</v>
          </cell>
          <cell r="KI5">
            <v>0</v>
          </cell>
          <cell r="KJ5" t="str">
            <v>CL</v>
          </cell>
          <cell r="KK5" t="str">
            <v>Mid</v>
          </cell>
          <cell r="KL5" t="str">
            <v>Mid</v>
          </cell>
          <cell r="KM5">
            <v>0</v>
          </cell>
          <cell r="KN5" t="str">
            <v>Mid</v>
          </cell>
          <cell r="KO5">
            <v>0</v>
          </cell>
          <cell r="KP5">
            <v>0</v>
          </cell>
          <cell r="KQ5">
            <v>0</v>
          </cell>
          <cell r="KR5">
            <v>0</v>
          </cell>
          <cell r="KS5">
            <v>0</v>
          </cell>
          <cell r="KT5">
            <v>0</v>
          </cell>
          <cell r="KU5">
            <v>0</v>
          </cell>
          <cell r="KV5">
            <v>0</v>
          </cell>
          <cell r="KW5">
            <v>0</v>
          </cell>
          <cell r="KX5">
            <v>0</v>
          </cell>
          <cell r="KY5">
            <v>0</v>
          </cell>
          <cell r="KZ5">
            <v>0</v>
          </cell>
          <cell r="LA5">
            <v>0</v>
          </cell>
          <cell r="LB5">
            <v>0</v>
          </cell>
          <cell r="LC5" t="str">
            <v>Product Basis Actual</v>
          </cell>
          <cell r="LD5" t="str">
            <v>fob s arabia</v>
          </cell>
          <cell r="LE5" t="str">
            <v>fob s arabia</v>
          </cell>
          <cell r="LF5" t="str">
            <v>fob s arabia</v>
          </cell>
          <cell r="LG5" t="str">
            <v>fob s arabia</v>
          </cell>
          <cell r="LH5" t="str">
            <v>Mid</v>
          </cell>
          <cell r="LI5" t="str">
            <v>Mid</v>
          </cell>
          <cell r="LJ5" t="str">
            <v>Mid</v>
          </cell>
          <cell r="LK5" t="str">
            <v>Mid</v>
          </cell>
          <cell r="LL5" t="str">
            <v>Mid</v>
          </cell>
          <cell r="LM5" t="str">
            <v>Mid</v>
          </cell>
          <cell r="LN5" t="str">
            <v>Mid</v>
          </cell>
          <cell r="LO5" t="str">
            <v>Mid</v>
          </cell>
          <cell r="LP5" t="str">
            <v>Mid</v>
          </cell>
          <cell r="LQ5" t="str">
            <v>Mid</v>
          </cell>
          <cell r="LR5">
            <v>0</v>
          </cell>
          <cell r="LS5">
            <v>0</v>
          </cell>
          <cell r="LT5" t="str">
            <v>Mid</v>
          </cell>
          <cell r="LU5" t="str">
            <v>Mid</v>
          </cell>
          <cell r="LV5" t="str">
            <v>Crude price at title transfer</v>
          </cell>
          <cell r="LW5" t="str">
            <v>Crude price at title transfer</v>
          </cell>
          <cell r="LX5" t="str">
            <v>Crude price at title transfer</v>
          </cell>
          <cell r="LY5" t="str">
            <v>Crude price at title transfer</v>
          </cell>
          <cell r="LZ5" t="str">
            <v>Crude price at title transfer</v>
          </cell>
          <cell r="MA5" t="str">
            <v>Crude price at title transfer</v>
          </cell>
          <cell r="MB5" t="str">
            <v>Product Basis Actual</v>
          </cell>
          <cell r="MC5" t="str">
            <v>C&amp;F Japan Mid</v>
          </cell>
          <cell r="MD5" t="str">
            <v>C&amp;F Japan Mid</v>
          </cell>
          <cell r="ME5" t="str">
            <v>Mid</v>
          </cell>
          <cell r="MF5">
            <v>0</v>
          </cell>
          <cell r="MG5">
            <v>0</v>
          </cell>
          <cell r="MH5">
            <v>0</v>
          </cell>
          <cell r="MI5">
            <v>0</v>
          </cell>
          <cell r="MJ5">
            <v>0</v>
          </cell>
          <cell r="MK5">
            <v>0</v>
          </cell>
          <cell r="ML5">
            <v>0</v>
          </cell>
          <cell r="MM5">
            <v>0</v>
          </cell>
          <cell r="MN5">
            <v>0</v>
          </cell>
          <cell r="MO5">
            <v>0</v>
          </cell>
          <cell r="MP5">
            <v>0</v>
          </cell>
          <cell r="MQ5">
            <v>0</v>
          </cell>
          <cell r="MR5">
            <v>0</v>
          </cell>
          <cell r="MS5">
            <v>0</v>
          </cell>
          <cell r="MT5">
            <v>0</v>
          </cell>
          <cell r="MU5">
            <v>0</v>
          </cell>
          <cell r="MV5" t="str">
            <v>Maya</v>
          </cell>
          <cell r="MW5">
            <v>0</v>
          </cell>
        </row>
        <row r="6">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t="str">
            <v>Prices:prmsnmos</v>
          </cell>
          <cell r="BE6">
            <v>0</v>
          </cell>
          <cell r="BF6">
            <v>0</v>
          </cell>
          <cell r="BG6">
            <v>0</v>
          </cell>
          <cell r="BH6">
            <v>0</v>
          </cell>
          <cell r="BI6">
            <v>0</v>
          </cell>
          <cell r="BJ6">
            <v>0</v>
          </cell>
          <cell r="BK6" t="str">
            <v>index</v>
          </cell>
          <cell r="BL6">
            <v>0</v>
          </cell>
          <cell r="BM6">
            <v>0</v>
          </cell>
          <cell r="BN6">
            <v>0</v>
          </cell>
          <cell r="BO6">
            <v>0</v>
          </cell>
          <cell r="BP6">
            <v>0</v>
          </cell>
          <cell r="BQ6">
            <v>0</v>
          </cell>
          <cell r="BR6" t="str">
            <v>EM ex RIN adjustment</v>
          </cell>
          <cell r="BS6">
            <v>0</v>
          </cell>
          <cell r="BT6" t="str">
            <v>EM ex RIN adjustment</v>
          </cell>
          <cell r="BU6">
            <v>0</v>
          </cell>
          <cell r="BV6" t="str">
            <v>EM ex RIN adjustment</v>
          </cell>
          <cell r="BW6">
            <v>0</v>
          </cell>
          <cell r="BX6" t="str">
            <v>EM ex RIN adjustment</v>
          </cell>
          <cell r="BY6">
            <v>0</v>
          </cell>
          <cell r="BZ6" t="str">
            <v>EM ex RIN adjustment</v>
          </cell>
          <cell r="CA6" t="str">
            <v>cbob 87 Supp</v>
          </cell>
          <cell r="CB6" t="str">
            <v>EM ex RIN adjustment</v>
          </cell>
          <cell r="CC6">
            <v>0</v>
          </cell>
          <cell r="CD6" t="str">
            <v>EM ex RIN adjustment</v>
          </cell>
          <cell r="CE6">
            <v>0</v>
          </cell>
          <cell r="CF6">
            <v>0</v>
          </cell>
          <cell r="CG6">
            <v>0</v>
          </cell>
          <cell r="CH6">
            <v>0</v>
          </cell>
          <cell r="CI6">
            <v>0</v>
          </cell>
          <cell r="CJ6">
            <v>0</v>
          </cell>
          <cell r="CK6">
            <v>0</v>
          </cell>
          <cell r="CL6">
            <v>0</v>
          </cell>
          <cell r="CM6">
            <v>0</v>
          </cell>
          <cell r="CN6">
            <v>0</v>
          </cell>
          <cell r="CO6" t="str">
            <v>EM ex RIN adjustment</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t="str">
            <v>Transco Zone 6 NY USD/MMB</v>
          </cell>
          <cell r="DO6">
            <v>0</v>
          </cell>
          <cell r="DP6">
            <v>0</v>
          </cell>
          <cell r="DQ6">
            <v>0</v>
          </cell>
          <cell r="DR6">
            <v>0</v>
          </cell>
          <cell r="DS6">
            <v>0</v>
          </cell>
          <cell r="DT6">
            <v>0</v>
          </cell>
          <cell r="DU6" t="str">
            <v>EM ex RIN adjustment</v>
          </cell>
          <cell r="DV6">
            <v>0</v>
          </cell>
          <cell r="DW6" t="str">
            <v>EM ex RIN adjustment</v>
          </cell>
          <cell r="DX6">
            <v>0</v>
          </cell>
          <cell r="DY6" t="str">
            <v>EM ex RIN adjustment</v>
          </cell>
          <cell r="DZ6">
            <v>0</v>
          </cell>
          <cell r="EA6" t="str">
            <v>EM ex RIN adjustment</v>
          </cell>
          <cell r="EB6">
            <v>0</v>
          </cell>
          <cell r="EC6" t="str">
            <v>EM ex RIN adjustment</v>
          </cell>
          <cell r="ED6">
            <v>0</v>
          </cell>
          <cell r="EE6" t="str">
            <v>EM ex RIN adjustment</v>
          </cell>
          <cell r="EF6">
            <v>0</v>
          </cell>
          <cell r="EG6">
            <v>0</v>
          </cell>
          <cell r="EH6">
            <v>0</v>
          </cell>
          <cell r="EI6">
            <v>0</v>
          </cell>
          <cell r="EJ6">
            <v>0</v>
          </cell>
          <cell r="EK6">
            <v>0</v>
          </cell>
          <cell r="EL6" t="str">
            <v>EM ex RIN adjustment</v>
          </cell>
          <cell r="EM6">
            <v>0</v>
          </cell>
          <cell r="EN6">
            <v>0</v>
          </cell>
          <cell r="EO6">
            <v>0</v>
          </cell>
          <cell r="EP6">
            <v>0</v>
          </cell>
          <cell r="EQ6">
            <v>0</v>
          </cell>
          <cell r="ER6" t="str">
            <v>Index</v>
          </cell>
          <cell r="ES6">
            <v>0</v>
          </cell>
          <cell r="ET6">
            <v>0</v>
          </cell>
          <cell r="EU6">
            <v>0</v>
          </cell>
          <cell r="EV6">
            <v>0</v>
          </cell>
          <cell r="EW6">
            <v>0</v>
          </cell>
          <cell r="EX6">
            <v>0</v>
          </cell>
          <cell r="EY6">
            <v>0</v>
          </cell>
          <cell r="EZ6" t="str">
            <v>EM ex RIN adjustment</v>
          </cell>
          <cell r="FA6">
            <v>0</v>
          </cell>
          <cell r="FB6" t="str">
            <v>EM ex RIN adjustment</v>
          </cell>
          <cell r="FC6">
            <v>0</v>
          </cell>
          <cell r="FD6" t="str">
            <v>EM ex RIN adjustment</v>
          </cell>
          <cell r="FE6">
            <v>0</v>
          </cell>
          <cell r="FF6" t="str">
            <v>EM ex RIN adjustment</v>
          </cell>
          <cell r="FG6">
            <v>0</v>
          </cell>
          <cell r="FH6">
            <v>0</v>
          </cell>
          <cell r="FI6">
            <v>0</v>
          </cell>
          <cell r="FJ6">
            <v>0</v>
          </cell>
          <cell r="FK6" t="str">
            <v>EM ex RIN adjustment</v>
          </cell>
          <cell r="FL6">
            <v>0</v>
          </cell>
          <cell r="FM6">
            <v>0</v>
          </cell>
          <cell r="FN6">
            <v>0</v>
          </cell>
          <cell r="FO6" t="str">
            <v>index</v>
          </cell>
          <cell r="FP6">
            <v>0</v>
          </cell>
          <cell r="FQ6">
            <v>0</v>
          </cell>
          <cell r="FR6">
            <v>0</v>
          </cell>
          <cell r="FS6">
            <v>0</v>
          </cell>
          <cell r="FT6">
            <v>0</v>
          </cell>
          <cell r="FU6" t="str">
            <v>EM ex RIN adjustment</v>
          </cell>
          <cell r="FV6">
            <v>0</v>
          </cell>
          <cell r="FW6" t="str">
            <v>EM ex RIN adjustment</v>
          </cell>
          <cell r="FX6">
            <v>0</v>
          </cell>
          <cell r="FY6" t="str">
            <v>EM ex RIN adjustment</v>
          </cell>
          <cell r="FZ6">
            <v>0</v>
          </cell>
          <cell r="GA6" t="str">
            <v>EM ex RIN adjustment</v>
          </cell>
          <cell r="GB6">
            <v>0</v>
          </cell>
          <cell r="GC6">
            <v>0</v>
          </cell>
          <cell r="GD6">
            <v>0</v>
          </cell>
          <cell r="GE6">
            <v>0</v>
          </cell>
          <cell r="GF6" t="str">
            <v>EM ex RIN adjustment</v>
          </cell>
          <cell r="GG6">
            <v>0</v>
          </cell>
          <cell r="GH6" t="str">
            <v>EM ex RIN adjustment</v>
          </cell>
          <cell r="GI6">
            <v>0</v>
          </cell>
          <cell r="GJ6">
            <v>0</v>
          </cell>
          <cell r="GK6">
            <v>0</v>
          </cell>
          <cell r="GL6">
            <v>0</v>
          </cell>
          <cell r="GM6">
            <v>0</v>
          </cell>
          <cell r="GN6">
            <v>0</v>
          </cell>
          <cell r="GO6">
            <v>0</v>
          </cell>
          <cell r="GP6" t="str">
            <v>PRICES:PLTMOEG</v>
          </cell>
          <cell r="GQ6">
            <v>0</v>
          </cell>
          <cell r="GR6">
            <v>0</v>
          </cell>
          <cell r="GS6" t="str">
            <v>Pricespnb:FOBCIF15</v>
          </cell>
          <cell r="GT6" t="str">
            <v>Pricespnb:FOBCIF15</v>
          </cell>
          <cell r="GU6">
            <v>0</v>
          </cell>
          <cell r="GV6">
            <v>0</v>
          </cell>
          <cell r="GW6" t="str">
            <v>Pricespnb:FOBCIF15</v>
          </cell>
          <cell r="GX6">
            <v>0</v>
          </cell>
          <cell r="GY6">
            <v>0</v>
          </cell>
          <cell r="GZ6">
            <v>0</v>
          </cell>
          <cell r="HA6" t="str">
            <v>Pricespnb:FOBCIF15</v>
          </cell>
          <cell r="HB6">
            <v>0</v>
          </cell>
          <cell r="HC6">
            <v>0</v>
          </cell>
          <cell r="HD6">
            <v>0</v>
          </cell>
          <cell r="HE6">
            <v>0</v>
          </cell>
          <cell r="HF6">
            <v>0</v>
          </cell>
          <cell r="HG6">
            <v>0</v>
          </cell>
          <cell r="HH6">
            <v>0</v>
          </cell>
          <cell r="HI6">
            <v>0</v>
          </cell>
          <cell r="HJ6">
            <v>0</v>
          </cell>
          <cell r="HK6" t="str">
            <v>Rotterdam</v>
          </cell>
          <cell r="HL6">
            <v>0</v>
          </cell>
          <cell r="HM6">
            <v>0</v>
          </cell>
          <cell r="HN6">
            <v>0</v>
          </cell>
          <cell r="HO6">
            <v>0</v>
          </cell>
          <cell r="HP6">
            <v>0</v>
          </cell>
          <cell r="HQ6">
            <v>0</v>
          </cell>
          <cell r="HR6">
            <v>0</v>
          </cell>
          <cell r="HS6">
            <v>0</v>
          </cell>
          <cell r="HT6">
            <v>0</v>
          </cell>
          <cell r="HU6">
            <v>0</v>
          </cell>
          <cell r="HV6">
            <v>0</v>
          </cell>
          <cell r="HW6">
            <v>0</v>
          </cell>
          <cell r="HX6" t="str">
            <v>Pricespnb:FOBCIF16</v>
          </cell>
          <cell r="HY6" t="str">
            <v>Pricespnb:FOBCIF16</v>
          </cell>
          <cell r="HZ6">
            <v>0</v>
          </cell>
          <cell r="IA6">
            <v>0</v>
          </cell>
          <cell r="IB6" t="str">
            <v>Pricespnb:FOBCIF15</v>
          </cell>
          <cell r="IC6">
            <v>0</v>
          </cell>
          <cell r="ID6">
            <v>0</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t="str">
            <v>Prices:SNGPRMMO</v>
          </cell>
          <cell r="IT6" t="str">
            <v>Prices:SNGPRMMO</v>
          </cell>
          <cell r="IU6">
            <v>0</v>
          </cell>
          <cell r="IV6">
            <v>0</v>
          </cell>
          <cell r="IW6">
            <v>0</v>
          </cell>
          <cell r="IX6" t="str">
            <v>Prices:SNGPRMMO</v>
          </cell>
          <cell r="IY6">
            <v>0</v>
          </cell>
          <cell r="IZ6" t="str">
            <v>Prices:SNGPRMMO</v>
          </cell>
          <cell r="JA6" t="str">
            <v>Prices:SNGPRMMO</v>
          </cell>
          <cell r="JB6">
            <v>0</v>
          </cell>
          <cell r="JC6" t="str">
            <v>Prices:SNGPRMMO</v>
          </cell>
          <cell r="JD6">
            <v>0</v>
          </cell>
          <cell r="JE6">
            <v>0</v>
          </cell>
          <cell r="JF6">
            <v>0</v>
          </cell>
          <cell r="JG6">
            <v>0</v>
          </cell>
          <cell r="JH6">
            <v>0</v>
          </cell>
          <cell r="JI6">
            <v>0</v>
          </cell>
          <cell r="JJ6">
            <v>0</v>
          </cell>
          <cell r="JK6">
            <v>0</v>
          </cell>
          <cell r="JL6">
            <v>0</v>
          </cell>
          <cell r="JM6">
            <v>0</v>
          </cell>
          <cell r="JN6" t="str">
            <v>Prices:SNGPRMMO</v>
          </cell>
          <cell r="JO6">
            <v>0</v>
          </cell>
          <cell r="JP6" t="str">
            <v>Prices:SNGPRMMO</v>
          </cell>
          <cell r="JQ6" t="str">
            <v>Prices:SNGPRMMO</v>
          </cell>
          <cell r="JR6" t="str">
            <v>Prices:SNGPRMMO</v>
          </cell>
          <cell r="JS6" t="str">
            <v>Prices:SNGPRMMO</v>
          </cell>
          <cell r="JT6" t="str">
            <v>Prices:SNGPRMMO</v>
          </cell>
          <cell r="JU6">
            <v>0</v>
          </cell>
          <cell r="JV6">
            <v>0</v>
          </cell>
          <cell r="JW6">
            <v>0</v>
          </cell>
          <cell r="JX6">
            <v>0</v>
          </cell>
          <cell r="JY6">
            <v>0</v>
          </cell>
          <cell r="JZ6">
            <v>0</v>
          </cell>
          <cell r="KA6">
            <v>0</v>
          </cell>
          <cell r="KB6">
            <v>0</v>
          </cell>
          <cell r="KC6">
            <v>0</v>
          </cell>
          <cell r="KD6">
            <v>0</v>
          </cell>
          <cell r="KE6" t="str">
            <v>Prices:SNGPRMMO</v>
          </cell>
          <cell r="KF6">
            <v>0</v>
          </cell>
          <cell r="KG6" t="str">
            <v>Prices:SNGPRMMO</v>
          </cell>
          <cell r="KH6">
            <v>0</v>
          </cell>
          <cell r="KI6">
            <v>0</v>
          </cell>
          <cell r="KJ6">
            <v>0</v>
          </cell>
          <cell r="KK6" t="str">
            <v>Prices:SNGPRMMO</v>
          </cell>
          <cell r="KL6" t="str">
            <v>Prices:SNGPRMMO</v>
          </cell>
          <cell r="KM6">
            <v>0</v>
          </cell>
          <cell r="KN6" t="str">
            <v>Prices:SNGPRMMO</v>
          </cell>
          <cell r="KO6" t="str">
            <v>Prices:SNGPRMMO</v>
          </cell>
          <cell r="KP6" t="str">
            <v>Prices:SNGPRMMO</v>
          </cell>
          <cell r="KQ6" t="str">
            <v>Prices:SNGPRMMO</v>
          </cell>
          <cell r="KR6" t="str">
            <v>Prices:SNGPRMMO</v>
          </cell>
          <cell r="KS6" t="str">
            <v>Prices:SNGPRMMO</v>
          </cell>
          <cell r="KT6" t="str">
            <v>Prices:SNGPRMMO</v>
          </cell>
          <cell r="KU6" t="str">
            <v>Prices:SNGPRMMO</v>
          </cell>
          <cell r="KV6" t="str">
            <v>Prices:SNGPRMMO</v>
          </cell>
          <cell r="KW6" t="str">
            <v>Prices:SNGPRMMO</v>
          </cell>
          <cell r="KX6" t="str">
            <v>Prices:SNGPRMMO</v>
          </cell>
          <cell r="KY6" t="str">
            <v>Prices:SNGPRMMO</v>
          </cell>
          <cell r="KZ6" t="str">
            <v>Prices:SNGPRMMO</v>
          </cell>
          <cell r="LA6" t="str">
            <v>Prices:SNGPRMMO</v>
          </cell>
          <cell r="LB6" t="str">
            <v>Prices:SNGPRMMO</v>
          </cell>
          <cell r="LC6">
            <v>0</v>
          </cell>
          <cell r="LD6">
            <v>0</v>
          </cell>
          <cell r="LE6">
            <v>0</v>
          </cell>
          <cell r="LF6">
            <v>0</v>
          </cell>
          <cell r="LG6">
            <v>0</v>
          </cell>
          <cell r="LH6">
            <v>0</v>
          </cell>
          <cell r="LI6">
            <v>0</v>
          </cell>
          <cell r="LJ6" t="str">
            <v>kero vs MOP</v>
          </cell>
          <cell r="LK6">
            <v>0</v>
          </cell>
          <cell r="LL6" t="str">
            <v>gasoil 0.25 vs MOP</v>
          </cell>
          <cell r="LM6">
            <v>0</v>
          </cell>
          <cell r="LN6" t="str">
            <v>gasoil 0.05% sprdvsMP</v>
          </cell>
          <cell r="LO6">
            <v>0</v>
          </cell>
          <cell r="LP6">
            <v>0</v>
          </cell>
          <cell r="LQ6">
            <v>0</v>
          </cell>
          <cell r="LR6">
            <v>0</v>
          </cell>
          <cell r="LS6">
            <v>0</v>
          </cell>
          <cell r="LT6">
            <v>0</v>
          </cell>
          <cell r="LU6">
            <v>0</v>
          </cell>
          <cell r="LV6">
            <v>0</v>
          </cell>
          <cell r="LW6">
            <v>0</v>
          </cell>
          <cell r="LX6">
            <v>0</v>
          </cell>
          <cell r="LY6">
            <v>0</v>
          </cell>
          <cell r="LZ6">
            <v>0</v>
          </cell>
          <cell r="MA6">
            <v>0</v>
          </cell>
          <cell r="MB6">
            <v>0</v>
          </cell>
          <cell r="MC6">
            <v>0</v>
          </cell>
          <cell r="MD6">
            <v>0</v>
          </cell>
          <cell r="ME6">
            <v>0</v>
          </cell>
          <cell r="MF6">
            <v>0</v>
          </cell>
          <cell r="MG6">
            <v>0</v>
          </cell>
          <cell r="MH6">
            <v>0</v>
          </cell>
          <cell r="MI6">
            <v>0</v>
          </cell>
          <cell r="MJ6">
            <v>0</v>
          </cell>
          <cell r="MK6">
            <v>0</v>
          </cell>
          <cell r="ML6">
            <v>0</v>
          </cell>
          <cell r="MM6">
            <v>0</v>
          </cell>
          <cell r="MN6">
            <v>0</v>
          </cell>
          <cell r="MO6">
            <v>0</v>
          </cell>
          <cell r="MP6">
            <v>0</v>
          </cell>
          <cell r="MQ6">
            <v>0</v>
          </cell>
          <cell r="MR6">
            <v>0</v>
          </cell>
          <cell r="MS6">
            <v>0</v>
          </cell>
          <cell r="MT6">
            <v>0</v>
          </cell>
          <cell r="MU6">
            <v>0</v>
          </cell>
          <cell r="MV6">
            <v>0</v>
          </cell>
          <cell r="MW6">
            <v>0</v>
          </cell>
        </row>
        <row r="7">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t="str">
            <v>Forties</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t="str">
            <v>dubai prem</v>
          </cell>
          <cell r="BE7">
            <v>0</v>
          </cell>
          <cell r="BF7">
            <v>0</v>
          </cell>
          <cell r="BG7">
            <v>0</v>
          </cell>
          <cell r="BH7">
            <v>0</v>
          </cell>
          <cell r="BI7">
            <v>0</v>
          </cell>
          <cell r="BJ7">
            <v>0</v>
          </cell>
          <cell r="BK7" t="str">
            <v>prices:pltngmo</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t="str">
            <v>Petroleum coke fob USGC 6.5% sulphur 40 HGI</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t="str">
            <v>Mid</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t="str">
            <v>prices:pltngmo</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t="str">
            <v>prices:pltngmo</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t="str">
            <v>UK NBP Bal Mo $/MMbtu</v>
          </cell>
          <cell r="GQ7">
            <v>0</v>
          </cell>
          <cell r="GR7">
            <v>0</v>
          </cell>
          <cell r="GS7" t="str">
            <v>CZCIFMID</v>
          </cell>
          <cell r="GT7" t="str">
            <v>CZCIFMID</v>
          </cell>
          <cell r="GU7">
            <v>0</v>
          </cell>
          <cell r="GV7">
            <v>0</v>
          </cell>
          <cell r="GW7" t="str">
            <v>CZCIFMID</v>
          </cell>
          <cell r="GX7">
            <v>0</v>
          </cell>
          <cell r="GY7">
            <v>0</v>
          </cell>
          <cell r="GZ7">
            <v>0</v>
          </cell>
          <cell r="HA7" t="str">
            <v>CZCIFMID</v>
          </cell>
          <cell r="HB7">
            <v>0</v>
          </cell>
          <cell r="HC7">
            <v>0</v>
          </cell>
          <cell r="HD7">
            <v>0</v>
          </cell>
          <cell r="HE7">
            <v>0</v>
          </cell>
          <cell r="HF7">
            <v>0</v>
          </cell>
          <cell r="HG7">
            <v>0</v>
          </cell>
          <cell r="HH7">
            <v>0</v>
          </cell>
          <cell r="HI7">
            <v>0</v>
          </cell>
          <cell r="HJ7">
            <v>0</v>
          </cell>
          <cell r="HK7">
            <v>0</v>
          </cell>
          <cell r="HL7">
            <v>0</v>
          </cell>
          <cell r="HM7" t="str">
            <v>Barge</v>
          </cell>
          <cell r="HN7" t="str">
            <v>Cargo</v>
          </cell>
          <cell r="HO7" t="str">
            <v>Barge</v>
          </cell>
          <cell r="HP7" t="str">
            <v>Cargo</v>
          </cell>
          <cell r="HQ7">
            <v>0</v>
          </cell>
          <cell r="HR7">
            <v>0</v>
          </cell>
          <cell r="HS7">
            <v>0</v>
          </cell>
          <cell r="HT7">
            <v>0</v>
          </cell>
          <cell r="HU7">
            <v>0</v>
          </cell>
          <cell r="HV7">
            <v>0</v>
          </cell>
          <cell r="HW7">
            <v>0</v>
          </cell>
          <cell r="HX7" t="str">
            <v>MEDCIFHI</v>
          </cell>
          <cell r="HY7" t="str">
            <v>MEDCIFHI</v>
          </cell>
          <cell r="HZ7">
            <v>0</v>
          </cell>
          <cell r="IA7">
            <v>0</v>
          </cell>
          <cell r="IB7" t="str">
            <v>CZCIFMID</v>
          </cell>
          <cell r="IC7">
            <v>0</v>
          </cell>
          <cell r="ID7">
            <v>0</v>
          </cell>
          <cell r="IE7">
            <v>0</v>
          </cell>
          <cell r="IF7">
            <v>0</v>
          </cell>
          <cell r="IG7" t="str">
            <v>VGO .5% S - CALCULATED</v>
          </cell>
          <cell r="IH7">
            <v>0</v>
          </cell>
          <cell r="II7" t="str">
            <v>VGO 1.5% S - CALCULATED</v>
          </cell>
          <cell r="IJ7">
            <v>0</v>
          </cell>
          <cell r="IK7">
            <v>0</v>
          </cell>
          <cell r="IL7">
            <v>0</v>
          </cell>
          <cell r="IM7">
            <v>0</v>
          </cell>
          <cell r="IN7">
            <v>0</v>
          </cell>
          <cell r="IO7">
            <v>0</v>
          </cell>
          <cell r="IP7">
            <v>0</v>
          </cell>
          <cell r="IQ7">
            <v>0</v>
          </cell>
          <cell r="IR7">
            <v>0</v>
          </cell>
          <cell r="IS7" t="str">
            <v>lpg sales $/t</v>
          </cell>
          <cell r="IT7" t="str">
            <v>lpg sales $/t</v>
          </cell>
          <cell r="IU7">
            <v>0</v>
          </cell>
          <cell r="IV7">
            <v>0</v>
          </cell>
          <cell r="IW7">
            <v>0</v>
          </cell>
          <cell r="IX7" t="str">
            <v>naphtha lvn $/B</v>
          </cell>
          <cell r="IY7">
            <v>0</v>
          </cell>
          <cell r="IZ7" t="str">
            <v>mogas 97 unl $/B</v>
          </cell>
          <cell r="JA7" t="str">
            <v>mogas 95 unl $/B</v>
          </cell>
          <cell r="JB7">
            <v>0</v>
          </cell>
          <cell r="JC7" t="str">
            <v>mogas 92 unl $/B</v>
          </cell>
          <cell r="JD7">
            <v>0</v>
          </cell>
          <cell r="JE7">
            <v>0</v>
          </cell>
          <cell r="JF7">
            <v>0</v>
          </cell>
          <cell r="JG7">
            <v>0</v>
          </cell>
          <cell r="JH7">
            <v>0</v>
          </cell>
          <cell r="JI7">
            <v>0</v>
          </cell>
          <cell r="JJ7">
            <v>0</v>
          </cell>
          <cell r="JK7">
            <v>0</v>
          </cell>
          <cell r="JL7">
            <v>0</v>
          </cell>
          <cell r="JM7">
            <v>0</v>
          </cell>
          <cell r="JN7" t="str">
            <v>jet $/B</v>
          </cell>
          <cell r="JO7">
            <v>0</v>
          </cell>
          <cell r="JP7" t="str">
            <v>lsado 0.5%S $/B</v>
          </cell>
          <cell r="JQ7" t="str">
            <v>lsado 0.25%S $/B</v>
          </cell>
          <cell r="JR7" t="str">
            <v>lsado 0.05%S $/B</v>
          </cell>
          <cell r="JS7" t="str">
            <v>lsado 0.005%S $/B</v>
          </cell>
          <cell r="JT7" t="str">
            <v>lsado 0.001%S $/B</v>
          </cell>
          <cell r="JU7">
            <v>0</v>
          </cell>
          <cell r="JV7">
            <v>0</v>
          </cell>
          <cell r="JW7">
            <v>0</v>
          </cell>
          <cell r="JX7">
            <v>0</v>
          </cell>
          <cell r="JY7">
            <v>0</v>
          </cell>
          <cell r="JZ7">
            <v>0</v>
          </cell>
          <cell r="KA7">
            <v>0</v>
          </cell>
          <cell r="KB7">
            <v>0</v>
          </cell>
          <cell r="KC7">
            <v>0</v>
          </cell>
          <cell r="KD7">
            <v>0</v>
          </cell>
          <cell r="KE7" t="str">
            <v>lswr sr $/B</v>
          </cell>
          <cell r="KF7">
            <v>0</v>
          </cell>
          <cell r="KG7" t="str">
            <v>lswr sr $/B</v>
          </cell>
          <cell r="KH7">
            <v>0</v>
          </cell>
          <cell r="KI7">
            <v>0</v>
          </cell>
          <cell r="KJ7">
            <v>0</v>
          </cell>
          <cell r="KK7" t="str">
            <v>hsfo 180 $/t</v>
          </cell>
          <cell r="KL7" t="str">
            <v>hsfo 180 $/t</v>
          </cell>
          <cell r="KM7">
            <v>0</v>
          </cell>
          <cell r="KN7" t="str">
            <v>hsfo 380 $/t</v>
          </cell>
          <cell r="KO7" t="str">
            <v>lpg sales $/t</v>
          </cell>
          <cell r="KP7" t="str">
            <v>naphtha lvn $/B</v>
          </cell>
          <cell r="KQ7" t="str">
            <v>mogas 97 unl $/B</v>
          </cell>
          <cell r="KR7" t="str">
            <v>mogas 95 unl $/B</v>
          </cell>
          <cell r="KS7" t="str">
            <v>mogas 92 unl $/B</v>
          </cell>
          <cell r="KT7" t="str">
            <v>jet $/B</v>
          </cell>
          <cell r="KU7" t="str">
            <v>lsado 0.5%S $/B</v>
          </cell>
          <cell r="KV7" t="str">
            <v>lsado 0.25%S $/B</v>
          </cell>
          <cell r="KW7" t="str">
            <v>lsado 0.05%S $/B</v>
          </cell>
          <cell r="KX7" t="str">
            <v>lsado 0.005%S $/B</v>
          </cell>
          <cell r="KY7" t="str">
            <v>lsado 0.001%S $/B</v>
          </cell>
          <cell r="KZ7" t="str">
            <v>hsfo 180 $/t</v>
          </cell>
          <cell r="LA7" t="str">
            <v>hsfo 380 $/t</v>
          </cell>
          <cell r="LB7" t="str">
            <v>lswr sr $/B</v>
          </cell>
          <cell r="LC7">
            <v>0</v>
          </cell>
          <cell r="LD7">
            <v>0</v>
          </cell>
          <cell r="LE7">
            <v>0</v>
          </cell>
          <cell r="LF7">
            <v>0</v>
          </cell>
          <cell r="LG7">
            <v>0</v>
          </cell>
          <cell r="LH7">
            <v>0</v>
          </cell>
          <cell r="LI7">
            <v>0</v>
          </cell>
          <cell r="LJ7">
            <v>0</v>
          </cell>
          <cell r="LK7">
            <v>0</v>
          </cell>
          <cell r="LL7">
            <v>0</v>
          </cell>
          <cell r="LM7">
            <v>0</v>
          </cell>
          <cell r="LN7">
            <v>0</v>
          </cell>
          <cell r="LO7">
            <v>0</v>
          </cell>
          <cell r="LP7">
            <v>0</v>
          </cell>
          <cell r="LQ7">
            <v>0</v>
          </cell>
          <cell r="LR7">
            <v>0</v>
          </cell>
          <cell r="LS7">
            <v>0</v>
          </cell>
          <cell r="LT7">
            <v>0</v>
          </cell>
          <cell r="LU7">
            <v>0</v>
          </cell>
          <cell r="LV7">
            <v>0</v>
          </cell>
          <cell r="LW7">
            <v>0</v>
          </cell>
          <cell r="LX7">
            <v>0</v>
          </cell>
          <cell r="LY7">
            <v>0</v>
          </cell>
          <cell r="LZ7">
            <v>0</v>
          </cell>
          <cell r="MA7">
            <v>0</v>
          </cell>
          <cell r="MB7">
            <v>0</v>
          </cell>
          <cell r="MC7">
            <v>0</v>
          </cell>
          <cell r="MD7">
            <v>0</v>
          </cell>
          <cell r="ME7">
            <v>0</v>
          </cell>
          <cell r="MF7">
            <v>0</v>
          </cell>
          <cell r="MG7">
            <v>0</v>
          </cell>
          <cell r="MH7">
            <v>0</v>
          </cell>
          <cell r="MI7">
            <v>0</v>
          </cell>
          <cell r="MJ7">
            <v>0</v>
          </cell>
          <cell r="MK7">
            <v>0</v>
          </cell>
          <cell r="ML7">
            <v>0</v>
          </cell>
          <cell r="MM7">
            <v>0</v>
          </cell>
          <cell r="MN7">
            <v>0</v>
          </cell>
          <cell r="MO7">
            <v>0</v>
          </cell>
          <cell r="MP7">
            <v>0</v>
          </cell>
          <cell r="MQ7">
            <v>0</v>
          </cell>
          <cell r="MR7">
            <v>0</v>
          </cell>
          <cell r="MS7">
            <v>0</v>
          </cell>
          <cell r="MT7">
            <v>0</v>
          </cell>
          <cell r="MU7">
            <v>0</v>
          </cell>
          <cell r="MV7">
            <v>0</v>
          </cell>
          <cell r="MW7">
            <v>0</v>
          </cell>
        </row>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t="str">
            <v>Premia</v>
          </cell>
          <cell r="BE8">
            <v>0</v>
          </cell>
          <cell r="BF8">
            <v>0</v>
          </cell>
          <cell r="BG8">
            <v>0</v>
          </cell>
          <cell r="BH8" t="str">
            <v>Saharan Arzew</v>
          </cell>
          <cell r="BI8">
            <v>0</v>
          </cell>
          <cell r="BJ8">
            <v>0</v>
          </cell>
          <cell r="BK8" t="str">
            <v>mid</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t="str">
            <v>Natural Gas Price</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t="str">
            <v>mid</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t="str">
            <v>mid</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t="str">
            <v>Mid</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t="str">
            <v>snapshot</v>
          </cell>
          <cell r="IT8" t="str">
            <v>snapshot</v>
          </cell>
          <cell r="IU8">
            <v>0</v>
          </cell>
          <cell r="IV8">
            <v>0</v>
          </cell>
          <cell r="IW8">
            <v>0</v>
          </cell>
          <cell r="IX8" t="str">
            <v>snapshot</v>
          </cell>
          <cell r="IY8">
            <v>0</v>
          </cell>
          <cell r="IZ8" t="str">
            <v>snapshot</v>
          </cell>
          <cell r="JA8" t="str">
            <v>snapshot</v>
          </cell>
          <cell r="JB8">
            <v>0</v>
          </cell>
          <cell r="JC8" t="str">
            <v>snapshot</v>
          </cell>
          <cell r="JD8">
            <v>0</v>
          </cell>
          <cell r="JE8">
            <v>0</v>
          </cell>
          <cell r="JF8">
            <v>0</v>
          </cell>
          <cell r="JG8">
            <v>0</v>
          </cell>
          <cell r="JH8">
            <v>0</v>
          </cell>
          <cell r="JI8">
            <v>0</v>
          </cell>
          <cell r="JJ8">
            <v>0</v>
          </cell>
          <cell r="JK8">
            <v>0</v>
          </cell>
          <cell r="JL8">
            <v>0</v>
          </cell>
          <cell r="JM8">
            <v>0</v>
          </cell>
          <cell r="JN8" t="str">
            <v>snapshot</v>
          </cell>
          <cell r="JO8">
            <v>0</v>
          </cell>
          <cell r="JP8" t="str">
            <v>snapshot</v>
          </cell>
          <cell r="JQ8" t="str">
            <v>snapshot</v>
          </cell>
          <cell r="JR8" t="str">
            <v>snapshot</v>
          </cell>
          <cell r="JS8" t="str">
            <v>snapshot</v>
          </cell>
          <cell r="JT8" t="str">
            <v>snapshot</v>
          </cell>
          <cell r="JU8">
            <v>0</v>
          </cell>
          <cell r="JV8">
            <v>0</v>
          </cell>
          <cell r="JW8">
            <v>0</v>
          </cell>
          <cell r="JX8">
            <v>0</v>
          </cell>
          <cell r="JY8">
            <v>0</v>
          </cell>
          <cell r="JZ8">
            <v>0</v>
          </cell>
          <cell r="KA8">
            <v>0</v>
          </cell>
          <cell r="KB8">
            <v>0</v>
          </cell>
          <cell r="KC8">
            <v>0</v>
          </cell>
          <cell r="KD8">
            <v>0</v>
          </cell>
          <cell r="KE8" t="str">
            <v>snapshot</v>
          </cell>
          <cell r="KF8">
            <v>0</v>
          </cell>
          <cell r="KG8" t="str">
            <v>snapshot</v>
          </cell>
          <cell r="KH8">
            <v>0</v>
          </cell>
          <cell r="KI8">
            <v>0</v>
          </cell>
          <cell r="KJ8">
            <v>0</v>
          </cell>
          <cell r="KK8" t="str">
            <v>snapshot</v>
          </cell>
          <cell r="KL8" t="str">
            <v>snapshot</v>
          </cell>
          <cell r="KM8">
            <v>0</v>
          </cell>
          <cell r="KN8" t="str">
            <v>snapshot</v>
          </cell>
          <cell r="KO8" t="str">
            <v>snapshot</v>
          </cell>
          <cell r="KP8" t="str">
            <v>snapshot</v>
          </cell>
          <cell r="KQ8" t="str">
            <v>snapshot</v>
          </cell>
          <cell r="KR8" t="str">
            <v>snapshot</v>
          </cell>
          <cell r="KS8" t="str">
            <v>snapshot</v>
          </cell>
          <cell r="KT8" t="str">
            <v>snapshot</v>
          </cell>
          <cell r="KU8" t="str">
            <v>snapshot</v>
          </cell>
          <cell r="KV8" t="str">
            <v>snapshot</v>
          </cell>
          <cell r="KW8" t="str">
            <v>snapshot</v>
          </cell>
          <cell r="KX8" t="str">
            <v>snapshot</v>
          </cell>
          <cell r="KY8" t="str">
            <v>snapshot</v>
          </cell>
          <cell r="KZ8" t="str">
            <v>snapshot</v>
          </cell>
          <cell r="LA8" t="str">
            <v>snapshot</v>
          </cell>
          <cell r="LB8" t="str">
            <v>snapshot</v>
          </cell>
          <cell r="LC8">
            <v>0</v>
          </cell>
          <cell r="LD8">
            <v>0</v>
          </cell>
          <cell r="LE8">
            <v>0</v>
          </cell>
          <cell r="LF8">
            <v>0</v>
          </cell>
          <cell r="LG8">
            <v>0</v>
          </cell>
          <cell r="LH8">
            <v>0</v>
          </cell>
          <cell r="LI8">
            <v>0</v>
          </cell>
          <cell r="LJ8">
            <v>0</v>
          </cell>
          <cell r="LK8">
            <v>0</v>
          </cell>
          <cell r="LL8">
            <v>0</v>
          </cell>
          <cell r="LM8">
            <v>0</v>
          </cell>
          <cell r="LN8">
            <v>0</v>
          </cell>
          <cell r="LO8">
            <v>0</v>
          </cell>
          <cell r="LP8">
            <v>0</v>
          </cell>
          <cell r="LQ8">
            <v>0</v>
          </cell>
          <cell r="LR8">
            <v>0</v>
          </cell>
          <cell r="LS8">
            <v>0</v>
          </cell>
          <cell r="LT8">
            <v>0</v>
          </cell>
          <cell r="LU8">
            <v>0</v>
          </cell>
          <cell r="LV8">
            <v>0</v>
          </cell>
          <cell r="LW8">
            <v>0</v>
          </cell>
          <cell r="LX8">
            <v>0</v>
          </cell>
          <cell r="LY8">
            <v>0</v>
          </cell>
          <cell r="LZ8">
            <v>0</v>
          </cell>
          <cell r="MA8">
            <v>0</v>
          </cell>
          <cell r="MB8">
            <v>0</v>
          </cell>
          <cell r="MC8">
            <v>0</v>
          </cell>
          <cell r="MD8">
            <v>0</v>
          </cell>
          <cell r="ME8">
            <v>0</v>
          </cell>
          <cell r="MF8">
            <v>0</v>
          </cell>
          <cell r="MG8">
            <v>0</v>
          </cell>
          <cell r="MH8">
            <v>0</v>
          </cell>
          <cell r="MI8">
            <v>0</v>
          </cell>
          <cell r="MJ8">
            <v>0</v>
          </cell>
          <cell r="MK8">
            <v>0</v>
          </cell>
          <cell r="ML8">
            <v>0</v>
          </cell>
          <cell r="MM8">
            <v>0</v>
          </cell>
          <cell r="MN8">
            <v>0</v>
          </cell>
          <cell r="MO8">
            <v>0</v>
          </cell>
          <cell r="MP8">
            <v>0</v>
          </cell>
          <cell r="MQ8">
            <v>0</v>
          </cell>
          <cell r="MR8">
            <v>0</v>
          </cell>
          <cell r="MS8">
            <v>0</v>
          </cell>
          <cell r="MT8">
            <v>0</v>
          </cell>
          <cell r="MU8">
            <v>0</v>
          </cell>
          <cell r="MV8">
            <v>0</v>
          </cell>
          <cell r="MW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cell r="IU9">
            <v>0</v>
          </cell>
          <cell r="IV9">
            <v>0</v>
          </cell>
          <cell r="IW9">
            <v>0</v>
          </cell>
          <cell r="IX9">
            <v>0</v>
          </cell>
          <cell r="IY9">
            <v>0</v>
          </cell>
          <cell r="IZ9">
            <v>0</v>
          </cell>
          <cell r="JA9">
            <v>0</v>
          </cell>
          <cell r="JB9">
            <v>0</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0</v>
          </cell>
          <cell r="KF9">
            <v>0</v>
          </cell>
          <cell r="KG9">
            <v>0</v>
          </cell>
          <cell r="KH9">
            <v>0</v>
          </cell>
          <cell r="KI9">
            <v>0</v>
          </cell>
          <cell r="KJ9">
            <v>0</v>
          </cell>
          <cell r="KK9">
            <v>0</v>
          </cell>
          <cell r="KL9">
            <v>0</v>
          </cell>
          <cell r="KM9">
            <v>0</v>
          </cell>
          <cell r="KN9">
            <v>0</v>
          </cell>
          <cell r="KO9">
            <v>0</v>
          </cell>
          <cell r="KP9">
            <v>0</v>
          </cell>
          <cell r="KQ9">
            <v>0</v>
          </cell>
          <cell r="KR9">
            <v>0</v>
          </cell>
          <cell r="KS9">
            <v>0</v>
          </cell>
          <cell r="KT9">
            <v>0</v>
          </cell>
          <cell r="KU9">
            <v>0</v>
          </cell>
          <cell r="KV9">
            <v>0</v>
          </cell>
          <cell r="KW9">
            <v>0</v>
          </cell>
          <cell r="KX9">
            <v>0</v>
          </cell>
          <cell r="KY9">
            <v>0</v>
          </cell>
          <cell r="KZ9">
            <v>0</v>
          </cell>
          <cell r="LA9">
            <v>0</v>
          </cell>
          <cell r="LB9">
            <v>0</v>
          </cell>
          <cell r="LC9">
            <v>0</v>
          </cell>
          <cell r="LD9">
            <v>0</v>
          </cell>
          <cell r="LE9">
            <v>0</v>
          </cell>
          <cell r="LF9">
            <v>0</v>
          </cell>
          <cell r="LG9">
            <v>0</v>
          </cell>
          <cell r="LH9">
            <v>0</v>
          </cell>
          <cell r="LI9">
            <v>0</v>
          </cell>
          <cell r="LJ9">
            <v>0</v>
          </cell>
          <cell r="LK9">
            <v>0</v>
          </cell>
          <cell r="LL9">
            <v>0</v>
          </cell>
          <cell r="LM9">
            <v>0</v>
          </cell>
          <cell r="LN9">
            <v>0</v>
          </cell>
          <cell r="LO9">
            <v>0</v>
          </cell>
          <cell r="LP9">
            <v>0</v>
          </cell>
          <cell r="LQ9">
            <v>0</v>
          </cell>
          <cell r="LR9">
            <v>0</v>
          </cell>
          <cell r="LS9">
            <v>0</v>
          </cell>
          <cell r="LT9">
            <v>0</v>
          </cell>
          <cell r="LU9">
            <v>0</v>
          </cell>
          <cell r="LV9">
            <v>0</v>
          </cell>
          <cell r="LW9">
            <v>0</v>
          </cell>
          <cell r="LX9">
            <v>0</v>
          </cell>
          <cell r="LY9">
            <v>0</v>
          </cell>
          <cell r="LZ9">
            <v>0</v>
          </cell>
          <cell r="MA9">
            <v>0</v>
          </cell>
          <cell r="MB9">
            <v>0</v>
          </cell>
          <cell r="MC9">
            <v>0</v>
          </cell>
          <cell r="MD9">
            <v>0</v>
          </cell>
          <cell r="ME9">
            <v>0</v>
          </cell>
          <cell r="MF9">
            <v>0</v>
          </cell>
          <cell r="MG9">
            <v>0</v>
          </cell>
          <cell r="MH9">
            <v>0</v>
          </cell>
          <cell r="MI9">
            <v>0</v>
          </cell>
          <cell r="MJ9">
            <v>0</v>
          </cell>
          <cell r="MK9">
            <v>0</v>
          </cell>
          <cell r="ML9">
            <v>0</v>
          </cell>
          <cell r="MM9">
            <v>0</v>
          </cell>
          <cell r="MN9">
            <v>0</v>
          </cell>
          <cell r="MO9">
            <v>0</v>
          </cell>
          <cell r="MP9">
            <v>0</v>
          </cell>
          <cell r="MQ9">
            <v>0</v>
          </cell>
          <cell r="MR9">
            <v>0</v>
          </cell>
          <cell r="MS9">
            <v>0</v>
          </cell>
          <cell r="MT9">
            <v>0</v>
          </cell>
          <cell r="MU9" t="str">
            <v>AUSTRAL/KOREA</v>
          </cell>
          <cell r="MV9">
            <v>0</v>
          </cell>
          <cell r="MW9">
            <v>0</v>
          </cell>
        </row>
        <row r="10">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t="str">
            <v>prices:pltngmo</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t="str">
            <v>Gasoil    (0.1%S)</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0</v>
          </cell>
          <cell r="KF10" t="str">
            <v>20-40 kt</v>
          </cell>
          <cell r="KG10" t="str">
            <v>20-40 kt</v>
          </cell>
          <cell r="KH10" t="str">
            <v>100-300 kt</v>
          </cell>
          <cell r="KI10">
            <v>0</v>
          </cell>
          <cell r="KJ10">
            <v>0</v>
          </cell>
          <cell r="KK10">
            <v>0</v>
          </cell>
          <cell r="KL10">
            <v>0</v>
          </cell>
          <cell r="KM10">
            <v>0</v>
          </cell>
          <cell r="KN10">
            <v>0</v>
          </cell>
          <cell r="KO10">
            <v>0</v>
          </cell>
          <cell r="KP10">
            <v>0</v>
          </cell>
          <cell r="KQ10">
            <v>0</v>
          </cell>
          <cell r="KR10">
            <v>0</v>
          </cell>
          <cell r="KS10">
            <v>0</v>
          </cell>
          <cell r="KT10">
            <v>0</v>
          </cell>
          <cell r="KU10">
            <v>0</v>
          </cell>
          <cell r="KV10">
            <v>0</v>
          </cell>
          <cell r="KW10">
            <v>0</v>
          </cell>
          <cell r="KX10">
            <v>0</v>
          </cell>
          <cell r="KY10">
            <v>0</v>
          </cell>
          <cell r="KZ10">
            <v>0</v>
          </cell>
          <cell r="LA10">
            <v>0</v>
          </cell>
          <cell r="LB10">
            <v>0</v>
          </cell>
          <cell r="LC10">
            <v>0</v>
          </cell>
          <cell r="LD10">
            <v>0</v>
          </cell>
          <cell r="LE10">
            <v>0</v>
          </cell>
          <cell r="LF10">
            <v>0</v>
          </cell>
          <cell r="LG10">
            <v>0</v>
          </cell>
          <cell r="LH10">
            <v>0</v>
          </cell>
          <cell r="LI10">
            <v>0</v>
          </cell>
          <cell r="LJ10">
            <v>0</v>
          </cell>
          <cell r="LK10">
            <v>0</v>
          </cell>
          <cell r="LL10">
            <v>0</v>
          </cell>
          <cell r="LM10">
            <v>0</v>
          </cell>
          <cell r="LN10">
            <v>0</v>
          </cell>
          <cell r="LO10">
            <v>0</v>
          </cell>
          <cell r="LP10">
            <v>0</v>
          </cell>
          <cell r="LQ10">
            <v>0</v>
          </cell>
          <cell r="LR10">
            <v>0</v>
          </cell>
          <cell r="LS10">
            <v>0</v>
          </cell>
          <cell r="LT10">
            <v>0</v>
          </cell>
          <cell r="LU10">
            <v>0</v>
          </cell>
          <cell r="LV10">
            <v>0</v>
          </cell>
          <cell r="LW10">
            <v>0</v>
          </cell>
          <cell r="LX10">
            <v>0</v>
          </cell>
          <cell r="LY10">
            <v>0</v>
          </cell>
          <cell r="LZ10">
            <v>0</v>
          </cell>
          <cell r="MA10">
            <v>0</v>
          </cell>
          <cell r="MB10">
            <v>0</v>
          </cell>
          <cell r="MC10">
            <v>0</v>
          </cell>
          <cell r="MD10">
            <v>0</v>
          </cell>
          <cell r="ME10">
            <v>0</v>
          </cell>
          <cell r="MF10">
            <v>0</v>
          </cell>
          <cell r="MG10">
            <v>0</v>
          </cell>
          <cell r="MH10">
            <v>0</v>
          </cell>
          <cell r="MI10" t="str">
            <v>NE/USGC</v>
          </cell>
          <cell r="MJ10" t="str">
            <v>NE/USGC</v>
          </cell>
          <cell r="MK10" t="str">
            <v>NE/USEC</v>
          </cell>
          <cell r="ML10" t="str">
            <v>NE/MED</v>
          </cell>
          <cell r="MM10" t="str">
            <v>AG/MED</v>
          </cell>
          <cell r="MN10" t="str">
            <v>SING/USGC</v>
          </cell>
          <cell r="MO10" t="str">
            <v>SING/USWC</v>
          </cell>
          <cell r="MP10" t="str">
            <v>AG/SING</v>
          </cell>
          <cell r="MQ10" t="str">
            <v>AG/SING</v>
          </cell>
          <cell r="MR10" t="str">
            <v>AG/Japan</v>
          </cell>
          <cell r="MS10" t="str">
            <v>NE/SING</v>
          </cell>
          <cell r="MT10" t="str">
            <v>NE/SING</v>
          </cell>
          <cell r="MU10" t="str">
            <v>AUSTRAL/SING</v>
          </cell>
          <cell r="MV10" t="str">
            <v>carib/usgc</v>
          </cell>
          <cell r="MW10" t="str">
            <v>Rotterdam</v>
          </cell>
        </row>
        <row r="11">
          <cell r="F11">
            <v>0</v>
          </cell>
          <cell r="G11" t="str">
            <v>Dated Brent, $/B</v>
          </cell>
          <cell r="H11">
            <v>0</v>
          </cell>
          <cell r="I11" t="str">
            <v>WTI (Cushing)</v>
          </cell>
          <cell r="J11" t="str">
            <v>WTI (CMA)</v>
          </cell>
          <cell r="K11" t="str">
            <v>WTI (Houston)</v>
          </cell>
          <cell r="L11" t="str">
            <v>LLS (St. James)</v>
          </cell>
          <cell r="M11" t="str">
            <v>Mars (Clovelly)</v>
          </cell>
          <cell r="N11" t="str">
            <v>Midale (Cromer) vs WTI (Cushing)</v>
          </cell>
          <cell r="O11" t="str">
            <v>Midale (Cromer)</v>
          </cell>
          <cell r="P11" t="str">
            <v>Midale (Cromer)</v>
          </cell>
          <cell r="Q11" t="str">
            <v>Midale (Cromer)</v>
          </cell>
          <cell r="R11" t="str">
            <v>Bakken (Clearbrook)</v>
          </cell>
          <cell r="S11" t="str">
            <v>Syncrude</v>
          </cell>
          <cell r="T11" t="str">
            <v>MSW</v>
          </cell>
          <cell r="U11" t="str">
            <v>WCS</v>
          </cell>
          <cell r="V11" t="str">
            <v>Urals CIF NWE</v>
          </cell>
          <cell r="W11" t="str">
            <v>Urals CIF MED</v>
          </cell>
          <cell r="X11" t="str">
            <v>Forties</v>
          </cell>
          <cell r="Y11" t="str">
            <v>Alba</v>
          </cell>
          <cell r="Z11" t="str">
            <v>Grane</v>
          </cell>
          <cell r="AA11" t="str">
            <v>Dubai Spot, $/B</v>
          </cell>
          <cell r="AB11" t="str">
            <v>Ras Gas Cond, $/B</v>
          </cell>
          <cell r="AC11" t="str">
            <v>NWS Cond, $/B</v>
          </cell>
          <cell r="AD11" t="str">
            <v>Gippsland, $/B</v>
          </cell>
          <cell r="AE11" t="str">
            <v>Tapis, $/B</v>
          </cell>
          <cell r="AF11" t="str">
            <v>Arab Light, $/B</v>
          </cell>
          <cell r="AG11" t="str">
            <v>Minas, $/B</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t="str">
            <v>Dubai DPMR $/B</v>
          </cell>
          <cell r="BD11" t="str">
            <v>Dubai Premium</v>
          </cell>
          <cell r="BE11" t="str">
            <v>WTS</v>
          </cell>
          <cell r="BF11" t="str">
            <v>Arab Light</v>
          </cell>
          <cell r="BG11" t="str">
            <v>Maya</v>
          </cell>
          <cell r="BH11">
            <v>0</v>
          </cell>
          <cell r="BI11">
            <v>0</v>
          </cell>
          <cell r="BJ11">
            <v>0</v>
          </cell>
          <cell r="BK11" t="str">
            <v>Gulf Coast - Henry Hub</v>
          </cell>
          <cell r="BL11" t="str">
            <v>Ethane</v>
          </cell>
          <cell r="BM11" t="str">
            <v>Propane</v>
          </cell>
          <cell r="BN11" t="str">
            <v>Isobutane</v>
          </cell>
          <cell r="BO11" t="str">
            <v>Normal Butane</v>
          </cell>
          <cell r="BP11" t="str">
            <v>Natural Gasoline</v>
          </cell>
          <cell r="BQ11" t="str">
            <v xml:space="preserve">Conv Unl Reg   </v>
          </cell>
          <cell r="BR11" t="str">
            <v xml:space="preserve">Conv Unl Reg   </v>
          </cell>
          <cell r="BS11" t="str">
            <v xml:space="preserve">Conv Unl Mid </v>
          </cell>
          <cell r="BT11" t="str">
            <v xml:space="preserve">Conv Unl Mid </v>
          </cell>
          <cell r="BU11" t="str">
            <v xml:space="preserve">Conv Unl Prem   </v>
          </cell>
          <cell r="BV11" t="str">
            <v xml:space="preserve">Conv Unl Prem   </v>
          </cell>
          <cell r="BW11" t="str">
            <v>Reg RBOB w RINS</v>
          </cell>
          <cell r="BX11" t="str">
            <v>Reg RBOB</v>
          </cell>
          <cell r="BY11" t="str">
            <v>Prem RBOB w RINS</v>
          </cell>
          <cell r="BZ11" t="str">
            <v>Prem RBOB</v>
          </cell>
          <cell r="CA11" t="str">
            <v>Reg CBOB w RINS</v>
          </cell>
          <cell r="CB11" t="str">
            <v>Reg CBOB (see footnote)</v>
          </cell>
          <cell r="CC11" t="str">
            <v>Prem CBOB w RINS</v>
          </cell>
          <cell r="CD11" t="str">
            <v>Prem CBOB</v>
          </cell>
          <cell r="CE11" t="str">
            <v>Alkylate (92.5 OI, 4.5 RVP)</v>
          </cell>
          <cell r="CF11" t="str">
            <v>MTBE</v>
          </cell>
          <cell r="CG11" t="str">
            <v>MTBE</v>
          </cell>
          <cell r="CH11" t="str">
            <v>Ethanol</v>
          </cell>
          <cell r="CI11" t="str">
            <v>ULS Kero</v>
          </cell>
          <cell r="CJ11" t="str">
            <v>Kero LS 54</v>
          </cell>
          <cell r="CK11" t="str">
            <v>Kero LS 55</v>
          </cell>
          <cell r="CL11" t="str">
            <v>Htg Oil (0.2%S)</v>
          </cell>
          <cell r="CM11" t="str">
            <v>S500</v>
          </cell>
          <cell r="CN11" t="str">
            <v>Diesel - 15 ppm S</v>
          </cell>
          <cell r="CO11" t="str">
            <v>Diesel - 15 ppm S</v>
          </cell>
          <cell r="CP11" t="str">
            <v>LCO - Dist Quality (15-20 API, 0.5S)</v>
          </cell>
          <cell r="CQ11" t="str">
            <v>LCO - Dist Quality (15-20 API, 2%S)</v>
          </cell>
          <cell r="CR11" t="str">
            <v>Bunker, ECA 0.1%S</v>
          </cell>
          <cell r="CS11" t="str">
            <v>Bunker, 0.5%S</v>
          </cell>
          <cell r="CT11" t="str">
            <v>LSFO  (1.0 %S)</v>
          </cell>
          <cell r="CU11" t="str">
            <v>RSFO  (3.0%S)</v>
          </cell>
          <cell r="CV11">
            <v>0</v>
          </cell>
          <cell r="CW11" t="str">
            <v>Fuels Coke, $/T</v>
          </cell>
          <cell r="CX11" t="str">
            <v>Reformer Feed</v>
          </cell>
          <cell r="CY11" t="str">
            <v>Reformer Feed</v>
          </cell>
          <cell r="CZ11" t="str">
            <v>Sweet VGO</v>
          </cell>
          <cell r="DA11" t="str">
            <v>Sour VGO</v>
          </cell>
          <cell r="DB11" t="str">
            <v>OIB/B</v>
          </cell>
          <cell r="DC11" t="str">
            <v>OIB/B for BOBs</v>
          </cell>
          <cell r="DD11" t="str">
            <v>RVP/psi/B</v>
          </cell>
          <cell r="DE11">
            <v>0</v>
          </cell>
          <cell r="DF11">
            <v>0</v>
          </cell>
          <cell r="DG11">
            <v>0</v>
          </cell>
          <cell r="DH11">
            <v>0</v>
          </cell>
          <cell r="DI11">
            <v>0</v>
          </cell>
          <cell r="DJ11">
            <v>0</v>
          </cell>
          <cell r="DK11">
            <v>0</v>
          </cell>
          <cell r="DL11">
            <v>0</v>
          </cell>
          <cell r="DM11" t="str">
            <v>USEC</v>
          </cell>
          <cell r="DN11" t="str">
            <v>Natural Gas</v>
          </cell>
          <cell r="DO11" t="str">
            <v>Ethane</v>
          </cell>
          <cell r="DP11" t="str">
            <v>Propane</v>
          </cell>
          <cell r="DQ11" t="str">
            <v>Isobutane</v>
          </cell>
          <cell r="DR11" t="str">
            <v>Butane</v>
          </cell>
          <cell r="DS11" t="str">
            <v>Natural Gasoline</v>
          </cell>
          <cell r="DT11" t="str">
            <v xml:space="preserve">Conv Unl Reg - 30 ppm S  </v>
          </cell>
          <cell r="DU11" t="str">
            <v xml:space="preserve">Conv Unl Reg - 30 ppm S  </v>
          </cell>
          <cell r="DV11" t="str">
            <v xml:space="preserve">Conv Unl Prem - 30 ppm S  </v>
          </cell>
          <cell r="DW11" t="str">
            <v xml:space="preserve">Conv Unl Prem - 30 ppm S  </v>
          </cell>
          <cell r="DX11" t="str">
            <v>Reg RBOB</v>
          </cell>
          <cell r="DY11" t="str">
            <v>Reg RBOB</v>
          </cell>
          <cell r="DZ11" t="str">
            <v>Prem RBOB</v>
          </cell>
          <cell r="EA11" t="str">
            <v>Prem RBOB</v>
          </cell>
          <cell r="EB11" t="str">
            <v>Reg CBOB</v>
          </cell>
          <cell r="EC11" t="str">
            <v>Reg CBOB</v>
          </cell>
          <cell r="ED11" t="str">
            <v>Prem CBOB</v>
          </cell>
          <cell r="EE11" t="str">
            <v>Prem CBOB</v>
          </cell>
          <cell r="EF11" t="str">
            <v>Kerojet</v>
          </cell>
          <cell r="EG11" t="str">
            <v>Kerojet ULS</v>
          </cell>
          <cell r="EH11" t="str">
            <v>Htg Oil (0.2%S)</v>
          </cell>
          <cell r="EI11" t="str">
            <v>Htg Oil (0.2%S)</v>
          </cell>
          <cell r="EJ11" t="str">
            <v>Diesel - 500 ppm S</v>
          </cell>
          <cell r="EK11" t="str">
            <v>Diesel - 15 ppm S</v>
          </cell>
          <cell r="EL11" t="str">
            <v>Diesel - 15 ppm S</v>
          </cell>
          <cell r="EM11" t="str">
            <v>Bunker, ECA 0.1%S</v>
          </cell>
          <cell r="EN11" t="str">
            <v>Bunker, 0.5%S</v>
          </cell>
          <cell r="EO11" t="str">
            <v>LSFO  (1.0 %S)</v>
          </cell>
          <cell r="EP11" t="str">
            <v>RSFO  (3.0%S)</v>
          </cell>
          <cell r="EQ11" t="str">
            <v>USMW</v>
          </cell>
          <cell r="ER11" t="str">
            <v>Natural Gas</v>
          </cell>
          <cell r="ES11" t="str">
            <v>Propane</v>
          </cell>
          <cell r="ET11" t="str">
            <v>Butane</v>
          </cell>
          <cell r="EU11" t="str">
            <v>Isobutane</v>
          </cell>
          <cell r="EV11" t="str">
            <v>Propane</v>
          </cell>
          <cell r="EW11" t="str">
            <v>Butane</v>
          </cell>
          <cell r="EX11" t="str">
            <v>Isobutane</v>
          </cell>
          <cell r="EY11" t="str">
            <v>Conv Reg Unl 30 ppmS</v>
          </cell>
          <cell r="EZ11" t="str">
            <v>Conv Reg Unl 30 ppmS</v>
          </cell>
          <cell r="FA11" t="str">
            <v>Conv Prem Unl 30 ppmS</v>
          </cell>
          <cell r="FB11" t="str">
            <v>Conv Prem Unl 30 ppmS</v>
          </cell>
          <cell r="FC11" t="str">
            <v>RBOB</v>
          </cell>
          <cell r="FD11" t="str">
            <v>RBOB</v>
          </cell>
          <cell r="FE11" t="str">
            <v>CBOB</v>
          </cell>
          <cell r="FF11" t="str">
            <v>CBOB</v>
          </cell>
          <cell r="FG11" t="str">
            <v>Heating Oil</v>
          </cell>
          <cell r="FH11" t="str">
            <v>LSD</v>
          </cell>
          <cell r="FI11" t="str">
            <v>Jet</v>
          </cell>
          <cell r="FJ11" t="str">
            <v>15 ppmS Diesel</v>
          </cell>
          <cell r="FK11" t="str">
            <v>15 ppmS Diesel</v>
          </cell>
          <cell r="FL11" t="str">
            <v>Sulfur</v>
          </cell>
          <cell r="FM11" t="str">
            <v>Coke</v>
          </cell>
          <cell r="FN11" t="str">
            <v>USWC Fuels</v>
          </cell>
          <cell r="FO11" t="str">
            <v>Natural Gas, $/MBTU</v>
          </cell>
          <cell r="FP11" t="str">
            <v>Propane</v>
          </cell>
          <cell r="FQ11" t="str">
            <v>Butane</v>
          </cell>
          <cell r="FR11" t="str">
            <v>Isobutane</v>
          </cell>
          <cell r="FS11" t="str">
            <v>Export Natural Gasoline</v>
          </cell>
          <cell r="FT11" t="str">
            <v>CARBOB Reg</v>
          </cell>
          <cell r="FU11" t="str">
            <v>CARBOB Reg</v>
          </cell>
          <cell r="FV11" t="str">
            <v>CARBOB Prem</v>
          </cell>
          <cell r="FW11" t="str">
            <v>CARBOB Prem</v>
          </cell>
          <cell r="FX11" t="str">
            <v>Conv Reg Unl 30 ppmS</v>
          </cell>
          <cell r="FY11" t="str">
            <v>Conv Reg Unl 30 ppmS</v>
          </cell>
          <cell r="FZ11" t="str">
            <v>Conv Prem Unl 30 ppmS</v>
          </cell>
          <cell r="GA11" t="str">
            <v>Conv Prem Unl 30 ppmS</v>
          </cell>
          <cell r="GB11" t="str">
            <v>Export Conv Reg Unl</v>
          </cell>
          <cell r="GC11" t="str">
            <v>Alkylate</v>
          </cell>
          <cell r="GD11" t="str">
            <v>Jet</v>
          </cell>
          <cell r="GE11" t="str">
            <v>15 ppmS Diesel</v>
          </cell>
          <cell r="GF11" t="str">
            <v>15 ppmS Diesel</v>
          </cell>
          <cell r="GG11" t="str">
            <v>CARB Diesel</v>
          </cell>
          <cell r="GH11" t="str">
            <v>CARB Diesel</v>
          </cell>
          <cell r="GI11" t="str">
            <v>LS VGO</v>
          </cell>
          <cell r="GJ11" t="str">
            <v>HS VGO</v>
          </cell>
          <cell r="GK11" t="str">
            <v>ECA 0.1</v>
          </cell>
          <cell r="GL11" t="str">
            <v>Bunker 0.5</v>
          </cell>
          <cell r="GM11" t="str">
            <v>RSFO</v>
          </cell>
          <cell r="GN11" t="str">
            <v>Coke, $/T</v>
          </cell>
          <cell r="GO11" t="str">
            <v>NWE Fuels</v>
          </cell>
          <cell r="GP11" t="str">
            <v>Natural gas, NBP, $/MMBTU</v>
          </cell>
          <cell r="GQ11" t="str">
            <v xml:space="preserve">C3            </v>
          </cell>
          <cell r="GR11" t="str">
            <v xml:space="preserve">C4            </v>
          </cell>
          <cell r="GS11" t="str">
            <v>C3 - CIF (Large cargoes)</v>
          </cell>
          <cell r="GT11" t="str">
            <v>C4 - CIF (Large cargoes)</v>
          </cell>
          <cell r="GU11" t="str">
            <v>LVN</v>
          </cell>
          <cell r="GV11" t="str">
            <v>Naphtha (FRN)</v>
          </cell>
          <cell r="GW11" t="str">
            <v>Naphtha - CIF</v>
          </cell>
          <cell r="GX11" t="str">
            <v>N+A naphtha</v>
          </cell>
          <cell r="GY11" t="str">
            <v>98 RON Unl - 10 ppm S</v>
          </cell>
          <cell r="GZ11" t="str">
            <v>95 RON Unl - 10 ppm S</v>
          </cell>
          <cell r="HA11" t="str">
            <v>95 RON Unl - 10 ppm S (CIF Mid)</v>
          </cell>
          <cell r="HB11" t="str">
            <v>Eurobob ARA</v>
          </cell>
          <cell r="HC11" t="str">
            <v>Kerojet</v>
          </cell>
          <cell r="HD11" t="str">
            <v>Gasoil    (0.1%S)</v>
          </cell>
          <cell r="HE11" t="str">
            <v>Gasoil    (50 ppmS)</v>
          </cell>
          <cell r="HF11" t="str">
            <v>ADO - 10 ppm S</v>
          </cell>
          <cell r="HG11" t="str">
            <v>LS VGO                 (0.5%S)</v>
          </cell>
          <cell r="HH11" t="str">
            <v>VGO                       (1.0 %S)</v>
          </cell>
          <cell r="HI11" t="str">
            <v>VGO                       (1.6 %S)</v>
          </cell>
          <cell r="HJ11" t="str">
            <v>HS VGO                 (2.5 %S)</v>
          </cell>
          <cell r="HK11" t="str">
            <v>Marine Gasoil</v>
          </cell>
          <cell r="HL11" t="str">
            <v>Bunker, ECA 0.1%S</v>
          </cell>
          <cell r="HM11" t="str">
            <v>Bunker, 0.5%S</v>
          </cell>
          <cell r="HN11" t="str">
            <v>LSFO                      (1.0 %S)</v>
          </cell>
          <cell r="HO11" t="str">
            <v>RSFO                     (3.5 %S)</v>
          </cell>
          <cell r="HP11" t="str">
            <v>RSFO                     (3.5 %S)</v>
          </cell>
          <cell r="HQ11" t="str">
            <v>Coke</v>
          </cell>
          <cell r="HR11">
            <v>0</v>
          </cell>
          <cell r="HS11" t="str">
            <v>Market Differentials vs CZ FOB Barge High Prices, $/t</v>
          </cell>
          <cell r="HT11" t="str">
            <v>MTBE</v>
          </cell>
          <cell r="HU11" t="str">
            <v>Med Fuels</v>
          </cell>
          <cell r="HV11" t="str">
            <v xml:space="preserve">C3            </v>
          </cell>
          <cell r="HW11" t="str">
            <v xml:space="preserve">C4            </v>
          </cell>
          <cell r="HX11" t="str">
            <v>C3 - CIF (Large cargoes)</v>
          </cell>
          <cell r="HY11" t="str">
            <v>C4 - CIF (Large cargoes)</v>
          </cell>
          <cell r="HZ11" t="str">
            <v>LVN</v>
          </cell>
          <cell r="IA11" t="str">
            <v>Naphtha (FRN)</v>
          </cell>
          <cell r="IB11" t="str">
            <v>Naphtha - CIF</v>
          </cell>
          <cell r="IC11" t="str">
            <v>95 RON Unl - 10 ppm S</v>
          </cell>
          <cell r="ID11" t="str">
            <v>Kerojet</v>
          </cell>
          <cell r="IE11" t="str">
            <v>Gasoil    (0.1%S)</v>
          </cell>
          <cell r="IF11" t="str">
            <v>ADO - 10 ppm S</v>
          </cell>
          <cell r="IG11" t="str">
            <v>LS VGO                 (0.5%S)</v>
          </cell>
          <cell r="IH11" t="str">
            <v>VGO                       (1.0 %S)</v>
          </cell>
          <cell r="II11" t="str">
            <v>VGO                       (1.6 %S)</v>
          </cell>
          <cell r="IJ11" t="str">
            <v>HS VGO                 (2.5 %S)</v>
          </cell>
          <cell r="IK11" t="str">
            <v>Bunker, ECA 0.1%S</v>
          </cell>
          <cell r="IL11" t="str">
            <v>Bunker, 0.5%S</v>
          </cell>
          <cell r="IM11" t="str">
            <v>LSFO                      (1.0 %S)</v>
          </cell>
          <cell r="IN11" t="str">
            <v>RSFO                     (3.5 %S)</v>
          </cell>
          <cell r="IO11" t="str">
            <v>Sulfur</v>
          </cell>
          <cell r="IP11" t="str">
            <v>Coke</v>
          </cell>
          <cell r="IQ11" t="str">
            <v>Singapore Fuels</v>
          </cell>
          <cell r="IR11" t="str">
            <v>Asia / South East Asia LNG CIF, $/Mbtu</v>
          </cell>
          <cell r="IS11">
            <v>0</v>
          </cell>
          <cell r="IT11">
            <v>0</v>
          </cell>
          <cell r="IU11">
            <v>0</v>
          </cell>
          <cell r="IV11">
            <v>0</v>
          </cell>
          <cell r="IW11">
            <v>0</v>
          </cell>
          <cell r="IX11" t="str">
            <v>Naphtha  (FRN)</v>
          </cell>
          <cell r="IY11" t="str">
            <v>Naphtha  (PFFD)</v>
          </cell>
          <cell r="IZ11" t="str">
            <v>97 RON UNL   (500 ppmS)</v>
          </cell>
          <cell r="JA11" t="str">
            <v>95 RON UNL   (500 ppmS)</v>
          </cell>
          <cell r="JB11" t="str">
            <v>95 RONc RF8</v>
          </cell>
          <cell r="JC11" t="str">
            <v>92 RON UNL   (500 ppmS)</v>
          </cell>
          <cell r="JD11" t="str">
            <v>MTBE</v>
          </cell>
          <cell r="JE11" t="str">
            <v>97 RON UNL   (150 ppmS)</v>
          </cell>
          <cell r="JF11" t="str">
            <v>95 RON UNL   (150 ppmS)</v>
          </cell>
          <cell r="JG11" t="str">
            <v>92 RON UNL   (150 ppmS)</v>
          </cell>
          <cell r="JH11" t="str">
            <v>97 RON UNL   (50 ppmS)</v>
          </cell>
          <cell r="JI11" t="str">
            <v>95 RON UNL   (50 ppmS)</v>
          </cell>
          <cell r="JJ11" t="str">
            <v>92 RON UNL   (50 ppmS)</v>
          </cell>
          <cell r="JK11" t="str">
            <v>97 RON UNL   (10 ppmS)</v>
          </cell>
          <cell r="JL11" t="str">
            <v>95 RON UNL   (10 ppmS)</v>
          </cell>
          <cell r="JM11" t="str">
            <v>92 RON UNL   (10 ppmS)</v>
          </cell>
          <cell r="JN11" t="str">
            <v>KEROJET</v>
          </cell>
          <cell r="JO11">
            <v>0</v>
          </cell>
          <cell r="JP11" t="str">
            <v>LS ADO   (0.5% S)</v>
          </cell>
          <cell r="JQ11" t="str">
            <v>LS ADO   (0.25% S)</v>
          </cell>
          <cell r="JR11" t="str">
            <v>LS ADO   (0.05% S)</v>
          </cell>
          <cell r="JS11" t="str">
            <v>LS ADO   (50 ppmS)</v>
          </cell>
          <cell r="JT11" t="str">
            <v>LS ADO   (10 ppmS)</v>
          </cell>
          <cell r="JU11">
            <v>0</v>
          </cell>
          <cell r="JV11">
            <v>0</v>
          </cell>
          <cell r="JW11">
            <v>0</v>
          </cell>
          <cell r="JX11">
            <v>0</v>
          </cell>
          <cell r="JY11">
            <v>0</v>
          </cell>
          <cell r="JZ11" t="str">
            <v>ADO 0.5 though 2012, then ADO 0.25; No Premium</v>
          </cell>
          <cell r="KA11" t="str">
            <v>Marine Diesel</v>
          </cell>
          <cell r="KB11">
            <v>0</v>
          </cell>
          <cell r="KC11">
            <v>0</v>
          </cell>
          <cell r="KD11" t="str">
            <v>LSWR - Mixed      (0.3%S)</v>
          </cell>
          <cell r="KE11" t="str">
            <v>LSWR - Straight Run    (0.3%S)</v>
          </cell>
          <cell r="KF11" t="str">
            <v>LSWR - Mixed      (0.3%S)</v>
          </cell>
          <cell r="KG11" t="str">
            <v>LSWR - Straight Run    (0.3%S)</v>
          </cell>
          <cell r="KH11" t="str">
            <v>LSWR - Straight Run    (0.3%S)</v>
          </cell>
          <cell r="KI11" t="str">
            <v>Bunker, ECA 0.1%S</v>
          </cell>
          <cell r="KJ11" t="str">
            <v>Bunker, 0.5%S</v>
          </cell>
          <cell r="KK11" t="str">
            <v>RSFO 180cs    (2.0%S)</v>
          </cell>
          <cell r="KL11" t="str">
            <v>RSFO 180cs    (3.5%S)</v>
          </cell>
          <cell r="KM11" t="str">
            <v>RSFO 280cs    (3.5%S)</v>
          </cell>
          <cell r="KN11" t="str">
            <v>RSFO 380cs    (3.5%S)</v>
          </cell>
          <cell r="KO11" t="str">
            <v>LPG Premium</v>
          </cell>
          <cell r="KP11" t="str">
            <v>Naphtha Premium</v>
          </cell>
          <cell r="KQ11" t="str">
            <v>Mogas 97 Unl Premium</v>
          </cell>
          <cell r="KR11" t="str">
            <v>Mogas 95 Unl Premium</v>
          </cell>
          <cell r="KS11" t="str">
            <v>Mogas 92 Unl Premium</v>
          </cell>
          <cell r="KT11" t="str">
            <v>Kerojet Premium</v>
          </cell>
          <cell r="KU11" t="str">
            <v>LSADO (0.5%S) Premium</v>
          </cell>
          <cell r="KV11" t="str">
            <v>LSADO (0.2%S) Premium</v>
          </cell>
          <cell r="KW11" t="str">
            <v>LSADO (0.05%S Premium</v>
          </cell>
          <cell r="KX11" t="str">
            <v>LSADO (50 ppmS) Premium</v>
          </cell>
          <cell r="KY11" t="str">
            <v>LSADO (10 ppmS) Premium</v>
          </cell>
          <cell r="KZ11" t="str">
            <v>HSFO 180cs Premium</v>
          </cell>
          <cell r="LA11" t="str">
            <v>HSFO 380cs Premium</v>
          </cell>
          <cell r="LB11" t="str">
            <v>LSWR Cracked Premium</v>
          </cell>
          <cell r="LC11" t="str">
            <v>AG Fuels</v>
          </cell>
          <cell r="LD11" t="str">
            <v xml:space="preserve">C3            </v>
          </cell>
          <cell r="LE11" t="str">
            <v xml:space="preserve">C4            </v>
          </cell>
          <cell r="LF11" t="str">
            <v>C3, $/ton</v>
          </cell>
          <cell r="LG11" t="str">
            <v>C4, $/ton</v>
          </cell>
          <cell r="LH11" t="str">
            <v>Naphtha  (FRN)</v>
          </cell>
          <cell r="LI11" t="str">
            <v>Mogas 95</v>
          </cell>
          <cell r="LJ11" t="str">
            <v>KEROJET</v>
          </cell>
          <cell r="LK11" t="str">
            <v>KEROJET Premium</v>
          </cell>
          <cell r="LL11" t="str">
            <v>LS ADO   (0.2% S) w Premium</v>
          </cell>
          <cell r="LM11" t="str">
            <v>LS ADO   (0.2% S) Premium</v>
          </cell>
          <cell r="LN11" t="str">
            <v>LS ADO   (0.05% S)w Premium</v>
          </cell>
          <cell r="LO11" t="str">
            <v>LS ADO   (0.05% S) premium</v>
          </cell>
          <cell r="LP11" t="str">
            <v>LS ADO   (10 ppm S)w Premium</v>
          </cell>
          <cell r="LQ11" t="str">
            <v>LS ADO   (10 ppm S) Premium</v>
          </cell>
          <cell r="LR11" t="str">
            <v>Bunker, ECA 0.1%S</v>
          </cell>
          <cell r="LS11" t="str">
            <v>Bunker, 0.5%S</v>
          </cell>
          <cell r="LT11" t="str">
            <v>RSFO 180cs    (3.5%S)</v>
          </cell>
          <cell r="LU11" t="str">
            <v>RSFO 380cs    (3.5%S)</v>
          </cell>
          <cell r="LV11" t="str">
            <v>Ras Gas Cond, $/B</v>
          </cell>
          <cell r="LW11" t="str">
            <v>NWS Cond, $/B</v>
          </cell>
          <cell r="LX11" t="str">
            <v>Gippsland, $/B</v>
          </cell>
          <cell r="LY11" t="str">
            <v>Tapis, $/B</v>
          </cell>
          <cell r="LZ11" t="str">
            <v>Arab Light, $/B</v>
          </cell>
          <cell r="MA11" t="str">
            <v>Minas, $/B</v>
          </cell>
          <cell r="MB11" t="str">
            <v>Japan LPG / Naphtha</v>
          </cell>
          <cell r="MC11" t="str">
            <v>Propane (C&amp;F Japan)</v>
          </cell>
          <cell r="MD11" t="str">
            <v>Butane (C&amp;F Japan)</v>
          </cell>
          <cell r="ME11" t="str">
            <v>Naphtha (C&amp;F Japan)</v>
          </cell>
          <cell r="MF11">
            <v>0</v>
          </cell>
          <cell r="MG11">
            <v>0</v>
          </cell>
          <cell r="MH11">
            <v>0</v>
          </cell>
          <cell r="MI11" t="str">
            <v>CL4</v>
          </cell>
          <cell r="MJ11" t="str">
            <v>CL5</v>
          </cell>
          <cell r="MK11" t="str">
            <v>CL5</v>
          </cell>
          <cell r="ML11" t="str">
            <v>CL5</v>
          </cell>
          <cell r="MM11" t="str">
            <v>CL5</v>
          </cell>
          <cell r="MN11" t="str">
            <v>CL4</v>
          </cell>
          <cell r="MO11" t="str">
            <v>CL4</v>
          </cell>
          <cell r="MP11" t="str">
            <v>CL5</v>
          </cell>
          <cell r="MQ11" t="str">
            <v>VLCC</v>
          </cell>
          <cell r="MR11" t="str">
            <v>CL7</v>
          </cell>
          <cell r="MS11" t="str">
            <v>CL6A (Aframax Caribs)</v>
          </cell>
          <cell r="MT11" t="str">
            <v>CL4</v>
          </cell>
          <cell r="MU11" t="str">
            <v>CL6A</v>
          </cell>
          <cell r="MV11" t="str">
            <v>CL6A</v>
          </cell>
          <cell r="MW11" t="str">
            <v>New York</v>
          </cell>
        </row>
        <row r="12">
          <cell r="F12" t="str">
            <v>Pull Month</v>
          </cell>
          <cell r="G12" t="str">
            <v>$/B</v>
          </cell>
          <cell r="H12">
            <v>0</v>
          </cell>
          <cell r="I12" t="str">
            <v>$/B</v>
          </cell>
          <cell r="J12" t="str">
            <v>$/B</v>
          </cell>
          <cell r="K12" t="str">
            <v>$/B</v>
          </cell>
          <cell r="L12" t="str">
            <v>$/B</v>
          </cell>
          <cell r="M12" t="str">
            <v>$/B</v>
          </cell>
          <cell r="N12" t="str">
            <v>$/B</v>
          </cell>
          <cell r="O12" t="str">
            <v>$/B</v>
          </cell>
          <cell r="P12" t="str">
            <v>$/B</v>
          </cell>
          <cell r="Q12" t="str">
            <v>$/B</v>
          </cell>
          <cell r="R12" t="str">
            <v>$/B</v>
          </cell>
          <cell r="S12" t="str">
            <v>$/B</v>
          </cell>
          <cell r="T12" t="str">
            <v>$/B</v>
          </cell>
          <cell r="U12" t="str">
            <v>$/B</v>
          </cell>
          <cell r="V12" t="str">
            <v>$/B</v>
          </cell>
          <cell r="W12" t="str">
            <v>$/B</v>
          </cell>
          <cell r="X12" t="str">
            <v>$/B</v>
          </cell>
          <cell r="Y12" t="str">
            <v>$/B</v>
          </cell>
          <cell r="Z12" t="str">
            <v>$/B</v>
          </cell>
          <cell r="AA12" t="str">
            <v>$/B</v>
          </cell>
          <cell r="AB12" t="str">
            <v>$/B</v>
          </cell>
          <cell r="AC12" t="str">
            <v>$/B</v>
          </cell>
          <cell r="AD12" t="str">
            <v>$/B</v>
          </cell>
          <cell r="AE12" t="str">
            <v>$/B</v>
          </cell>
          <cell r="AF12" t="str">
            <v>$/B</v>
          </cell>
          <cell r="AG12" t="str">
            <v>$/B</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t="str">
            <v>$/B</v>
          </cell>
          <cell r="BF12" t="str">
            <v>$/B</v>
          </cell>
          <cell r="BG12" t="str">
            <v>$/B</v>
          </cell>
          <cell r="BH12">
            <v>0</v>
          </cell>
          <cell r="BI12">
            <v>0</v>
          </cell>
          <cell r="BJ12">
            <v>0</v>
          </cell>
          <cell r="BK12" t="str">
            <v>$/MBTU</v>
          </cell>
          <cell r="BL12" t="str">
            <v>$/B</v>
          </cell>
          <cell r="BM12" t="str">
            <v>$/B</v>
          </cell>
          <cell r="BN12" t="str">
            <v>$/B</v>
          </cell>
          <cell r="BO12" t="str">
            <v>$/B</v>
          </cell>
          <cell r="BP12" t="str">
            <v>$/B</v>
          </cell>
          <cell r="BQ12" t="str">
            <v>$/B</v>
          </cell>
          <cell r="BR12" t="str">
            <v>$/B</v>
          </cell>
          <cell r="BS12" t="str">
            <v>$/B</v>
          </cell>
          <cell r="BT12" t="str">
            <v>$/B</v>
          </cell>
          <cell r="BU12" t="str">
            <v>$/B</v>
          </cell>
          <cell r="BV12" t="str">
            <v>$/B</v>
          </cell>
          <cell r="BW12" t="str">
            <v>$/B</v>
          </cell>
          <cell r="BX12" t="str">
            <v>$/B</v>
          </cell>
          <cell r="BY12" t="str">
            <v>$/B</v>
          </cell>
          <cell r="BZ12" t="str">
            <v>$/B</v>
          </cell>
          <cell r="CA12" t="str">
            <v>$/B</v>
          </cell>
          <cell r="CB12" t="str">
            <v>$/B</v>
          </cell>
          <cell r="CC12" t="str">
            <v>$/B</v>
          </cell>
          <cell r="CD12" t="str">
            <v>$/B</v>
          </cell>
          <cell r="CE12" t="str">
            <v>$/B</v>
          </cell>
          <cell r="CF12" t="str">
            <v>$/B</v>
          </cell>
          <cell r="CG12" t="str">
            <v>$/B</v>
          </cell>
          <cell r="CH12" t="str">
            <v>$/B</v>
          </cell>
          <cell r="CI12" t="str">
            <v>$/B</v>
          </cell>
          <cell r="CJ12" t="str">
            <v>$/B</v>
          </cell>
          <cell r="CK12" t="str">
            <v>$/B</v>
          </cell>
          <cell r="CL12" t="str">
            <v>$/B</v>
          </cell>
          <cell r="CM12" t="str">
            <v>$/B</v>
          </cell>
          <cell r="CN12" t="str">
            <v>$/B</v>
          </cell>
          <cell r="CO12" t="str">
            <v>$/B</v>
          </cell>
          <cell r="CP12" t="str">
            <v>$/B</v>
          </cell>
          <cell r="CQ12" t="str">
            <v>$/B</v>
          </cell>
          <cell r="CR12" t="str">
            <v>$/B</v>
          </cell>
          <cell r="CS12" t="str">
            <v>$/B</v>
          </cell>
          <cell r="CT12" t="str">
            <v>$/B</v>
          </cell>
          <cell r="CU12" t="str">
            <v>$/B</v>
          </cell>
          <cell r="CV12">
            <v>0</v>
          </cell>
          <cell r="CW12" t="str">
            <v>$/T</v>
          </cell>
          <cell r="CX12">
            <v>0</v>
          </cell>
          <cell r="CY12" t="str">
            <v>$/B</v>
          </cell>
          <cell r="CZ12" t="str">
            <v>$/B</v>
          </cell>
          <cell r="DA12" t="str">
            <v>$/B</v>
          </cell>
          <cell r="DB12" t="str">
            <v>$/OIB</v>
          </cell>
          <cell r="DC12" t="str">
            <v>$/OIB</v>
          </cell>
          <cell r="DD12" t="str">
            <v>$/psi</v>
          </cell>
          <cell r="DE12">
            <v>0</v>
          </cell>
          <cell r="DF12" t="str">
            <v>$/B</v>
          </cell>
          <cell r="DG12" t="str">
            <v>cpg</v>
          </cell>
          <cell r="DH12" t="str">
            <v>cpg</v>
          </cell>
          <cell r="DI12" t="str">
            <v>cpg</v>
          </cell>
          <cell r="DJ12" t="str">
            <v>cpg</v>
          </cell>
          <cell r="DK12" t="str">
            <v>cpg</v>
          </cell>
          <cell r="DL12">
            <v>0</v>
          </cell>
          <cell r="DM12">
            <v>0</v>
          </cell>
          <cell r="DN12" t="str">
            <v>$/MBTU</v>
          </cell>
          <cell r="DO12" t="str">
            <v>$/B</v>
          </cell>
          <cell r="DP12" t="str">
            <v>$/B</v>
          </cell>
          <cell r="DQ12" t="str">
            <v>$/B</v>
          </cell>
          <cell r="DR12" t="str">
            <v>$/B</v>
          </cell>
          <cell r="DS12" t="str">
            <v>$/B</v>
          </cell>
          <cell r="DT12" t="str">
            <v>$/B</v>
          </cell>
          <cell r="DU12" t="str">
            <v>$/B</v>
          </cell>
          <cell r="DV12" t="str">
            <v>$/B</v>
          </cell>
          <cell r="DW12" t="str">
            <v>$/B</v>
          </cell>
          <cell r="DX12" t="str">
            <v>$/B</v>
          </cell>
          <cell r="DY12" t="str">
            <v>$/B</v>
          </cell>
          <cell r="DZ12" t="str">
            <v>$/B</v>
          </cell>
          <cell r="EA12" t="str">
            <v>$/B</v>
          </cell>
          <cell r="EB12" t="str">
            <v>$/B</v>
          </cell>
          <cell r="EC12" t="str">
            <v>$/B</v>
          </cell>
          <cell r="ED12" t="str">
            <v>$/B</v>
          </cell>
          <cell r="EE12" t="str">
            <v>$/B</v>
          </cell>
          <cell r="EF12" t="str">
            <v>$/B</v>
          </cell>
          <cell r="EG12" t="str">
            <v>$/B</v>
          </cell>
          <cell r="EH12" t="str">
            <v>$/B</v>
          </cell>
          <cell r="EI12">
            <v>0</v>
          </cell>
          <cell r="EJ12" t="str">
            <v>$/B</v>
          </cell>
          <cell r="EK12" t="str">
            <v>$/B</v>
          </cell>
          <cell r="EL12" t="str">
            <v>$/B</v>
          </cell>
          <cell r="EM12" t="str">
            <v>$/B</v>
          </cell>
          <cell r="EN12" t="str">
            <v>$/B</v>
          </cell>
          <cell r="EO12" t="str">
            <v>$/B</v>
          </cell>
          <cell r="EP12" t="str">
            <v>$/B</v>
          </cell>
          <cell r="EQ12">
            <v>0</v>
          </cell>
          <cell r="ER12" t="str">
            <v>$/MBTU</v>
          </cell>
          <cell r="ES12" t="str">
            <v>$/B</v>
          </cell>
          <cell r="ET12" t="str">
            <v>$/B</v>
          </cell>
          <cell r="EU12" t="str">
            <v>$/B</v>
          </cell>
          <cell r="EV12" t="str">
            <v>$/B</v>
          </cell>
          <cell r="EW12" t="str">
            <v>$/B</v>
          </cell>
          <cell r="EX12" t="str">
            <v>$/B</v>
          </cell>
          <cell r="EY12" t="str">
            <v>$/B</v>
          </cell>
          <cell r="EZ12" t="str">
            <v>$/B</v>
          </cell>
          <cell r="FA12" t="str">
            <v>$/B</v>
          </cell>
          <cell r="FB12" t="str">
            <v>$/B</v>
          </cell>
          <cell r="FC12" t="str">
            <v>$/B</v>
          </cell>
          <cell r="FD12" t="str">
            <v>$/B</v>
          </cell>
          <cell r="FE12" t="str">
            <v>$/B</v>
          </cell>
          <cell r="FF12" t="str">
            <v>$/B</v>
          </cell>
          <cell r="FG12" t="str">
            <v>$/B</v>
          </cell>
          <cell r="FH12" t="str">
            <v>$/B</v>
          </cell>
          <cell r="FI12" t="str">
            <v>$/B</v>
          </cell>
          <cell r="FJ12" t="str">
            <v>$/B</v>
          </cell>
          <cell r="FK12" t="str">
            <v>$/B</v>
          </cell>
          <cell r="FL12">
            <v>0</v>
          </cell>
          <cell r="FM12" t="str">
            <v>$/T</v>
          </cell>
          <cell r="FN12">
            <v>0</v>
          </cell>
          <cell r="FO12" t="str">
            <v>$/MBTU</v>
          </cell>
          <cell r="FP12" t="str">
            <v>$/B</v>
          </cell>
          <cell r="FQ12" t="str">
            <v>$/B</v>
          </cell>
          <cell r="FR12" t="str">
            <v>$/B</v>
          </cell>
          <cell r="FS12" t="str">
            <v>$/B</v>
          </cell>
          <cell r="FT12" t="str">
            <v>$/B</v>
          </cell>
          <cell r="FU12" t="str">
            <v>$/B</v>
          </cell>
          <cell r="FV12" t="str">
            <v>$/B</v>
          </cell>
          <cell r="FW12" t="str">
            <v>$/B</v>
          </cell>
          <cell r="FX12" t="str">
            <v>$/B</v>
          </cell>
          <cell r="FY12" t="str">
            <v>$/B</v>
          </cell>
          <cell r="FZ12" t="str">
            <v>$/B</v>
          </cell>
          <cell r="GA12" t="str">
            <v>$/B</v>
          </cell>
          <cell r="GB12" t="str">
            <v>$/B</v>
          </cell>
          <cell r="GC12" t="str">
            <v>$/B</v>
          </cell>
          <cell r="GD12" t="str">
            <v>$/B</v>
          </cell>
          <cell r="GE12" t="str">
            <v>$/B</v>
          </cell>
          <cell r="GF12" t="str">
            <v>$/B</v>
          </cell>
          <cell r="GG12" t="str">
            <v>$/B</v>
          </cell>
          <cell r="GH12" t="str">
            <v>$/B</v>
          </cell>
          <cell r="GI12" t="str">
            <v>$/B</v>
          </cell>
          <cell r="GJ12" t="str">
            <v>$/B</v>
          </cell>
          <cell r="GK12" t="str">
            <v>$/B</v>
          </cell>
          <cell r="GL12" t="str">
            <v>$/B</v>
          </cell>
          <cell r="GM12" t="str">
            <v>$/B</v>
          </cell>
          <cell r="GN12" t="str">
            <v>$/T</v>
          </cell>
          <cell r="GO12">
            <v>0</v>
          </cell>
          <cell r="GP12" t="str">
            <v>$/MBTU</v>
          </cell>
          <cell r="GQ12" t="str">
            <v>$/T</v>
          </cell>
          <cell r="GR12" t="str">
            <v>$/T</v>
          </cell>
          <cell r="GS12" t="str">
            <v>$/T</v>
          </cell>
          <cell r="GT12" t="str">
            <v>$/T</v>
          </cell>
          <cell r="GU12" t="str">
            <v>$/T</v>
          </cell>
          <cell r="GV12" t="str">
            <v>$/T</v>
          </cell>
          <cell r="GW12" t="str">
            <v>$/T</v>
          </cell>
          <cell r="GX12" t="str">
            <v>$/T</v>
          </cell>
          <cell r="GY12" t="str">
            <v>$/T</v>
          </cell>
          <cell r="GZ12" t="str">
            <v>$/T</v>
          </cell>
          <cell r="HA12" t="str">
            <v>$/T</v>
          </cell>
          <cell r="HB12" t="str">
            <v>$/T</v>
          </cell>
          <cell r="HC12" t="str">
            <v>$/T</v>
          </cell>
          <cell r="HD12" t="str">
            <v>$/T</v>
          </cell>
          <cell r="HE12" t="str">
            <v>$/T</v>
          </cell>
          <cell r="HF12" t="str">
            <v>$/T</v>
          </cell>
          <cell r="HG12" t="str">
            <v>$/T</v>
          </cell>
          <cell r="HH12" t="str">
            <v>$/T</v>
          </cell>
          <cell r="HI12" t="str">
            <v>$/T</v>
          </cell>
          <cell r="HJ12" t="str">
            <v>$/T</v>
          </cell>
          <cell r="HK12" t="str">
            <v>$/T</v>
          </cell>
          <cell r="HL12" t="str">
            <v>$/T</v>
          </cell>
          <cell r="HM12" t="str">
            <v>$/T</v>
          </cell>
          <cell r="HN12" t="str">
            <v>$/T</v>
          </cell>
          <cell r="HO12" t="str">
            <v>$/T</v>
          </cell>
          <cell r="HP12" t="str">
            <v>$/T</v>
          </cell>
          <cell r="HQ12" t="str">
            <v>$/T</v>
          </cell>
          <cell r="HR12" t="str">
            <v>$/T</v>
          </cell>
          <cell r="HS12">
            <v>0</v>
          </cell>
          <cell r="HT12" t="str">
            <v>$/T</v>
          </cell>
          <cell r="HU12">
            <v>0</v>
          </cell>
          <cell r="HV12" t="str">
            <v>$/T</v>
          </cell>
          <cell r="HW12" t="str">
            <v>$/T</v>
          </cell>
          <cell r="HX12" t="str">
            <v>$/T</v>
          </cell>
          <cell r="HY12" t="str">
            <v>$/T</v>
          </cell>
          <cell r="HZ12" t="str">
            <v>$/T</v>
          </cell>
          <cell r="IA12" t="str">
            <v>$/T</v>
          </cell>
          <cell r="IB12" t="str">
            <v>$/T</v>
          </cell>
          <cell r="IC12" t="str">
            <v>$/T</v>
          </cell>
          <cell r="ID12" t="str">
            <v>$/T</v>
          </cell>
          <cell r="IE12" t="str">
            <v>$/T</v>
          </cell>
          <cell r="IF12" t="str">
            <v>$/T</v>
          </cell>
          <cell r="IG12" t="str">
            <v>$/T</v>
          </cell>
          <cell r="IH12" t="str">
            <v>$/T</v>
          </cell>
          <cell r="II12" t="str">
            <v>$/T</v>
          </cell>
          <cell r="IJ12" t="str">
            <v>$/T</v>
          </cell>
          <cell r="IK12" t="str">
            <v>$/T</v>
          </cell>
          <cell r="IL12" t="str">
            <v>$/T</v>
          </cell>
          <cell r="IM12" t="str">
            <v>$/T</v>
          </cell>
          <cell r="IN12" t="str">
            <v>$/T</v>
          </cell>
          <cell r="IO12">
            <v>0</v>
          </cell>
          <cell r="IP12">
            <v>0</v>
          </cell>
          <cell r="IQ12">
            <v>0</v>
          </cell>
          <cell r="IR12" t="str">
            <v>$/MBTU</v>
          </cell>
          <cell r="IS12">
            <v>0</v>
          </cell>
          <cell r="IT12">
            <v>0</v>
          </cell>
          <cell r="IU12">
            <v>0</v>
          </cell>
          <cell r="IV12">
            <v>0</v>
          </cell>
          <cell r="IW12">
            <v>0</v>
          </cell>
          <cell r="IX12" t="str">
            <v>$/B</v>
          </cell>
          <cell r="IY12" t="str">
            <v>$/B</v>
          </cell>
          <cell r="IZ12" t="str">
            <v>$/B</v>
          </cell>
          <cell r="JA12" t="str">
            <v>$/B</v>
          </cell>
          <cell r="JB12" t="str">
            <v>$/B</v>
          </cell>
          <cell r="JC12" t="str">
            <v>$/B</v>
          </cell>
          <cell r="JD12" t="str">
            <v>$/B</v>
          </cell>
          <cell r="JE12" t="str">
            <v>$/B</v>
          </cell>
          <cell r="JF12" t="str">
            <v>$/B</v>
          </cell>
          <cell r="JG12" t="str">
            <v>$/B</v>
          </cell>
          <cell r="JH12" t="str">
            <v>$/B</v>
          </cell>
          <cell r="JI12" t="str">
            <v>$/B</v>
          </cell>
          <cell r="JJ12" t="str">
            <v>$/B</v>
          </cell>
          <cell r="JK12" t="str">
            <v>$/B</v>
          </cell>
          <cell r="JL12" t="str">
            <v>$/B</v>
          </cell>
          <cell r="JM12" t="str">
            <v>$/B</v>
          </cell>
          <cell r="JN12" t="str">
            <v>$/B</v>
          </cell>
          <cell r="JO12">
            <v>0</v>
          </cell>
          <cell r="JP12" t="str">
            <v>$/B</v>
          </cell>
          <cell r="JQ12" t="str">
            <v>$/B</v>
          </cell>
          <cell r="JR12" t="str">
            <v>$/B</v>
          </cell>
          <cell r="JS12" t="str">
            <v>$/B</v>
          </cell>
          <cell r="JT12" t="str">
            <v>$/B</v>
          </cell>
          <cell r="JU12">
            <v>0</v>
          </cell>
          <cell r="JV12">
            <v>0</v>
          </cell>
          <cell r="JW12">
            <v>0</v>
          </cell>
          <cell r="JX12">
            <v>0</v>
          </cell>
          <cell r="JY12">
            <v>0</v>
          </cell>
          <cell r="JZ12" t="str">
            <v>$/B</v>
          </cell>
          <cell r="KA12" t="str">
            <v>$/B</v>
          </cell>
          <cell r="KB12">
            <v>0</v>
          </cell>
          <cell r="KC12">
            <v>0</v>
          </cell>
          <cell r="KD12" t="str">
            <v>$/B</v>
          </cell>
          <cell r="KE12" t="str">
            <v>$/B</v>
          </cell>
          <cell r="KF12" t="str">
            <v>$/B</v>
          </cell>
          <cell r="KG12" t="str">
            <v>$/B</v>
          </cell>
          <cell r="KH12">
            <v>0</v>
          </cell>
          <cell r="KI12" t="str">
            <v>$/B</v>
          </cell>
          <cell r="KJ12" t="str">
            <v>$/B</v>
          </cell>
          <cell r="KK12" t="str">
            <v>$/B</v>
          </cell>
          <cell r="KL12" t="str">
            <v>$/B</v>
          </cell>
          <cell r="KM12" t="str">
            <v>$/B</v>
          </cell>
          <cell r="KN12" t="str">
            <v>$/B</v>
          </cell>
          <cell r="KO12">
            <v>0</v>
          </cell>
          <cell r="KP12">
            <v>1</v>
          </cell>
          <cell r="KQ12">
            <v>1.1000000000000001</v>
          </cell>
          <cell r="KR12">
            <v>0.6</v>
          </cell>
          <cell r="KS12">
            <v>0.2</v>
          </cell>
          <cell r="KT12">
            <v>-0.3</v>
          </cell>
          <cell r="KU12">
            <v>-0.3</v>
          </cell>
          <cell r="KV12">
            <v>-1</v>
          </cell>
          <cell r="KW12">
            <v>-0.2</v>
          </cell>
          <cell r="KX12">
            <v>-1.4</v>
          </cell>
          <cell r="KY12">
            <v>-0.5</v>
          </cell>
          <cell r="KZ12">
            <v>-0.5</v>
          </cell>
          <cell r="LA12">
            <v>0</v>
          </cell>
          <cell r="LB12">
            <v>0</v>
          </cell>
          <cell r="LC12">
            <v>0</v>
          </cell>
          <cell r="LD12" t="str">
            <v>$/B</v>
          </cell>
          <cell r="LE12" t="str">
            <v>$/B</v>
          </cell>
          <cell r="LF12" t="str">
            <v>$/T</v>
          </cell>
          <cell r="LG12" t="str">
            <v>$/T</v>
          </cell>
          <cell r="LH12" t="str">
            <v>$/B</v>
          </cell>
          <cell r="LI12" t="str">
            <v>$/B</v>
          </cell>
          <cell r="LJ12" t="str">
            <v>$/B</v>
          </cell>
          <cell r="LK12" t="str">
            <v>$/B</v>
          </cell>
          <cell r="LL12" t="str">
            <v>$/B</v>
          </cell>
          <cell r="LM12" t="str">
            <v>$/B</v>
          </cell>
          <cell r="LN12" t="str">
            <v>$/B</v>
          </cell>
          <cell r="LO12" t="str">
            <v>$/B</v>
          </cell>
          <cell r="LP12" t="str">
            <v>$/B</v>
          </cell>
          <cell r="LQ12" t="str">
            <v>$/B</v>
          </cell>
          <cell r="LR12" t="str">
            <v>$/B</v>
          </cell>
          <cell r="LS12" t="str">
            <v>$/B</v>
          </cell>
          <cell r="LT12" t="str">
            <v>$/B</v>
          </cell>
          <cell r="LU12" t="str">
            <v>$/B</v>
          </cell>
          <cell r="LV12" t="str">
            <v>$/B</v>
          </cell>
          <cell r="LW12" t="str">
            <v>$/B</v>
          </cell>
          <cell r="LX12" t="str">
            <v>$/B</v>
          </cell>
          <cell r="LY12" t="str">
            <v>$/B</v>
          </cell>
          <cell r="LZ12" t="str">
            <v>$/B</v>
          </cell>
          <cell r="MA12" t="str">
            <v>$/B</v>
          </cell>
          <cell r="MB12">
            <v>0</v>
          </cell>
          <cell r="MC12" t="str">
            <v>$/T</v>
          </cell>
          <cell r="MD12" t="str">
            <v>$/T</v>
          </cell>
          <cell r="ME12" t="str">
            <v>$/B</v>
          </cell>
          <cell r="MF12" t="str">
            <v>$/T</v>
          </cell>
          <cell r="MG12" t="str">
            <v>$/T</v>
          </cell>
          <cell r="MH12">
            <v>0</v>
          </cell>
          <cell r="MI12">
            <v>0</v>
          </cell>
          <cell r="MJ12">
            <v>0</v>
          </cell>
          <cell r="MK12">
            <v>0</v>
          </cell>
          <cell r="ML12">
            <v>0</v>
          </cell>
          <cell r="MM12">
            <v>0</v>
          </cell>
          <cell r="MN12">
            <v>0</v>
          </cell>
          <cell r="MO12">
            <v>0</v>
          </cell>
          <cell r="MP12">
            <v>0</v>
          </cell>
          <cell r="MQ12">
            <v>0</v>
          </cell>
          <cell r="MR12">
            <v>0</v>
          </cell>
          <cell r="MS12">
            <v>0</v>
          </cell>
          <cell r="MT12">
            <v>0</v>
          </cell>
          <cell r="MU12">
            <v>0</v>
          </cell>
          <cell r="MV12">
            <v>0</v>
          </cell>
          <cell r="MW12">
            <v>0</v>
          </cell>
        </row>
        <row r="13">
          <cell r="F13" t="str">
            <v>JAN 85</v>
          </cell>
          <cell r="G13">
            <v>26.8511363636363</v>
          </cell>
          <cell r="H13">
            <v>0</v>
          </cell>
          <cell r="I13">
            <v>0</v>
          </cell>
          <cell r="J13">
            <v>0</v>
          </cell>
          <cell r="K13">
            <v>0</v>
          </cell>
          <cell r="L13">
            <v>0</v>
          </cell>
          <cell r="M13">
            <v>0</v>
          </cell>
          <cell r="N13">
            <v>0</v>
          </cell>
          <cell r="O13">
            <v>0</v>
          </cell>
          <cell r="P13">
            <v>0</v>
          </cell>
          <cell r="Q13">
            <v>0</v>
          </cell>
          <cell r="R13" t="str">
            <v xml:space="preserve"> </v>
          </cell>
          <cell r="S13" t="str">
            <v xml:space="preserve"> </v>
          </cell>
          <cell r="T13" t="str">
            <v xml:space="preserve"> </v>
          </cell>
          <cell r="U13" t="str">
            <v xml:space="preserve"> </v>
          </cell>
          <cell r="V13" t="str">
            <v xml:space="preserve"> </v>
          </cell>
          <cell r="W13" t="str">
            <v xml:space="preserve"> </v>
          </cell>
          <cell r="X13" t="str">
            <v xml:space="preserve"> </v>
          </cell>
          <cell r="Y13" t="str">
            <v xml:space="preserve"> </v>
          </cell>
          <cell r="Z13" t="str">
            <v xml:space="preserve"> </v>
          </cell>
          <cell r="AA13">
            <v>27.3318181818181</v>
          </cell>
          <cell r="AB13" t="str">
            <v xml:space="preserve"> </v>
          </cell>
          <cell r="AC13" t="str">
            <v xml:space="preserve"> </v>
          </cell>
          <cell r="AD13" t="str">
            <v xml:space="preserve"> </v>
          </cell>
          <cell r="AE13" t="str">
            <v xml:space="preserve"> </v>
          </cell>
          <cell r="AF13" t="str">
            <v xml:space="preserve"> </v>
          </cell>
          <cell r="AG13" t="str">
            <v xml:space="preserve"> </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t="str">
            <v xml:space="preserve"> </v>
          </cell>
          <cell r="BD13">
            <v>0</v>
          </cell>
          <cell r="BE13" t="str">
            <v xml:space="preserve"> </v>
          </cell>
          <cell r="BF13" t="str">
            <v xml:space="preserve"> </v>
          </cell>
          <cell r="BG13" t="str">
            <v xml:space="preserve"> </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29.879659090909072</v>
          </cell>
          <cell r="CM13">
            <v>0</v>
          </cell>
          <cell r="CN13">
            <v>0</v>
          </cell>
          <cell r="CO13">
            <v>0</v>
          </cell>
          <cell r="CP13">
            <v>0</v>
          </cell>
          <cell r="CQ13">
            <v>0</v>
          </cell>
          <cell r="CR13">
            <v>0</v>
          </cell>
          <cell r="CS13">
            <v>0</v>
          </cell>
          <cell r="CT13">
            <v>26.8295454545454</v>
          </cell>
          <cell r="CU13">
            <v>25.840909090909001</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294.36363636363598</v>
          </cell>
          <cell r="HA13">
            <v>0</v>
          </cell>
          <cell r="HB13">
            <v>0</v>
          </cell>
          <cell r="HC13">
            <v>0</v>
          </cell>
          <cell r="HD13">
            <v>233.40909090909</v>
          </cell>
          <cell r="HE13">
            <v>0</v>
          </cell>
          <cell r="HF13">
            <v>0</v>
          </cell>
          <cell r="HG13">
            <v>0</v>
          </cell>
          <cell r="HH13">
            <v>0</v>
          </cell>
          <cell r="HI13">
            <v>0</v>
          </cell>
          <cell r="HJ13">
            <v>0</v>
          </cell>
          <cell r="HK13">
            <v>0</v>
          </cell>
          <cell r="HL13">
            <v>0</v>
          </cell>
          <cell r="HM13">
            <v>0</v>
          </cell>
          <cell r="HN13">
            <v>195.772727272727</v>
          </cell>
          <cell r="HO13">
            <v>188.81818181818099</v>
          </cell>
          <cell r="HP13" t="str">
            <v xml:space="preserve"> </v>
          </cell>
          <cell r="HQ13">
            <v>0</v>
          </cell>
          <cell r="HR13" t="e">
            <v>#N/A</v>
          </cell>
          <cell r="HS13">
            <v>0</v>
          </cell>
          <cell r="HT13" t="str">
            <v xml:space="preserve"> </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0</v>
          </cell>
          <cell r="IX13">
            <v>0</v>
          </cell>
          <cell r="IY13">
            <v>0</v>
          </cell>
          <cell r="IZ13">
            <v>0</v>
          </cell>
          <cell r="JA13">
            <v>0</v>
          </cell>
          <cell r="JB13">
            <v>0</v>
          </cell>
          <cell r="JC13">
            <v>0</v>
          </cell>
          <cell r="JD13">
            <v>0</v>
          </cell>
          <cell r="JE13">
            <v>0</v>
          </cell>
          <cell r="JF13">
            <v>0</v>
          </cell>
          <cell r="JG13">
            <v>0</v>
          </cell>
          <cell r="JH13">
            <v>0</v>
          </cell>
          <cell r="JI13">
            <v>0</v>
          </cell>
          <cell r="JJ13">
            <v>0</v>
          </cell>
          <cell r="JK13">
            <v>0</v>
          </cell>
          <cell r="JL13">
            <v>0</v>
          </cell>
          <cell r="JM13">
            <v>0</v>
          </cell>
          <cell r="JN13">
            <v>0</v>
          </cell>
          <cell r="JO13">
            <v>0</v>
          </cell>
          <cell r="JP13">
            <v>31.9181818181818</v>
          </cell>
          <cell r="JQ13" t="str">
            <v xml:space="preserve"> </v>
          </cell>
          <cell r="JR13">
            <v>0</v>
          </cell>
          <cell r="JS13">
            <v>0</v>
          </cell>
          <cell r="JT13">
            <v>0</v>
          </cell>
          <cell r="JU13">
            <v>0</v>
          </cell>
          <cell r="JV13">
            <v>0</v>
          </cell>
          <cell r="JW13">
            <v>0</v>
          </cell>
          <cell r="JX13">
            <v>0</v>
          </cell>
          <cell r="JY13">
            <v>0</v>
          </cell>
          <cell r="JZ13">
            <v>31.9181818181818</v>
          </cell>
          <cell r="KA13">
            <v>0</v>
          </cell>
          <cell r="KB13">
            <v>0</v>
          </cell>
          <cell r="KC13">
            <v>0</v>
          </cell>
          <cell r="KD13">
            <v>0</v>
          </cell>
          <cell r="KE13">
            <v>0</v>
          </cell>
          <cell r="KF13">
            <v>0</v>
          </cell>
          <cell r="KG13">
            <v>0</v>
          </cell>
          <cell r="KH13">
            <v>0</v>
          </cell>
          <cell r="KI13">
            <v>0</v>
          </cell>
          <cell r="KJ13">
            <v>0</v>
          </cell>
          <cell r="KK13">
            <v>0</v>
          </cell>
          <cell r="KL13">
            <v>27.35862562634205</v>
          </cell>
          <cell r="KM13">
            <v>0</v>
          </cell>
          <cell r="KN13">
            <v>26.882605583392916</v>
          </cell>
          <cell r="KO13">
            <v>0</v>
          </cell>
          <cell r="KP13">
            <v>0</v>
          </cell>
          <cell r="KQ13">
            <v>0</v>
          </cell>
          <cell r="KR13">
            <v>0</v>
          </cell>
          <cell r="KS13">
            <v>0</v>
          </cell>
          <cell r="KT13">
            <v>0</v>
          </cell>
          <cell r="KU13">
            <v>0</v>
          </cell>
          <cell r="KV13">
            <v>0</v>
          </cell>
          <cell r="KW13">
            <v>0</v>
          </cell>
          <cell r="KX13">
            <v>0</v>
          </cell>
          <cell r="KY13">
            <v>0</v>
          </cell>
          <cell r="KZ13">
            <v>0</v>
          </cell>
          <cell r="LA13">
            <v>0</v>
          </cell>
          <cell r="LB13">
            <v>0</v>
          </cell>
          <cell r="LC13">
            <v>0</v>
          </cell>
          <cell r="LD13">
            <v>0</v>
          </cell>
          <cell r="LE13">
            <v>0</v>
          </cell>
          <cell r="LF13">
            <v>0</v>
          </cell>
          <cell r="LG13">
            <v>0</v>
          </cell>
          <cell r="LH13">
            <v>0</v>
          </cell>
          <cell r="LI13">
            <v>0</v>
          </cell>
          <cell r="LJ13">
            <v>0</v>
          </cell>
          <cell r="LK13">
            <v>0</v>
          </cell>
          <cell r="LL13">
            <v>0</v>
          </cell>
          <cell r="LM13">
            <v>0</v>
          </cell>
          <cell r="LN13">
            <v>0</v>
          </cell>
          <cell r="LO13">
            <v>0</v>
          </cell>
          <cell r="LP13">
            <v>0</v>
          </cell>
          <cell r="LQ13">
            <v>0</v>
          </cell>
          <cell r="LR13">
            <v>0</v>
          </cell>
          <cell r="LS13">
            <v>0</v>
          </cell>
          <cell r="LT13">
            <v>0</v>
          </cell>
          <cell r="LU13">
            <v>0</v>
          </cell>
          <cell r="LV13" t="str">
            <v xml:space="preserve"> </v>
          </cell>
          <cell r="LW13" t="str">
            <v xml:space="preserve"> </v>
          </cell>
          <cell r="LX13" t="str">
            <v xml:space="preserve"> </v>
          </cell>
          <cell r="LY13" t="str">
            <v xml:space="preserve"> </v>
          </cell>
          <cell r="LZ13" t="str">
            <v xml:space="preserve"> </v>
          </cell>
          <cell r="MA13" t="str">
            <v xml:space="preserve"> </v>
          </cell>
          <cell r="MB13">
            <v>0</v>
          </cell>
          <cell r="MC13">
            <v>0</v>
          </cell>
          <cell r="MD13">
            <v>0</v>
          </cell>
          <cell r="ME13">
            <v>0</v>
          </cell>
          <cell r="MF13" t="e">
            <v>#N/A</v>
          </cell>
          <cell r="MG13" t="e">
            <v>#N/A</v>
          </cell>
          <cell r="MH13">
            <v>0</v>
          </cell>
          <cell r="MI13">
            <v>0</v>
          </cell>
          <cell r="MJ13">
            <v>0</v>
          </cell>
          <cell r="MK13">
            <v>0</v>
          </cell>
          <cell r="ML13">
            <v>0</v>
          </cell>
          <cell r="MM13">
            <v>0</v>
          </cell>
          <cell r="MN13">
            <v>0</v>
          </cell>
          <cell r="MO13">
            <v>0</v>
          </cell>
          <cell r="MP13">
            <v>0</v>
          </cell>
          <cell r="MQ13">
            <v>0</v>
          </cell>
          <cell r="MR13">
            <v>0</v>
          </cell>
          <cell r="MS13">
            <v>0</v>
          </cell>
          <cell r="MT13">
            <v>0</v>
          </cell>
          <cell r="MU13">
            <v>0</v>
          </cell>
          <cell r="MV13">
            <v>0</v>
          </cell>
          <cell r="MW13">
            <v>0</v>
          </cell>
        </row>
        <row r="14">
          <cell r="F14" t="str">
            <v>FEB 85</v>
          </cell>
          <cell r="G14">
            <v>28.176315789473598</v>
          </cell>
          <cell r="H14">
            <v>0</v>
          </cell>
          <cell r="I14">
            <v>0</v>
          </cell>
          <cell r="J14">
            <v>0</v>
          </cell>
          <cell r="K14">
            <v>0</v>
          </cell>
          <cell r="L14">
            <v>0</v>
          </cell>
          <cell r="M14">
            <v>0</v>
          </cell>
          <cell r="N14">
            <v>0</v>
          </cell>
          <cell r="O14">
            <v>0</v>
          </cell>
          <cell r="P14">
            <v>0</v>
          </cell>
          <cell r="Q14">
            <v>0</v>
          </cell>
          <cell r="R14" t="str">
            <v xml:space="preserve"> </v>
          </cell>
          <cell r="S14" t="str">
            <v xml:space="preserve"> </v>
          </cell>
          <cell r="T14" t="str">
            <v xml:space="preserve"> </v>
          </cell>
          <cell r="U14" t="str">
            <v xml:space="preserve"> </v>
          </cell>
          <cell r="V14" t="str">
            <v xml:space="preserve"> </v>
          </cell>
          <cell r="W14" t="str">
            <v xml:space="preserve"> </v>
          </cell>
          <cell r="X14" t="str">
            <v xml:space="preserve"> </v>
          </cell>
          <cell r="Y14" t="str">
            <v xml:space="preserve"> </v>
          </cell>
          <cell r="Z14" t="str">
            <v xml:space="preserve"> </v>
          </cell>
          <cell r="AA14">
            <v>27.228947368421</v>
          </cell>
          <cell r="AB14" t="str">
            <v xml:space="preserve"> </v>
          </cell>
          <cell r="AC14" t="str">
            <v xml:space="preserve"> </v>
          </cell>
          <cell r="AD14" t="str">
            <v xml:space="preserve"> </v>
          </cell>
          <cell r="AE14" t="str">
            <v xml:space="preserve"> </v>
          </cell>
          <cell r="AF14" t="str">
            <v xml:space="preserve"> </v>
          </cell>
          <cell r="AG14" t="str">
            <v xml:space="preserve"> </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t="str">
            <v xml:space="preserve"> </v>
          </cell>
          <cell r="BD14">
            <v>0</v>
          </cell>
          <cell r="BE14" t="str">
            <v xml:space="preserve"> </v>
          </cell>
          <cell r="BF14" t="str">
            <v xml:space="preserve"> </v>
          </cell>
          <cell r="BG14" t="str">
            <v xml:space="preserve"> </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29.516052631578933</v>
          </cell>
          <cell r="CM14">
            <v>0</v>
          </cell>
          <cell r="CN14">
            <v>0</v>
          </cell>
          <cell r="CO14">
            <v>0</v>
          </cell>
          <cell r="CP14">
            <v>0</v>
          </cell>
          <cell r="CQ14">
            <v>0</v>
          </cell>
          <cell r="CR14">
            <v>0</v>
          </cell>
          <cell r="CS14">
            <v>0</v>
          </cell>
          <cell r="CT14">
            <v>27.259210526315698</v>
          </cell>
          <cell r="CU14">
            <v>26.503947368420999</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244.57894736842101</v>
          </cell>
          <cell r="HA14">
            <v>0</v>
          </cell>
          <cell r="HB14">
            <v>0</v>
          </cell>
          <cell r="HC14">
            <v>0</v>
          </cell>
          <cell r="HD14">
            <v>247.36842105263099</v>
          </cell>
          <cell r="HE14">
            <v>0</v>
          </cell>
          <cell r="HF14">
            <v>0</v>
          </cell>
          <cell r="HG14">
            <v>0</v>
          </cell>
          <cell r="HH14">
            <v>0</v>
          </cell>
          <cell r="HI14">
            <v>0</v>
          </cell>
          <cell r="HJ14">
            <v>0</v>
          </cell>
          <cell r="HK14">
            <v>0</v>
          </cell>
          <cell r="HL14">
            <v>0</v>
          </cell>
          <cell r="HM14">
            <v>0</v>
          </cell>
          <cell r="HN14">
            <v>193.57894736842101</v>
          </cell>
          <cell r="HO14">
            <v>189</v>
          </cell>
          <cell r="HP14" t="str">
            <v xml:space="preserve"> </v>
          </cell>
          <cell r="HQ14">
            <v>0</v>
          </cell>
          <cell r="HR14" t="e">
            <v>#N/A</v>
          </cell>
          <cell r="HS14">
            <v>0</v>
          </cell>
          <cell r="HT14" t="str">
            <v xml:space="preserve"> </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31.74210526315785</v>
          </cell>
          <cell r="JQ14" t="str">
            <v xml:space="preserve"> </v>
          </cell>
          <cell r="JR14">
            <v>0</v>
          </cell>
          <cell r="JS14">
            <v>0</v>
          </cell>
          <cell r="JT14">
            <v>0</v>
          </cell>
          <cell r="JU14">
            <v>0</v>
          </cell>
          <cell r="JV14">
            <v>0</v>
          </cell>
          <cell r="JW14">
            <v>0</v>
          </cell>
          <cell r="JX14">
            <v>0</v>
          </cell>
          <cell r="JY14">
            <v>0</v>
          </cell>
          <cell r="JZ14">
            <v>31.74210526315785</v>
          </cell>
          <cell r="KA14">
            <v>0</v>
          </cell>
          <cell r="KB14">
            <v>0</v>
          </cell>
          <cell r="KC14">
            <v>0</v>
          </cell>
          <cell r="KD14">
            <v>0</v>
          </cell>
          <cell r="KE14">
            <v>0</v>
          </cell>
          <cell r="KF14">
            <v>0</v>
          </cell>
          <cell r="KG14">
            <v>0</v>
          </cell>
          <cell r="KH14">
            <v>0</v>
          </cell>
          <cell r="KI14">
            <v>0</v>
          </cell>
          <cell r="KJ14">
            <v>0</v>
          </cell>
          <cell r="KK14">
            <v>0</v>
          </cell>
          <cell r="KL14">
            <v>27.67094902610858</v>
          </cell>
          <cell r="KM14">
            <v>0</v>
          </cell>
          <cell r="KN14">
            <v>27.202652300041422</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t="str">
            <v xml:space="preserve"> </v>
          </cell>
          <cell r="LW14" t="str">
            <v xml:space="preserve"> </v>
          </cell>
          <cell r="LX14" t="str">
            <v xml:space="preserve"> </v>
          </cell>
          <cell r="LY14" t="str">
            <v xml:space="preserve"> </v>
          </cell>
          <cell r="LZ14" t="str">
            <v xml:space="preserve"> </v>
          </cell>
          <cell r="MA14" t="str">
            <v xml:space="preserve"> </v>
          </cell>
          <cell r="MB14">
            <v>0</v>
          </cell>
          <cell r="MC14">
            <v>0</v>
          </cell>
          <cell r="MD14">
            <v>0</v>
          </cell>
          <cell r="ME14">
            <v>0</v>
          </cell>
          <cell r="MF14" t="e">
            <v>#N/A</v>
          </cell>
          <cell r="MG14" t="e">
            <v>#N/A</v>
          </cell>
          <cell r="MH14">
            <v>0</v>
          </cell>
          <cell r="MI14">
            <v>0</v>
          </cell>
          <cell r="MJ14">
            <v>0</v>
          </cell>
          <cell r="MK14">
            <v>0</v>
          </cell>
          <cell r="ML14">
            <v>0</v>
          </cell>
          <cell r="MM14">
            <v>0</v>
          </cell>
          <cell r="MN14">
            <v>0</v>
          </cell>
          <cell r="MO14">
            <v>0</v>
          </cell>
          <cell r="MP14">
            <v>0</v>
          </cell>
          <cell r="MQ14">
            <v>0</v>
          </cell>
          <cell r="MR14">
            <v>0</v>
          </cell>
          <cell r="MS14">
            <v>0</v>
          </cell>
          <cell r="MT14">
            <v>0</v>
          </cell>
          <cell r="MU14">
            <v>0</v>
          </cell>
          <cell r="MV14">
            <v>0</v>
          </cell>
          <cell r="MW14">
            <v>0</v>
          </cell>
        </row>
        <row r="15">
          <cell r="F15" t="str">
            <v>MAR 85</v>
          </cell>
          <cell r="G15">
            <v>27.982142857142801</v>
          </cell>
          <cell r="H15">
            <v>0</v>
          </cell>
          <cell r="I15">
            <v>0</v>
          </cell>
          <cell r="J15">
            <v>0</v>
          </cell>
          <cell r="K15">
            <v>0</v>
          </cell>
          <cell r="L15">
            <v>0</v>
          </cell>
          <cell r="M15">
            <v>0</v>
          </cell>
          <cell r="N15">
            <v>0</v>
          </cell>
          <cell r="O15">
            <v>0</v>
          </cell>
          <cell r="P15">
            <v>0</v>
          </cell>
          <cell r="Q15">
            <v>0</v>
          </cell>
          <cell r="R15" t="str">
            <v xml:space="preserve"> </v>
          </cell>
          <cell r="S15" t="str">
            <v xml:space="preserve"> </v>
          </cell>
          <cell r="T15" t="str">
            <v xml:space="preserve"> </v>
          </cell>
          <cell r="U15" t="str">
            <v xml:space="preserve"> </v>
          </cell>
          <cell r="V15" t="str">
            <v xml:space="preserve"> </v>
          </cell>
          <cell r="W15" t="str">
            <v xml:space="preserve"> </v>
          </cell>
          <cell r="X15" t="str">
            <v xml:space="preserve"> </v>
          </cell>
          <cell r="Y15" t="str">
            <v xml:space="preserve"> </v>
          </cell>
          <cell r="Z15" t="str">
            <v xml:space="preserve"> </v>
          </cell>
          <cell r="AA15">
            <v>27.0988095238095</v>
          </cell>
          <cell r="AB15" t="str">
            <v xml:space="preserve"> </v>
          </cell>
          <cell r="AC15" t="str">
            <v xml:space="preserve"> </v>
          </cell>
          <cell r="AD15" t="str">
            <v xml:space="preserve"> </v>
          </cell>
          <cell r="AE15" t="str">
            <v xml:space="preserve"> </v>
          </cell>
          <cell r="AF15" t="str">
            <v xml:space="preserve"> </v>
          </cell>
          <cell r="AG15" t="str">
            <v xml:space="preserve"> </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t="str">
            <v xml:space="preserve"> </v>
          </cell>
          <cell r="BD15">
            <v>0</v>
          </cell>
          <cell r="BE15" t="str">
            <v xml:space="preserve"> </v>
          </cell>
          <cell r="BF15" t="str">
            <v xml:space="preserve"> </v>
          </cell>
          <cell r="BG15" t="str">
            <v xml:space="preserve"> </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30.977499999999985</v>
          </cell>
          <cell r="CM15">
            <v>0</v>
          </cell>
          <cell r="CN15">
            <v>0</v>
          </cell>
          <cell r="CO15">
            <v>0</v>
          </cell>
          <cell r="CP15">
            <v>0</v>
          </cell>
          <cell r="CQ15">
            <v>0</v>
          </cell>
          <cell r="CR15">
            <v>0</v>
          </cell>
          <cell r="CS15">
            <v>0</v>
          </cell>
          <cell r="CT15">
            <v>25.505952380952301</v>
          </cell>
          <cell r="CU15">
            <v>25.044047619047603</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257.09523809523802</v>
          </cell>
          <cell r="HA15">
            <v>0</v>
          </cell>
          <cell r="HB15">
            <v>0</v>
          </cell>
          <cell r="HC15">
            <v>0</v>
          </cell>
          <cell r="HD15">
            <v>242.23809523809501</v>
          </cell>
          <cell r="HE15">
            <v>0</v>
          </cell>
          <cell r="HF15">
            <v>0</v>
          </cell>
          <cell r="HG15">
            <v>0</v>
          </cell>
          <cell r="HH15">
            <v>0</v>
          </cell>
          <cell r="HI15">
            <v>0</v>
          </cell>
          <cell r="HJ15">
            <v>0</v>
          </cell>
          <cell r="HK15">
            <v>0</v>
          </cell>
          <cell r="HL15">
            <v>0</v>
          </cell>
          <cell r="HM15">
            <v>0</v>
          </cell>
          <cell r="HN15">
            <v>176.09523809523799</v>
          </cell>
          <cell r="HO15">
            <v>167.38095238095201</v>
          </cell>
          <cell r="HP15" t="str">
            <v xml:space="preserve"> </v>
          </cell>
          <cell r="HQ15">
            <v>0</v>
          </cell>
          <cell r="HR15" t="e">
            <v>#N/A</v>
          </cell>
          <cell r="HS15">
            <v>0</v>
          </cell>
          <cell r="HT15" t="str">
            <v xml:space="preserve"> </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cell r="IU15">
            <v>0</v>
          </cell>
          <cell r="IV15">
            <v>0</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v>
          </cell>
          <cell r="JM15">
            <v>0</v>
          </cell>
          <cell r="JN15">
            <v>0</v>
          </cell>
          <cell r="JO15">
            <v>0</v>
          </cell>
          <cell r="JP15">
            <v>30.483333333333249</v>
          </cell>
          <cell r="JQ15" t="str">
            <v xml:space="preserve"> </v>
          </cell>
          <cell r="JR15">
            <v>0</v>
          </cell>
          <cell r="JS15">
            <v>0</v>
          </cell>
          <cell r="JT15">
            <v>0</v>
          </cell>
          <cell r="JU15">
            <v>0</v>
          </cell>
          <cell r="JV15">
            <v>0</v>
          </cell>
          <cell r="JW15">
            <v>0</v>
          </cell>
          <cell r="JX15">
            <v>0</v>
          </cell>
          <cell r="JY15">
            <v>0</v>
          </cell>
          <cell r="JZ15">
            <v>30.483333333333249</v>
          </cell>
          <cell r="KA15">
            <v>0</v>
          </cell>
          <cell r="KB15">
            <v>0</v>
          </cell>
          <cell r="KC15">
            <v>0</v>
          </cell>
          <cell r="KD15">
            <v>0</v>
          </cell>
          <cell r="KE15">
            <v>0</v>
          </cell>
          <cell r="KF15">
            <v>0</v>
          </cell>
          <cell r="KG15">
            <v>0</v>
          </cell>
          <cell r="KH15">
            <v>0</v>
          </cell>
          <cell r="KI15">
            <v>0</v>
          </cell>
          <cell r="KJ15">
            <v>0</v>
          </cell>
          <cell r="KK15">
            <v>0</v>
          </cell>
          <cell r="KL15">
            <v>27.435320584926853</v>
          </cell>
          <cell r="KM15">
            <v>0</v>
          </cell>
          <cell r="KN15">
            <v>26.97412823397071</v>
          </cell>
          <cell r="KO15">
            <v>0</v>
          </cell>
          <cell r="KP15">
            <v>0</v>
          </cell>
          <cell r="KQ15">
            <v>0</v>
          </cell>
          <cell r="KR15">
            <v>0</v>
          </cell>
          <cell r="KS15">
            <v>0</v>
          </cell>
          <cell r="KT15">
            <v>0</v>
          </cell>
          <cell r="KU15">
            <v>0</v>
          </cell>
          <cell r="KV15">
            <v>0</v>
          </cell>
          <cell r="KW15">
            <v>0</v>
          </cell>
          <cell r="KX15">
            <v>0</v>
          </cell>
          <cell r="KY15">
            <v>0</v>
          </cell>
          <cell r="KZ15">
            <v>0</v>
          </cell>
          <cell r="LA15">
            <v>0</v>
          </cell>
          <cell r="LB15">
            <v>0</v>
          </cell>
          <cell r="LC15">
            <v>0</v>
          </cell>
          <cell r="LD15">
            <v>0</v>
          </cell>
          <cell r="LE15">
            <v>0</v>
          </cell>
          <cell r="LF15">
            <v>0</v>
          </cell>
          <cell r="LG15">
            <v>0</v>
          </cell>
          <cell r="LH15">
            <v>0</v>
          </cell>
          <cell r="LI15">
            <v>0</v>
          </cell>
          <cell r="LJ15">
            <v>0</v>
          </cell>
          <cell r="LK15">
            <v>0</v>
          </cell>
          <cell r="LL15">
            <v>0</v>
          </cell>
          <cell r="LM15">
            <v>0</v>
          </cell>
          <cell r="LN15">
            <v>0</v>
          </cell>
          <cell r="LO15">
            <v>0</v>
          </cell>
          <cell r="LP15">
            <v>0</v>
          </cell>
          <cell r="LQ15">
            <v>0</v>
          </cell>
          <cell r="LR15">
            <v>0</v>
          </cell>
          <cell r="LS15">
            <v>0</v>
          </cell>
          <cell r="LT15">
            <v>0</v>
          </cell>
          <cell r="LU15">
            <v>0</v>
          </cell>
          <cell r="LV15" t="str">
            <v xml:space="preserve"> </v>
          </cell>
          <cell r="LW15" t="str">
            <v xml:space="preserve"> </v>
          </cell>
          <cell r="LX15" t="str">
            <v xml:space="preserve"> </v>
          </cell>
          <cell r="LY15" t="str">
            <v xml:space="preserve"> </v>
          </cell>
          <cell r="LZ15" t="str">
            <v xml:space="preserve"> </v>
          </cell>
          <cell r="MA15" t="str">
            <v xml:space="preserve"> </v>
          </cell>
          <cell r="MB15">
            <v>0</v>
          </cell>
          <cell r="MC15">
            <v>0</v>
          </cell>
          <cell r="MD15">
            <v>0</v>
          </cell>
          <cell r="ME15">
            <v>0</v>
          </cell>
          <cell r="MF15" t="e">
            <v>#N/A</v>
          </cell>
          <cell r="MG15" t="e">
            <v>#N/A</v>
          </cell>
          <cell r="MH15">
            <v>0</v>
          </cell>
          <cell r="MI15">
            <v>0</v>
          </cell>
          <cell r="MJ15">
            <v>0</v>
          </cell>
          <cell r="MK15">
            <v>0</v>
          </cell>
          <cell r="ML15">
            <v>0</v>
          </cell>
          <cell r="MM15">
            <v>0</v>
          </cell>
          <cell r="MN15">
            <v>0</v>
          </cell>
          <cell r="MO15">
            <v>0</v>
          </cell>
          <cell r="MP15">
            <v>0</v>
          </cell>
          <cell r="MQ15">
            <v>0</v>
          </cell>
          <cell r="MR15">
            <v>0</v>
          </cell>
          <cell r="MS15">
            <v>0</v>
          </cell>
          <cell r="MT15">
            <v>0</v>
          </cell>
          <cell r="MU15">
            <v>0</v>
          </cell>
          <cell r="MV15">
            <v>0</v>
          </cell>
          <cell r="MW15">
            <v>0</v>
          </cell>
        </row>
        <row r="16">
          <cell r="F16" t="str">
            <v>APR 85</v>
          </cell>
          <cell r="G16">
            <v>27.876190476190398</v>
          </cell>
          <cell r="H16">
            <v>0</v>
          </cell>
          <cell r="I16">
            <v>0</v>
          </cell>
          <cell r="J16">
            <v>0</v>
          </cell>
          <cell r="K16">
            <v>0</v>
          </cell>
          <cell r="L16">
            <v>0</v>
          </cell>
          <cell r="M16">
            <v>0</v>
          </cell>
          <cell r="N16">
            <v>0</v>
          </cell>
          <cell r="O16">
            <v>0</v>
          </cell>
          <cell r="P16">
            <v>0</v>
          </cell>
          <cell r="Q16">
            <v>0</v>
          </cell>
          <cell r="R16" t="str">
            <v xml:space="preserve"> </v>
          </cell>
          <cell r="S16" t="str">
            <v xml:space="preserve"> </v>
          </cell>
          <cell r="T16" t="str">
            <v xml:space="preserve"> </v>
          </cell>
          <cell r="U16" t="str">
            <v xml:space="preserve"> </v>
          </cell>
          <cell r="V16" t="str">
            <v xml:space="preserve"> </v>
          </cell>
          <cell r="W16" t="str">
            <v xml:space="preserve"> </v>
          </cell>
          <cell r="X16" t="str">
            <v xml:space="preserve"> </v>
          </cell>
          <cell r="Y16" t="str">
            <v xml:space="preserve"> </v>
          </cell>
          <cell r="Z16" t="str">
            <v xml:space="preserve"> </v>
          </cell>
          <cell r="AA16">
            <v>26.6666666666666</v>
          </cell>
          <cell r="AB16" t="str">
            <v xml:space="preserve"> </v>
          </cell>
          <cell r="AC16" t="str">
            <v xml:space="preserve"> </v>
          </cell>
          <cell r="AD16" t="str">
            <v xml:space="preserve"> </v>
          </cell>
          <cell r="AE16" t="str">
            <v xml:space="preserve"> </v>
          </cell>
          <cell r="AF16" t="str">
            <v xml:space="preserve"> </v>
          </cell>
          <cell r="AG16" t="str">
            <v xml:space="preserve"> </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t="str">
            <v xml:space="preserve"> </v>
          </cell>
          <cell r="BD16">
            <v>0</v>
          </cell>
          <cell r="BE16" t="str">
            <v xml:space="preserve"> </v>
          </cell>
          <cell r="BF16" t="str">
            <v xml:space="preserve"> </v>
          </cell>
          <cell r="BG16" t="str">
            <v xml:space="preserve"> </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30.849999999999955</v>
          </cell>
          <cell r="CM16">
            <v>0</v>
          </cell>
          <cell r="CN16">
            <v>0</v>
          </cell>
          <cell r="CO16">
            <v>0</v>
          </cell>
          <cell r="CP16">
            <v>0</v>
          </cell>
          <cell r="CQ16">
            <v>0</v>
          </cell>
          <cell r="CR16">
            <v>0</v>
          </cell>
          <cell r="CS16">
            <v>0</v>
          </cell>
          <cell r="CT16">
            <v>24.73928571428565</v>
          </cell>
          <cell r="CU16">
            <v>23.966666666666647</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285.85714285714198</v>
          </cell>
          <cell r="HA16">
            <v>0</v>
          </cell>
          <cell r="HB16">
            <v>0</v>
          </cell>
          <cell r="HC16">
            <v>0</v>
          </cell>
          <cell r="HD16">
            <v>234.619047619047</v>
          </cell>
          <cell r="HE16">
            <v>0</v>
          </cell>
          <cell r="HF16">
            <v>0</v>
          </cell>
          <cell r="HG16">
            <v>0</v>
          </cell>
          <cell r="HH16">
            <v>0</v>
          </cell>
          <cell r="HI16">
            <v>0</v>
          </cell>
          <cell r="HJ16">
            <v>0</v>
          </cell>
          <cell r="HK16">
            <v>0</v>
          </cell>
          <cell r="HL16">
            <v>0</v>
          </cell>
          <cell r="HM16">
            <v>0</v>
          </cell>
          <cell r="HN16">
            <v>174.52380952380901</v>
          </cell>
          <cell r="HO16">
            <v>164.09523809523799</v>
          </cell>
          <cell r="HP16" t="str">
            <v xml:space="preserve"> </v>
          </cell>
          <cell r="HQ16">
            <v>0</v>
          </cell>
          <cell r="HR16" t="e">
            <v>#N/A</v>
          </cell>
          <cell r="HS16">
            <v>0</v>
          </cell>
          <cell r="HT16" t="str">
            <v xml:space="preserve"> </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29.483333333333299</v>
          </cell>
          <cell r="JQ16" t="str">
            <v xml:space="preserve"> </v>
          </cell>
          <cell r="JR16">
            <v>0</v>
          </cell>
          <cell r="JS16">
            <v>0</v>
          </cell>
          <cell r="JT16">
            <v>0</v>
          </cell>
          <cell r="JU16">
            <v>0</v>
          </cell>
          <cell r="JV16">
            <v>0</v>
          </cell>
          <cell r="JW16">
            <v>0</v>
          </cell>
          <cell r="JX16">
            <v>0</v>
          </cell>
          <cell r="JY16">
            <v>0</v>
          </cell>
          <cell r="JZ16">
            <v>29.483333333333299</v>
          </cell>
          <cell r="KA16">
            <v>0</v>
          </cell>
          <cell r="KB16">
            <v>0</v>
          </cell>
          <cell r="KC16">
            <v>0</v>
          </cell>
          <cell r="KD16">
            <v>0</v>
          </cell>
          <cell r="KE16">
            <v>0</v>
          </cell>
          <cell r="KF16">
            <v>0</v>
          </cell>
          <cell r="KG16">
            <v>0</v>
          </cell>
          <cell r="KH16">
            <v>0</v>
          </cell>
          <cell r="KI16">
            <v>0</v>
          </cell>
          <cell r="KJ16">
            <v>0</v>
          </cell>
          <cell r="KK16">
            <v>0</v>
          </cell>
          <cell r="KL16">
            <v>26.546681664791809</v>
          </cell>
          <cell r="KM16">
            <v>0</v>
          </cell>
          <cell r="KN16">
            <v>26.137982752155906</v>
          </cell>
          <cell r="KO16">
            <v>0</v>
          </cell>
          <cell r="KP16">
            <v>0</v>
          </cell>
          <cell r="KQ16">
            <v>0</v>
          </cell>
          <cell r="KR16">
            <v>0</v>
          </cell>
          <cell r="KS16">
            <v>0</v>
          </cell>
          <cell r="KT16">
            <v>0</v>
          </cell>
          <cell r="KU16">
            <v>0</v>
          </cell>
          <cell r="KV16">
            <v>0</v>
          </cell>
          <cell r="KW16">
            <v>0</v>
          </cell>
          <cell r="KX16">
            <v>0</v>
          </cell>
          <cell r="KY16">
            <v>0</v>
          </cell>
          <cell r="KZ16">
            <v>0</v>
          </cell>
          <cell r="LA16">
            <v>0</v>
          </cell>
          <cell r="LB16">
            <v>0</v>
          </cell>
          <cell r="LC16">
            <v>0</v>
          </cell>
          <cell r="LD16">
            <v>0</v>
          </cell>
          <cell r="LE16">
            <v>0</v>
          </cell>
          <cell r="LF16">
            <v>0</v>
          </cell>
          <cell r="LG16">
            <v>0</v>
          </cell>
          <cell r="LH16">
            <v>0</v>
          </cell>
          <cell r="LI16">
            <v>0</v>
          </cell>
          <cell r="LJ16">
            <v>0</v>
          </cell>
          <cell r="LK16">
            <v>0</v>
          </cell>
          <cell r="LL16">
            <v>0</v>
          </cell>
          <cell r="LM16">
            <v>0</v>
          </cell>
          <cell r="LN16">
            <v>0</v>
          </cell>
          <cell r="LO16">
            <v>0</v>
          </cell>
          <cell r="LP16">
            <v>0</v>
          </cell>
          <cell r="LQ16">
            <v>0</v>
          </cell>
          <cell r="LR16">
            <v>0</v>
          </cell>
          <cell r="LS16">
            <v>0</v>
          </cell>
          <cell r="LT16">
            <v>0</v>
          </cell>
          <cell r="LU16">
            <v>0</v>
          </cell>
          <cell r="LV16" t="str">
            <v xml:space="preserve"> </v>
          </cell>
          <cell r="LW16" t="str">
            <v xml:space="preserve"> </v>
          </cell>
          <cell r="LX16" t="str">
            <v xml:space="preserve"> </v>
          </cell>
          <cell r="LY16" t="str">
            <v xml:space="preserve"> </v>
          </cell>
          <cell r="LZ16" t="str">
            <v xml:space="preserve"> </v>
          </cell>
          <cell r="MA16" t="str">
            <v xml:space="preserve"> </v>
          </cell>
          <cell r="MB16">
            <v>0</v>
          </cell>
          <cell r="MC16">
            <v>0</v>
          </cell>
          <cell r="MD16">
            <v>0</v>
          </cell>
          <cell r="ME16">
            <v>0</v>
          </cell>
          <cell r="MF16" t="e">
            <v>#N/A</v>
          </cell>
          <cell r="MG16" t="e">
            <v>#N/A</v>
          </cell>
          <cell r="MH16">
            <v>0</v>
          </cell>
          <cell r="MI16">
            <v>0</v>
          </cell>
          <cell r="MJ16">
            <v>0</v>
          </cell>
          <cell r="MK16">
            <v>0</v>
          </cell>
          <cell r="ML16">
            <v>0</v>
          </cell>
          <cell r="MM16">
            <v>0</v>
          </cell>
          <cell r="MN16">
            <v>0</v>
          </cell>
          <cell r="MO16">
            <v>0</v>
          </cell>
          <cell r="MP16">
            <v>0</v>
          </cell>
          <cell r="MQ16">
            <v>0</v>
          </cell>
          <cell r="MR16">
            <v>0</v>
          </cell>
          <cell r="MS16">
            <v>0</v>
          </cell>
          <cell r="MT16">
            <v>0</v>
          </cell>
          <cell r="MU16">
            <v>0</v>
          </cell>
          <cell r="MV16">
            <v>0</v>
          </cell>
          <cell r="MW16">
            <v>0</v>
          </cell>
        </row>
        <row r="17">
          <cell r="F17" t="str">
            <v>MAY 85</v>
          </cell>
          <cell r="G17">
            <v>26.6488636363636</v>
          </cell>
          <cell r="H17">
            <v>0</v>
          </cell>
          <cell r="I17">
            <v>0</v>
          </cell>
          <cell r="J17">
            <v>0</v>
          </cell>
          <cell r="K17">
            <v>0</v>
          </cell>
          <cell r="L17">
            <v>0</v>
          </cell>
          <cell r="M17">
            <v>0</v>
          </cell>
          <cell r="N17">
            <v>0</v>
          </cell>
          <cell r="O17">
            <v>0</v>
          </cell>
          <cell r="P17">
            <v>0</v>
          </cell>
          <cell r="Q17">
            <v>0</v>
          </cell>
          <cell r="R17" t="str">
            <v xml:space="preserve"> </v>
          </cell>
          <cell r="S17" t="str">
            <v xml:space="preserve"> </v>
          </cell>
          <cell r="T17" t="str">
            <v xml:space="preserve"> </v>
          </cell>
          <cell r="U17" t="str">
            <v xml:space="preserve"> </v>
          </cell>
          <cell r="V17" t="str">
            <v xml:space="preserve"> </v>
          </cell>
          <cell r="W17" t="str">
            <v xml:space="preserve"> </v>
          </cell>
          <cell r="X17" t="str">
            <v xml:space="preserve"> </v>
          </cell>
          <cell r="Y17" t="str">
            <v xml:space="preserve"> </v>
          </cell>
          <cell r="Z17" t="str">
            <v xml:space="preserve"> </v>
          </cell>
          <cell r="AA17">
            <v>25.838409090909</v>
          </cell>
          <cell r="AB17" t="str">
            <v xml:space="preserve"> </v>
          </cell>
          <cell r="AC17" t="str">
            <v xml:space="preserve"> </v>
          </cell>
          <cell r="AD17" t="str">
            <v xml:space="preserve"> </v>
          </cell>
          <cell r="AE17" t="str">
            <v xml:space="preserve"> </v>
          </cell>
          <cell r="AF17" t="str">
            <v xml:space="preserve"> </v>
          </cell>
          <cell r="AG17" t="str">
            <v xml:space="preserve"> </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t="str">
            <v xml:space="preserve"> </v>
          </cell>
          <cell r="BD17">
            <v>0</v>
          </cell>
          <cell r="BE17" t="str">
            <v xml:space="preserve"> </v>
          </cell>
          <cell r="BF17" t="str">
            <v xml:space="preserve"> </v>
          </cell>
          <cell r="BG17" t="str">
            <v xml:space="preserve"> </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29.421477272727241</v>
          </cell>
          <cell r="CM17">
            <v>0</v>
          </cell>
          <cell r="CN17">
            <v>0</v>
          </cell>
          <cell r="CO17">
            <v>0</v>
          </cell>
          <cell r="CP17">
            <v>0</v>
          </cell>
          <cell r="CQ17">
            <v>0</v>
          </cell>
          <cell r="CR17">
            <v>0</v>
          </cell>
          <cell r="CS17">
            <v>0</v>
          </cell>
          <cell r="CT17">
            <v>21.5238636363636</v>
          </cell>
          <cell r="CU17">
            <v>21.311363636363549</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298.95454545454498</v>
          </cell>
          <cell r="HA17">
            <v>0</v>
          </cell>
          <cell r="HB17">
            <v>0</v>
          </cell>
          <cell r="HC17">
            <v>0</v>
          </cell>
          <cell r="HD17">
            <v>221.136363636363</v>
          </cell>
          <cell r="HE17">
            <v>0</v>
          </cell>
          <cell r="HF17">
            <v>0</v>
          </cell>
          <cell r="HG17">
            <v>0</v>
          </cell>
          <cell r="HH17">
            <v>0</v>
          </cell>
          <cell r="HI17">
            <v>0</v>
          </cell>
          <cell r="HJ17">
            <v>0</v>
          </cell>
          <cell r="HK17">
            <v>0</v>
          </cell>
          <cell r="HL17">
            <v>0</v>
          </cell>
          <cell r="HM17">
            <v>0</v>
          </cell>
          <cell r="HN17">
            <v>153.22727272727201</v>
          </cell>
          <cell r="HO17">
            <v>139.5</v>
          </cell>
          <cell r="HP17" t="str">
            <v xml:space="preserve"> </v>
          </cell>
          <cell r="HQ17">
            <v>0</v>
          </cell>
          <cell r="HR17" t="e">
            <v>#N/A</v>
          </cell>
          <cell r="HS17">
            <v>0</v>
          </cell>
          <cell r="HT17" t="str">
            <v xml:space="preserve"> </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0</v>
          </cell>
          <cell r="JI17">
            <v>0</v>
          </cell>
          <cell r="JJ17">
            <v>0</v>
          </cell>
          <cell r="JK17">
            <v>0</v>
          </cell>
          <cell r="JL17">
            <v>0</v>
          </cell>
          <cell r="JM17">
            <v>0</v>
          </cell>
          <cell r="JN17">
            <v>0</v>
          </cell>
          <cell r="JO17">
            <v>0</v>
          </cell>
          <cell r="JP17">
            <v>29.281818181818153</v>
          </cell>
          <cell r="JQ17" t="str">
            <v xml:space="preserve"> </v>
          </cell>
          <cell r="JR17">
            <v>0</v>
          </cell>
          <cell r="JS17">
            <v>0</v>
          </cell>
          <cell r="JT17">
            <v>0</v>
          </cell>
          <cell r="JU17">
            <v>0</v>
          </cell>
          <cell r="JV17">
            <v>0</v>
          </cell>
          <cell r="JW17">
            <v>0</v>
          </cell>
          <cell r="JX17">
            <v>0</v>
          </cell>
          <cell r="JY17">
            <v>0</v>
          </cell>
          <cell r="JZ17">
            <v>29.281818181818153</v>
          </cell>
          <cell r="KA17">
            <v>0</v>
          </cell>
          <cell r="KB17">
            <v>0</v>
          </cell>
          <cell r="KC17">
            <v>0</v>
          </cell>
          <cell r="KD17">
            <v>0</v>
          </cell>
          <cell r="KE17">
            <v>0</v>
          </cell>
          <cell r="KF17">
            <v>0</v>
          </cell>
          <cell r="KG17">
            <v>0</v>
          </cell>
          <cell r="KH17">
            <v>0</v>
          </cell>
          <cell r="KI17">
            <v>0</v>
          </cell>
          <cell r="KJ17">
            <v>0</v>
          </cell>
          <cell r="KK17">
            <v>0</v>
          </cell>
          <cell r="KL17">
            <v>23.944166070150235</v>
          </cell>
          <cell r="KM17">
            <v>0</v>
          </cell>
          <cell r="KN17">
            <v>23.342877594846069</v>
          </cell>
          <cell r="KO17">
            <v>0</v>
          </cell>
          <cell r="KP17">
            <v>0</v>
          </cell>
          <cell r="KQ17">
            <v>0</v>
          </cell>
          <cell r="KR17">
            <v>0</v>
          </cell>
          <cell r="KS17">
            <v>0</v>
          </cell>
          <cell r="KT17">
            <v>0</v>
          </cell>
          <cell r="KU17">
            <v>0</v>
          </cell>
          <cell r="KV17">
            <v>0</v>
          </cell>
          <cell r="KW17">
            <v>0</v>
          </cell>
          <cell r="KX17">
            <v>0</v>
          </cell>
          <cell r="KY17">
            <v>0</v>
          </cell>
          <cell r="KZ17">
            <v>0</v>
          </cell>
          <cell r="LA17">
            <v>0</v>
          </cell>
          <cell r="LB17">
            <v>0</v>
          </cell>
          <cell r="LC17">
            <v>0</v>
          </cell>
          <cell r="LD17">
            <v>0</v>
          </cell>
          <cell r="LE17">
            <v>0</v>
          </cell>
          <cell r="LF17">
            <v>0</v>
          </cell>
          <cell r="LG17">
            <v>0</v>
          </cell>
          <cell r="LH17">
            <v>0</v>
          </cell>
          <cell r="LI17">
            <v>0</v>
          </cell>
          <cell r="LJ17">
            <v>0</v>
          </cell>
          <cell r="LK17">
            <v>0</v>
          </cell>
          <cell r="LL17">
            <v>0</v>
          </cell>
          <cell r="LM17">
            <v>0</v>
          </cell>
          <cell r="LN17">
            <v>0</v>
          </cell>
          <cell r="LO17">
            <v>0</v>
          </cell>
          <cell r="LP17">
            <v>0</v>
          </cell>
          <cell r="LQ17">
            <v>0</v>
          </cell>
          <cell r="LR17">
            <v>0</v>
          </cell>
          <cell r="LS17">
            <v>0</v>
          </cell>
          <cell r="LT17">
            <v>0</v>
          </cell>
          <cell r="LU17">
            <v>0</v>
          </cell>
          <cell r="LV17" t="str">
            <v xml:space="preserve"> </v>
          </cell>
          <cell r="LW17" t="str">
            <v xml:space="preserve"> </v>
          </cell>
          <cell r="LX17" t="str">
            <v xml:space="preserve"> </v>
          </cell>
          <cell r="LY17" t="str">
            <v xml:space="preserve"> </v>
          </cell>
          <cell r="LZ17" t="str">
            <v xml:space="preserve"> </v>
          </cell>
          <cell r="MA17" t="str">
            <v xml:space="preserve"> </v>
          </cell>
          <cell r="MB17">
            <v>0</v>
          </cell>
          <cell r="MC17">
            <v>0</v>
          </cell>
          <cell r="MD17">
            <v>0</v>
          </cell>
          <cell r="ME17">
            <v>0</v>
          </cell>
          <cell r="MF17" t="e">
            <v>#N/A</v>
          </cell>
          <cell r="MG17" t="e">
            <v>#N/A</v>
          </cell>
          <cell r="MH17">
            <v>0</v>
          </cell>
          <cell r="MI17">
            <v>0</v>
          </cell>
          <cell r="MJ17">
            <v>0</v>
          </cell>
          <cell r="MK17">
            <v>0</v>
          </cell>
          <cell r="ML17">
            <v>0</v>
          </cell>
          <cell r="MM17">
            <v>0</v>
          </cell>
          <cell r="MN17">
            <v>0</v>
          </cell>
          <cell r="MO17">
            <v>0</v>
          </cell>
          <cell r="MP17">
            <v>0</v>
          </cell>
          <cell r="MQ17">
            <v>0</v>
          </cell>
          <cell r="MR17">
            <v>0</v>
          </cell>
          <cell r="MS17">
            <v>0</v>
          </cell>
          <cell r="MT17">
            <v>0</v>
          </cell>
          <cell r="MU17">
            <v>0</v>
          </cell>
          <cell r="MV17">
            <v>0</v>
          </cell>
          <cell r="MW17">
            <v>0</v>
          </cell>
        </row>
        <row r="18">
          <cell r="F18" t="str">
            <v>JUN 85</v>
          </cell>
          <cell r="G18">
            <v>26.43</v>
          </cell>
          <cell r="H18">
            <v>0</v>
          </cell>
          <cell r="I18">
            <v>0</v>
          </cell>
          <cell r="J18">
            <v>0</v>
          </cell>
          <cell r="K18">
            <v>0</v>
          </cell>
          <cell r="L18">
            <v>0</v>
          </cell>
          <cell r="M18">
            <v>0</v>
          </cell>
          <cell r="N18">
            <v>0</v>
          </cell>
          <cell r="O18">
            <v>0</v>
          </cell>
          <cell r="P18">
            <v>0</v>
          </cell>
          <cell r="Q18">
            <v>0</v>
          </cell>
          <cell r="R18" t="str">
            <v xml:space="preserve"> </v>
          </cell>
          <cell r="S18" t="str">
            <v xml:space="preserve"> </v>
          </cell>
          <cell r="T18" t="str">
            <v xml:space="preserve"> </v>
          </cell>
          <cell r="U18" t="str">
            <v xml:space="preserve"> </v>
          </cell>
          <cell r="V18" t="str">
            <v xml:space="preserve"> </v>
          </cell>
          <cell r="W18" t="str">
            <v xml:space="preserve"> </v>
          </cell>
          <cell r="X18" t="str">
            <v xml:space="preserve"> </v>
          </cell>
          <cell r="Y18" t="str">
            <v xml:space="preserve"> </v>
          </cell>
          <cell r="Z18" t="str">
            <v xml:space="preserve"> </v>
          </cell>
          <cell r="AA18">
            <v>25.442499999999999</v>
          </cell>
          <cell r="AB18" t="str">
            <v xml:space="preserve"> </v>
          </cell>
          <cell r="AC18" t="str">
            <v xml:space="preserve"> </v>
          </cell>
          <cell r="AD18" t="str">
            <v xml:space="preserve"> </v>
          </cell>
          <cell r="AE18" t="str">
            <v xml:space="preserve"> </v>
          </cell>
          <cell r="AF18" t="str">
            <v xml:space="preserve"> </v>
          </cell>
          <cell r="AG18" t="str">
            <v xml:space="preserve"> </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t="str">
            <v xml:space="preserve"> </v>
          </cell>
          <cell r="BD18">
            <v>0</v>
          </cell>
          <cell r="BE18" t="str">
            <v xml:space="preserve"> </v>
          </cell>
          <cell r="BF18" t="str">
            <v xml:space="preserve"> </v>
          </cell>
          <cell r="BG18" t="str">
            <v xml:space="preserve"> </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27.877499999999998</v>
          </cell>
          <cell r="CM18">
            <v>0</v>
          </cell>
          <cell r="CN18">
            <v>0</v>
          </cell>
          <cell r="CO18">
            <v>0</v>
          </cell>
          <cell r="CP18">
            <v>0</v>
          </cell>
          <cell r="CQ18">
            <v>0</v>
          </cell>
          <cell r="CR18">
            <v>0</v>
          </cell>
          <cell r="CS18">
            <v>0</v>
          </cell>
          <cell r="CT18">
            <v>21.925000000000001</v>
          </cell>
          <cell r="CU18">
            <v>20.545000000000002</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289.55</v>
          </cell>
          <cell r="HA18">
            <v>0</v>
          </cell>
          <cell r="HB18">
            <v>0</v>
          </cell>
          <cell r="HC18">
            <v>0</v>
          </cell>
          <cell r="HD18">
            <v>218</v>
          </cell>
          <cell r="HE18">
            <v>0</v>
          </cell>
          <cell r="HF18">
            <v>0</v>
          </cell>
          <cell r="HG18">
            <v>0</v>
          </cell>
          <cell r="HH18">
            <v>0</v>
          </cell>
          <cell r="HI18">
            <v>0</v>
          </cell>
          <cell r="HJ18">
            <v>0</v>
          </cell>
          <cell r="HK18">
            <v>0</v>
          </cell>
          <cell r="HL18">
            <v>0</v>
          </cell>
          <cell r="HM18">
            <v>0</v>
          </cell>
          <cell r="HN18">
            <v>144.85</v>
          </cell>
          <cell r="HO18">
            <v>134.65</v>
          </cell>
          <cell r="HP18" t="str">
            <v xml:space="preserve"> </v>
          </cell>
          <cell r="HQ18">
            <v>0</v>
          </cell>
          <cell r="HR18" t="e">
            <v>#N/A</v>
          </cell>
          <cell r="HS18">
            <v>0</v>
          </cell>
          <cell r="HT18" t="str">
            <v xml:space="preserve"> </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29.689999999999998</v>
          </cell>
          <cell r="JQ18" t="str">
            <v xml:space="preserve"> </v>
          </cell>
          <cell r="JR18">
            <v>0</v>
          </cell>
          <cell r="JS18">
            <v>0</v>
          </cell>
          <cell r="JT18">
            <v>0</v>
          </cell>
          <cell r="JU18">
            <v>0</v>
          </cell>
          <cell r="JV18">
            <v>0</v>
          </cell>
          <cell r="JW18">
            <v>0</v>
          </cell>
          <cell r="JX18">
            <v>0</v>
          </cell>
          <cell r="JY18">
            <v>0</v>
          </cell>
          <cell r="JZ18">
            <v>29.689999999999998</v>
          </cell>
          <cell r="KA18">
            <v>0</v>
          </cell>
          <cell r="KB18">
            <v>0</v>
          </cell>
          <cell r="KC18">
            <v>0</v>
          </cell>
          <cell r="KD18">
            <v>0</v>
          </cell>
          <cell r="KE18">
            <v>0</v>
          </cell>
          <cell r="KF18">
            <v>0</v>
          </cell>
          <cell r="KG18">
            <v>0</v>
          </cell>
          <cell r="KH18">
            <v>0</v>
          </cell>
          <cell r="KI18">
            <v>0</v>
          </cell>
          <cell r="KJ18">
            <v>0</v>
          </cell>
          <cell r="KK18">
            <v>0</v>
          </cell>
          <cell r="KL18">
            <v>22.56692913385827</v>
          </cell>
          <cell r="KM18">
            <v>0</v>
          </cell>
          <cell r="KN18">
            <v>22.06692913385827</v>
          </cell>
          <cell r="KO18">
            <v>0</v>
          </cell>
          <cell r="KP18">
            <v>0</v>
          </cell>
          <cell r="KQ18">
            <v>0</v>
          </cell>
          <cell r="KR18">
            <v>0</v>
          </cell>
          <cell r="KS18">
            <v>0</v>
          </cell>
          <cell r="KT18">
            <v>0</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v>
          </cell>
          <cell r="LI18">
            <v>0</v>
          </cell>
          <cell r="LJ18">
            <v>0</v>
          </cell>
          <cell r="LK18">
            <v>0</v>
          </cell>
          <cell r="LL18">
            <v>0</v>
          </cell>
          <cell r="LM18">
            <v>0</v>
          </cell>
          <cell r="LN18">
            <v>0</v>
          </cell>
          <cell r="LO18">
            <v>0</v>
          </cell>
          <cell r="LP18">
            <v>0</v>
          </cell>
          <cell r="LQ18">
            <v>0</v>
          </cell>
          <cell r="LR18">
            <v>0</v>
          </cell>
          <cell r="LS18">
            <v>0</v>
          </cell>
          <cell r="LT18">
            <v>0</v>
          </cell>
          <cell r="LU18">
            <v>0</v>
          </cell>
          <cell r="LV18" t="str">
            <v xml:space="preserve"> </v>
          </cell>
          <cell r="LW18" t="str">
            <v xml:space="preserve"> </v>
          </cell>
          <cell r="LX18" t="str">
            <v xml:space="preserve"> </v>
          </cell>
          <cell r="LY18" t="str">
            <v xml:space="preserve"> </v>
          </cell>
          <cell r="LZ18" t="str">
            <v xml:space="preserve"> </v>
          </cell>
          <cell r="MA18" t="str">
            <v xml:space="preserve"> </v>
          </cell>
          <cell r="MB18">
            <v>0</v>
          </cell>
          <cell r="MC18">
            <v>0</v>
          </cell>
          <cell r="MD18">
            <v>0</v>
          </cell>
          <cell r="ME18">
            <v>0</v>
          </cell>
          <cell r="MF18" t="e">
            <v>#N/A</v>
          </cell>
          <cell r="MG18" t="e">
            <v>#N/A</v>
          </cell>
          <cell r="MH18">
            <v>0</v>
          </cell>
          <cell r="MI18">
            <v>0</v>
          </cell>
          <cell r="MJ18">
            <v>0</v>
          </cell>
          <cell r="MK18">
            <v>0</v>
          </cell>
          <cell r="ML18">
            <v>0</v>
          </cell>
          <cell r="MM18">
            <v>0</v>
          </cell>
          <cell r="MN18">
            <v>0</v>
          </cell>
          <cell r="MO18">
            <v>0</v>
          </cell>
          <cell r="MP18">
            <v>0</v>
          </cell>
          <cell r="MQ18">
            <v>0</v>
          </cell>
          <cell r="MR18">
            <v>0</v>
          </cell>
          <cell r="MS18">
            <v>0</v>
          </cell>
          <cell r="MT18">
            <v>0</v>
          </cell>
          <cell r="MU18">
            <v>0</v>
          </cell>
          <cell r="MV18">
            <v>0</v>
          </cell>
          <cell r="MW18">
            <v>0</v>
          </cell>
        </row>
        <row r="19">
          <cell r="F19" t="str">
            <v>JUL 85</v>
          </cell>
          <cell r="G19">
            <v>26.702380952380899</v>
          </cell>
          <cell r="H19">
            <v>0</v>
          </cell>
          <cell r="I19">
            <v>0</v>
          </cell>
          <cell r="J19">
            <v>0</v>
          </cell>
          <cell r="K19">
            <v>0</v>
          </cell>
          <cell r="L19">
            <v>0</v>
          </cell>
          <cell r="M19">
            <v>0</v>
          </cell>
          <cell r="N19">
            <v>0</v>
          </cell>
          <cell r="O19">
            <v>0</v>
          </cell>
          <cell r="P19">
            <v>0</v>
          </cell>
          <cell r="Q19">
            <v>0</v>
          </cell>
          <cell r="R19" t="str">
            <v xml:space="preserve"> </v>
          </cell>
          <cell r="S19" t="str">
            <v xml:space="preserve"> </v>
          </cell>
          <cell r="T19" t="str">
            <v xml:space="preserve"> </v>
          </cell>
          <cell r="U19" t="str">
            <v xml:space="preserve"> </v>
          </cell>
          <cell r="V19" t="str">
            <v xml:space="preserve"> </v>
          </cell>
          <cell r="W19" t="str">
            <v xml:space="preserve"> </v>
          </cell>
          <cell r="X19" t="str">
            <v xml:space="preserve"> </v>
          </cell>
          <cell r="Y19" t="str">
            <v xml:space="preserve"> </v>
          </cell>
          <cell r="Z19" t="str">
            <v xml:space="preserve"> </v>
          </cell>
          <cell r="AA19">
            <v>25.673809523809499</v>
          </cell>
          <cell r="AB19" t="str">
            <v xml:space="preserve"> </v>
          </cell>
          <cell r="AC19" t="str">
            <v xml:space="preserve"> </v>
          </cell>
          <cell r="AD19" t="str">
            <v xml:space="preserve"> </v>
          </cell>
          <cell r="AE19" t="str">
            <v xml:space="preserve"> </v>
          </cell>
          <cell r="AF19" t="str">
            <v xml:space="preserve"> </v>
          </cell>
          <cell r="AG19" t="str">
            <v xml:space="preserve"> </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t="str">
            <v xml:space="preserve"> </v>
          </cell>
          <cell r="BD19">
            <v>0</v>
          </cell>
          <cell r="BE19" t="str">
            <v xml:space="preserve"> </v>
          </cell>
          <cell r="BF19" t="str">
            <v xml:space="preserve"> </v>
          </cell>
          <cell r="BG19" t="str">
            <v xml:space="preserve"> </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27.719999999999974</v>
          </cell>
          <cell r="CM19">
            <v>0</v>
          </cell>
          <cell r="CN19">
            <v>0</v>
          </cell>
          <cell r="CO19">
            <v>0</v>
          </cell>
          <cell r="CP19">
            <v>0</v>
          </cell>
          <cell r="CQ19">
            <v>0</v>
          </cell>
          <cell r="CR19">
            <v>0</v>
          </cell>
          <cell r="CS19">
            <v>0</v>
          </cell>
          <cell r="CT19">
            <v>22.0440476190476</v>
          </cell>
          <cell r="CU19">
            <v>21.482142857142851</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286.739130434782</v>
          </cell>
          <cell r="HA19">
            <v>0</v>
          </cell>
          <cell r="HB19">
            <v>0</v>
          </cell>
          <cell r="HC19">
            <v>0</v>
          </cell>
          <cell r="HD19">
            <v>223.95238095238099</v>
          </cell>
          <cell r="HE19">
            <v>0</v>
          </cell>
          <cell r="HF19">
            <v>0</v>
          </cell>
          <cell r="HG19">
            <v>0</v>
          </cell>
          <cell r="HH19">
            <v>0</v>
          </cell>
          <cell r="HI19">
            <v>0</v>
          </cell>
          <cell r="HJ19">
            <v>0</v>
          </cell>
          <cell r="HK19">
            <v>0</v>
          </cell>
          <cell r="HL19">
            <v>0</v>
          </cell>
          <cell r="HM19">
            <v>0</v>
          </cell>
          <cell r="HN19">
            <v>144.666666666666</v>
          </cell>
          <cell r="HO19">
            <v>135.47619047619</v>
          </cell>
          <cell r="HP19" t="str">
            <v xml:space="preserve"> </v>
          </cell>
          <cell r="HQ19">
            <v>0</v>
          </cell>
          <cell r="HR19" t="e">
            <v>#N/A</v>
          </cell>
          <cell r="HS19">
            <v>0</v>
          </cell>
          <cell r="HT19" t="str">
            <v xml:space="preserve"> </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28.788095238095202</v>
          </cell>
          <cell r="JQ19" t="str">
            <v xml:space="preserve"> </v>
          </cell>
          <cell r="JR19">
            <v>0</v>
          </cell>
          <cell r="JS19">
            <v>0</v>
          </cell>
          <cell r="JT19">
            <v>0</v>
          </cell>
          <cell r="JU19">
            <v>0</v>
          </cell>
          <cell r="JV19">
            <v>0</v>
          </cell>
          <cell r="JW19">
            <v>0</v>
          </cell>
          <cell r="JX19">
            <v>0</v>
          </cell>
          <cell r="JY19">
            <v>0</v>
          </cell>
          <cell r="JZ19">
            <v>28.788095238095202</v>
          </cell>
          <cell r="KA19">
            <v>0</v>
          </cell>
          <cell r="KB19">
            <v>0</v>
          </cell>
          <cell r="KC19">
            <v>0</v>
          </cell>
          <cell r="KD19">
            <v>0</v>
          </cell>
          <cell r="KE19">
            <v>0</v>
          </cell>
          <cell r="KF19">
            <v>0</v>
          </cell>
          <cell r="KG19">
            <v>0</v>
          </cell>
          <cell r="KH19">
            <v>0</v>
          </cell>
          <cell r="KI19">
            <v>0</v>
          </cell>
          <cell r="KJ19">
            <v>0</v>
          </cell>
          <cell r="KK19">
            <v>0</v>
          </cell>
          <cell r="KL19">
            <v>22.414698162729607</v>
          </cell>
          <cell r="KM19">
            <v>0</v>
          </cell>
          <cell r="KN19">
            <v>21.98725159355071</v>
          </cell>
          <cell r="KO19">
            <v>0</v>
          </cell>
          <cell r="KP19">
            <v>0</v>
          </cell>
          <cell r="KQ19">
            <v>0</v>
          </cell>
          <cell r="KR19">
            <v>0</v>
          </cell>
          <cell r="KS19">
            <v>0</v>
          </cell>
          <cell r="KT19">
            <v>0</v>
          </cell>
          <cell r="KU19">
            <v>0</v>
          </cell>
          <cell r="KV19">
            <v>0</v>
          </cell>
          <cell r="KW19">
            <v>0</v>
          </cell>
          <cell r="KX19">
            <v>0</v>
          </cell>
          <cell r="KY19">
            <v>0</v>
          </cell>
          <cell r="KZ19">
            <v>0</v>
          </cell>
          <cell r="LA19">
            <v>0</v>
          </cell>
          <cell r="LB19">
            <v>0</v>
          </cell>
          <cell r="LC19">
            <v>0</v>
          </cell>
          <cell r="LD19">
            <v>0</v>
          </cell>
          <cell r="LE19">
            <v>0</v>
          </cell>
          <cell r="LF19">
            <v>0</v>
          </cell>
          <cell r="LG19">
            <v>0</v>
          </cell>
          <cell r="LH19">
            <v>0</v>
          </cell>
          <cell r="LI19">
            <v>0</v>
          </cell>
          <cell r="LJ19">
            <v>0</v>
          </cell>
          <cell r="LK19">
            <v>0</v>
          </cell>
          <cell r="LL19">
            <v>0</v>
          </cell>
          <cell r="LM19">
            <v>0</v>
          </cell>
          <cell r="LN19">
            <v>0</v>
          </cell>
          <cell r="LO19">
            <v>0</v>
          </cell>
          <cell r="LP19">
            <v>0</v>
          </cell>
          <cell r="LQ19">
            <v>0</v>
          </cell>
          <cell r="LR19">
            <v>0</v>
          </cell>
          <cell r="LS19">
            <v>0</v>
          </cell>
          <cell r="LT19">
            <v>0</v>
          </cell>
          <cell r="LU19">
            <v>0</v>
          </cell>
          <cell r="LV19" t="str">
            <v xml:space="preserve"> </v>
          </cell>
          <cell r="LW19" t="str">
            <v xml:space="preserve"> </v>
          </cell>
          <cell r="LX19" t="str">
            <v xml:space="preserve"> </v>
          </cell>
          <cell r="LY19" t="str">
            <v xml:space="preserve"> </v>
          </cell>
          <cell r="LZ19" t="str">
            <v xml:space="preserve"> </v>
          </cell>
          <cell r="MA19" t="str">
            <v xml:space="preserve"> </v>
          </cell>
          <cell r="MB19">
            <v>0</v>
          </cell>
          <cell r="MC19">
            <v>0</v>
          </cell>
          <cell r="MD19">
            <v>0</v>
          </cell>
          <cell r="ME19">
            <v>0</v>
          </cell>
          <cell r="MF19" t="e">
            <v>#N/A</v>
          </cell>
          <cell r="MG19" t="e">
            <v>#N/A</v>
          </cell>
          <cell r="MH19">
            <v>0</v>
          </cell>
          <cell r="MI19">
            <v>0</v>
          </cell>
          <cell r="MJ19">
            <v>0</v>
          </cell>
          <cell r="MK19">
            <v>0</v>
          </cell>
          <cell r="ML19">
            <v>0</v>
          </cell>
          <cell r="MM19">
            <v>0</v>
          </cell>
          <cell r="MN19">
            <v>0</v>
          </cell>
          <cell r="MO19">
            <v>0</v>
          </cell>
          <cell r="MP19">
            <v>0</v>
          </cell>
          <cell r="MQ19">
            <v>0</v>
          </cell>
          <cell r="MR19">
            <v>0</v>
          </cell>
          <cell r="MS19">
            <v>0</v>
          </cell>
          <cell r="MT19">
            <v>0</v>
          </cell>
          <cell r="MU19">
            <v>0</v>
          </cell>
          <cell r="MV19">
            <v>0</v>
          </cell>
          <cell r="MW19">
            <v>0</v>
          </cell>
        </row>
        <row r="20">
          <cell r="F20" t="str">
            <v>AUG 85</v>
          </cell>
          <cell r="G20">
            <v>27.3102272727272</v>
          </cell>
          <cell r="H20">
            <v>0</v>
          </cell>
          <cell r="I20">
            <v>0</v>
          </cell>
          <cell r="J20">
            <v>0</v>
          </cell>
          <cell r="K20">
            <v>0</v>
          </cell>
          <cell r="L20">
            <v>0</v>
          </cell>
          <cell r="M20">
            <v>0</v>
          </cell>
          <cell r="N20">
            <v>0</v>
          </cell>
          <cell r="O20">
            <v>0</v>
          </cell>
          <cell r="P20">
            <v>0</v>
          </cell>
          <cell r="Q20">
            <v>0</v>
          </cell>
          <cell r="R20" t="str">
            <v xml:space="preserve"> </v>
          </cell>
          <cell r="S20" t="str">
            <v xml:space="preserve"> </v>
          </cell>
          <cell r="T20" t="str">
            <v xml:space="preserve"> </v>
          </cell>
          <cell r="U20" t="str">
            <v xml:space="preserve"> </v>
          </cell>
          <cell r="V20" t="str">
            <v xml:space="preserve"> </v>
          </cell>
          <cell r="W20" t="str">
            <v xml:space="preserve"> </v>
          </cell>
          <cell r="X20" t="str">
            <v xml:space="preserve"> </v>
          </cell>
          <cell r="Y20" t="str">
            <v xml:space="preserve"> </v>
          </cell>
          <cell r="Z20" t="str">
            <v xml:space="preserve"> </v>
          </cell>
          <cell r="AA20">
            <v>26.222727272727202</v>
          </cell>
          <cell r="AB20" t="str">
            <v xml:space="preserve"> </v>
          </cell>
          <cell r="AC20" t="str">
            <v xml:space="preserve"> </v>
          </cell>
          <cell r="AD20" t="str">
            <v xml:space="preserve"> </v>
          </cell>
          <cell r="AE20" t="str">
            <v xml:space="preserve"> </v>
          </cell>
          <cell r="AF20" t="str">
            <v xml:space="preserve"> </v>
          </cell>
          <cell r="AG20" t="str">
            <v xml:space="preserve"> </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t="str">
            <v xml:space="preserve"> </v>
          </cell>
          <cell r="BD20">
            <v>0</v>
          </cell>
          <cell r="BE20" t="str">
            <v xml:space="preserve"> </v>
          </cell>
          <cell r="BF20" t="str">
            <v xml:space="preserve"> </v>
          </cell>
          <cell r="BG20" t="str">
            <v xml:space="preserve"> </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29.757954545454535</v>
          </cell>
          <cell r="CM20">
            <v>0</v>
          </cell>
          <cell r="CN20">
            <v>0</v>
          </cell>
          <cell r="CO20">
            <v>0</v>
          </cell>
          <cell r="CP20">
            <v>0</v>
          </cell>
          <cell r="CQ20">
            <v>0</v>
          </cell>
          <cell r="CR20">
            <v>0</v>
          </cell>
          <cell r="CS20">
            <v>0</v>
          </cell>
          <cell r="CT20">
            <v>22.129545454545401</v>
          </cell>
          <cell r="CU20">
            <v>21.727272727272698</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279.27272727272702</v>
          </cell>
          <cell r="HA20">
            <v>0</v>
          </cell>
          <cell r="HB20">
            <v>0</v>
          </cell>
          <cell r="HC20">
            <v>0</v>
          </cell>
          <cell r="HD20">
            <v>238.363636363636</v>
          </cell>
          <cell r="HE20">
            <v>0</v>
          </cell>
          <cell r="HF20">
            <v>0</v>
          </cell>
          <cell r="HG20">
            <v>0</v>
          </cell>
          <cell r="HH20">
            <v>0</v>
          </cell>
          <cell r="HI20">
            <v>0</v>
          </cell>
          <cell r="HJ20">
            <v>0</v>
          </cell>
          <cell r="HK20">
            <v>0</v>
          </cell>
          <cell r="HL20">
            <v>0</v>
          </cell>
          <cell r="HM20">
            <v>0</v>
          </cell>
          <cell r="HN20">
            <v>148.59090909090901</v>
          </cell>
          <cell r="HO20">
            <v>145.136363636363</v>
          </cell>
          <cell r="HP20" t="str">
            <v xml:space="preserve"> </v>
          </cell>
          <cell r="HQ20">
            <v>0</v>
          </cell>
          <cell r="HR20" t="e">
            <v>#N/A</v>
          </cell>
          <cell r="HS20">
            <v>0</v>
          </cell>
          <cell r="HT20" t="str">
            <v xml:space="preserve"> </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28.62272727272725</v>
          </cell>
          <cell r="JQ20" t="str">
            <v xml:space="preserve"> </v>
          </cell>
          <cell r="JR20">
            <v>0</v>
          </cell>
          <cell r="JS20">
            <v>0</v>
          </cell>
          <cell r="JT20">
            <v>0</v>
          </cell>
          <cell r="JU20">
            <v>0</v>
          </cell>
          <cell r="JV20">
            <v>0</v>
          </cell>
          <cell r="JW20">
            <v>0</v>
          </cell>
          <cell r="JX20">
            <v>0</v>
          </cell>
          <cell r="JY20">
            <v>0</v>
          </cell>
          <cell r="JZ20">
            <v>28.62272727272725</v>
          </cell>
          <cell r="KA20">
            <v>0</v>
          </cell>
          <cell r="KB20">
            <v>0</v>
          </cell>
          <cell r="KC20">
            <v>0</v>
          </cell>
          <cell r="KD20">
            <v>0</v>
          </cell>
          <cell r="KE20">
            <v>0</v>
          </cell>
          <cell r="KF20">
            <v>0</v>
          </cell>
          <cell r="KG20">
            <v>0</v>
          </cell>
          <cell r="KH20">
            <v>0</v>
          </cell>
          <cell r="KI20">
            <v>0</v>
          </cell>
          <cell r="KJ20">
            <v>0</v>
          </cell>
          <cell r="KK20">
            <v>0</v>
          </cell>
          <cell r="KL20">
            <v>23.511095204008505</v>
          </cell>
          <cell r="KM20">
            <v>0</v>
          </cell>
          <cell r="KN20">
            <v>22.86685755189685</v>
          </cell>
          <cell r="KO20">
            <v>0</v>
          </cell>
          <cell r="KP20">
            <v>0</v>
          </cell>
          <cell r="KQ20">
            <v>0</v>
          </cell>
          <cell r="KR20">
            <v>0</v>
          </cell>
          <cell r="KS20">
            <v>0</v>
          </cell>
          <cell r="KT20">
            <v>0</v>
          </cell>
          <cell r="KU20">
            <v>0</v>
          </cell>
          <cell r="KV20">
            <v>0</v>
          </cell>
          <cell r="KW20">
            <v>0</v>
          </cell>
          <cell r="KX20">
            <v>0</v>
          </cell>
          <cell r="KY20">
            <v>0</v>
          </cell>
          <cell r="KZ20">
            <v>0</v>
          </cell>
          <cell r="LA20">
            <v>0</v>
          </cell>
          <cell r="LB20">
            <v>0</v>
          </cell>
          <cell r="LC20">
            <v>0</v>
          </cell>
          <cell r="LD20">
            <v>0</v>
          </cell>
          <cell r="LE20">
            <v>0</v>
          </cell>
          <cell r="LF20">
            <v>0</v>
          </cell>
          <cell r="LG20">
            <v>0</v>
          </cell>
          <cell r="LH20">
            <v>0</v>
          </cell>
          <cell r="LI20">
            <v>0</v>
          </cell>
          <cell r="LJ20">
            <v>0</v>
          </cell>
          <cell r="LK20">
            <v>0</v>
          </cell>
          <cell r="LL20">
            <v>0</v>
          </cell>
          <cell r="LM20">
            <v>0</v>
          </cell>
          <cell r="LN20">
            <v>0</v>
          </cell>
          <cell r="LO20">
            <v>0</v>
          </cell>
          <cell r="LP20">
            <v>0</v>
          </cell>
          <cell r="LQ20">
            <v>0</v>
          </cell>
          <cell r="LR20">
            <v>0</v>
          </cell>
          <cell r="LS20">
            <v>0</v>
          </cell>
          <cell r="LT20">
            <v>0</v>
          </cell>
          <cell r="LU20">
            <v>0</v>
          </cell>
          <cell r="LV20" t="str">
            <v xml:space="preserve"> </v>
          </cell>
          <cell r="LW20" t="str">
            <v xml:space="preserve"> </v>
          </cell>
          <cell r="LX20" t="str">
            <v xml:space="preserve"> </v>
          </cell>
          <cell r="LY20" t="str">
            <v xml:space="preserve"> </v>
          </cell>
          <cell r="LZ20" t="str">
            <v xml:space="preserve"> </v>
          </cell>
          <cell r="MA20" t="str">
            <v xml:space="preserve"> </v>
          </cell>
          <cell r="MB20">
            <v>0</v>
          </cell>
          <cell r="MC20">
            <v>0</v>
          </cell>
          <cell r="MD20">
            <v>0</v>
          </cell>
          <cell r="ME20">
            <v>0</v>
          </cell>
          <cell r="MF20" t="e">
            <v>#N/A</v>
          </cell>
          <cell r="MG20" t="e">
            <v>#N/A</v>
          </cell>
          <cell r="MH20">
            <v>0</v>
          </cell>
          <cell r="MI20">
            <v>0</v>
          </cell>
          <cell r="MJ20">
            <v>0</v>
          </cell>
          <cell r="MK20">
            <v>0</v>
          </cell>
          <cell r="ML20">
            <v>0</v>
          </cell>
          <cell r="MM20">
            <v>0</v>
          </cell>
          <cell r="MN20">
            <v>0</v>
          </cell>
          <cell r="MO20">
            <v>0</v>
          </cell>
          <cell r="MP20">
            <v>0</v>
          </cell>
          <cell r="MQ20">
            <v>0</v>
          </cell>
          <cell r="MR20">
            <v>0</v>
          </cell>
          <cell r="MS20">
            <v>0</v>
          </cell>
          <cell r="MT20">
            <v>0</v>
          </cell>
          <cell r="MU20">
            <v>0</v>
          </cell>
          <cell r="MV20">
            <v>0</v>
          </cell>
          <cell r="MW20">
            <v>0</v>
          </cell>
        </row>
        <row r="21">
          <cell r="F21" t="str">
            <v>SEP 85</v>
          </cell>
          <cell r="G21">
            <v>27.591249999999999</v>
          </cell>
          <cell r="H21">
            <v>0</v>
          </cell>
          <cell r="I21">
            <v>0</v>
          </cell>
          <cell r="J21">
            <v>0</v>
          </cell>
          <cell r="K21">
            <v>0</v>
          </cell>
          <cell r="L21">
            <v>0</v>
          </cell>
          <cell r="M21">
            <v>0</v>
          </cell>
          <cell r="N21">
            <v>0</v>
          </cell>
          <cell r="O21">
            <v>0</v>
          </cell>
          <cell r="P21">
            <v>0</v>
          </cell>
          <cell r="Q21">
            <v>0</v>
          </cell>
          <cell r="R21" t="str">
            <v xml:space="preserve"> </v>
          </cell>
          <cell r="S21" t="str">
            <v xml:space="preserve"> </v>
          </cell>
          <cell r="T21" t="str">
            <v xml:space="preserve"> </v>
          </cell>
          <cell r="U21" t="str">
            <v xml:space="preserve"> </v>
          </cell>
          <cell r="V21" t="str">
            <v xml:space="preserve"> </v>
          </cell>
          <cell r="W21" t="str">
            <v xml:space="preserve"> </v>
          </cell>
          <cell r="X21" t="str">
            <v xml:space="preserve"> </v>
          </cell>
          <cell r="Y21" t="str">
            <v xml:space="preserve"> </v>
          </cell>
          <cell r="Z21" t="str">
            <v xml:space="preserve"> </v>
          </cell>
          <cell r="AA21">
            <v>26.443999999999999</v>
          </cell>
          <cell r="AB21" t="str">
            <v xml:space="preserve"> </v>
          </cell>
          <cell r="AC21" t="str">
            <v xml:space="preserve"> </v>
          </cell>
          <cell r="AD21" t="str">
            <v xml:space="preserve"> </v>
          </cell>
          <cell r="AE21" t="str">
            <v xml:space="preserve"> </v>
          </cell>
          <cell r="AF21" t="str">
            <v xml:space="preserve"> </v>
          </cell>
          <cell r="AG21" t="str">
            <v xml:space="preserve"> </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t="str">
            <v xml:space="preserve"> </v>
          </cell>
          <cell r="BD21">
            <v>0</v>
          </cell>
          <cell r="BE21" t="str">
            <v xml:space="preserve"> </v>
          </cell>
          <cell r="BF21" t="str">
            <v xml:space="preserve"> </v>
          </cell>
          <cell r="BG21" t="str">
            <v xml:space="preserve"> </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32.190375000000003</v>
          </cell>
          <cell r="CM21">
            <v>0</v>
          </cell>
          <cell r="CN21">
            <v>0</v>
          </cell>
          <cell r="CO21">
            <v>0</v>
          </cell>
          <cell r="CP21">
            <v>0</v>
          </cell>
          <cell r="CQ21">
            <v>0</v>
          </cell>
          <cell r="CR21">
            <v>0</v>
          </cell>
          <cell r="CS21">
            <v>0</v>
          </cell>
          <cell r="CT21">
            <v>24.225000000000001</v>
          </cell>
          <cell r="CU21">
            <v>22.172499999999999</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282</v>
          </cell>
          <cell r="HA21">
            <v>0</v>
          </cell>
          <cell r="HB21">
            <v>0</v>
          </cell>
          <cell r="HC21">
            <v>0</v>
          </cell>
          <cell r="HD21">
            <v>252.65</v>
          </cell>
          <cell r="HE21">
            <v>0</v>
          </cell>
          <cell r="HF21">
            <v>0</v>
          </cell>
          <cell r="HG21">
            <v>0</v>
          </cell>
          <cell r="HH21">
            <v>0</v>
          </cell>
          <cell r="HI21">
            <v>0</v>
          </cell>
          <cell r="HJ21">
            <v>0</v>
          </cell>
          <cell r="HK21">
            <v>0</v>
          </cell>
          <cell r="HL21">
            <v>0</v>
          </cell>
          <cell r="HM21">
            <v>0</v>
          </cell>
          <cell r="HN21">
            <v>156.44999999999999</v>
          </cell>
          <cell r="HO21">
            <v>140.4</v>
          </cell>
          <cell r="HP21" t="str">
            <v xml:space="preserve"> </v>
          </cell>
          <cell r="HQ21">
            <v>0</v>
          </cell>
          <cell r="HR21" t="e">
            <v>#N/A</v>
          </cell>
          <cell r="HS21">
            <v>0</v>
          </cell>
          <cell r="HT21" t="str">
            <v xml:space="preserve"> </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29.467500000000001</v>
          </cell>
          <cell r="JQ21" t="str">
            <v xml:space="preserve"> </v>
          </cell>
          <cell r="JR21">
            <v>0</v>
          </cell>
          <cell r="JS21">
            <v>0</v>
          </cell>
          <cell r="JT21">
            <v>0</v>
          </cell>
          <cell r="JU21">
            <v>0</v>
          </cell>
          <cell r="JV21">
            <v>0</v>
          </cell>
          <cell r="JW21">
            <v>0</v>
          </cell>
          <cell r="JX21">
            <v>0</v>
          </cell>
          <cell r="JY21">
            <v>0</v>
          </cell>
          <cell r="JZ21">
            <v>29.467500000000001</v>
          </cell>
          <cell r="KA21">
            <v>0</v>
          </cell>
          <cell r="KB21">
            <v>0</v>
          </cell>
          <cell r="KC21">
            <v>0</v>
          </cell>
          <cell r="KD21">
            <v>0</v>
          </cell>
          <cell r="KE21">
            <v>0</v>
          </cell>
          <cell r="KF21">
            <v>0</v>
          </cell>
          <cell r="KG21">
            <v>0</v>
          </cell>
          <cell r="KH21">
            <v>0</v>
          </cell>
          <cell r="KI21">
            <v>0</v>
          </cell>
          <cell r="KJ21">
            <v>0</v>
          </cell>
          <cell r="KK21">
            <v>0</v>
          </cell>
          <cell r="KL21">
            <v>24.131983502062209</v>
          </cell>
          <cell r="KM21">
            <v>0</v>
          </cell>
          <cell r="KN21">
            <v>23.582677165354333</v>
          </cell>
          <cell r="KO21">
            <v>0</v>
          </cell>
          <cell r="KP21">
            <v>0</v>
          </cell>
          <cell r="KQ21">
            <v>0</v>
          </cell>
          <cell r="KR21">
            <v>0</v>
          </cell>
          <cell r="KS21">
            <v>0</v>
          </cell>
          <cell r="KT21">
            <v>0</v>
          </cell>
          <cell r="KU21">
            <v>0</v>
          </cell>
          <cell r="KV21">
            <v>0</v>
          </cell>
          <cell r="KW21">
            <v>0</v>
          </cell>
          <cell r="KX21">
            <v>0</v>
          </cell>
          <cell r="KY21">
            <v>0</v>
          </cell>
          <cell r="KZ21">
            <v>0</v>
          </cell>
          <cell r="LA21">
            <v>0</v>
          </cell>
          <cell r="LB21">
            <v>0</v>
          </cell>
          <cell r="LC21">
            <v>0</v>
          </cell>
          <cell r="LD21">
            <v>0</v>
          </cell>
          <cell r="LE21">
            <v>0</v>
          </cell>
          <cell r="LF21">
            <v>0</v>
          </cell>
          <cell r="LG21">
            <v>0</v>
          </cell>
          <cell r="LH21">
            <v>0</v>
          </cell>
          <cell r="LI21">
            <v>0</v>
          </cell>
          <cell r="LJ21">
            <v>0</v>
          </cell>
          <cell r="LK21">
            <v>0</v>
          </cell>
          <cell r="LL21">
            <v>0</v>
          </cell>
          <cell r="LM21">
            <v>0</v>
          </cell>
          <cell r="LN21">
            <v>0</v>
          </cell>
          <cell r="LO21">
            <v>0</v>
          </cell>
          <cell r="LP21">
            <v>0</v>
          </cell>
          <cell r="LQ21">
            <v>0</v>
          </cell>
          <cell r="LR21">
            <v>0</v>
          </cell>
          <cell r="LS21">
            <v>0</v>
          </cell>
          <cell r="LT21">
            <v>0</v>
          </cell>
          <cell r="LU21">
            <v>0</v>
          </cell>
          <cell r="LV21" t="str">
            <v xml:space="preserve"> </v>
          </cell>
          <cell r="LW21" t="str">
            <v xml:space="preserve"> </v>
          </cell>
          <cell r="LX21" t="str">
            <v xml:space="preserve"> </v>
          </cell>
          <cell r="LY21" t="str">
            <v xml:space="preserve"> </v>
          </cell>
          <cell r="LZ21" t="str">
            <v xml:space="preserve"> </v>
          </cell>
          <cell r="MA21" t="str">
            <v xml:space="preserve"> </v>
          </cell>
          <cell r="MB21">
            <v>0</v>
          </cell>
          <cell r="MC21">
            <v>0</v>
          </cell>
          <cell r="MD21">
            <v>0</v>
          </cell>
          <cell r="ME21">
            <v>0</v>
          </cell>
          <cell r="MF21" t="e">
            <v>#N/A</v>
          </cell>
          <cell r="MG21" t="e">
            <v>#N/A</v>
          </cell>
          <cell r="MH21">
            <v>0</v>
          </cell>
          <cell r="MI21">
            <v>0</v>
          </cell>
          <cell r="MJ21">
            <v>0</v>
          </cell>
          <cell r="MK21">
            <v>0</v>
          </cell>
          <cell r="ML21">
            <v>0</v>
          </cell>
          <cell r="MM21">
            <v>0</v>
          </cell>
          <cell r="MN21">
            <v>0</v>
          </cell>
          <cell r="MO21">
            <v>0</v>
          </cell>
          <cell r="MP21">
            <v>0</v>
          </cell>
          <cell r="MQ21">
            <v>0</v>
          </cell>
          <cell r="MR21">
            <v>0</v>
          </cell>
          <cell r="MS21">
            <v>0</v>
          </cell>
          <cell r="MT21">
            <v>0</v>
          </cell>
          <cell r="MU21">
            <v>0</v>
          </cell>
          <cell r="MV21">
            <v>0</v>
          </cell>
          <cell r="MW21">
            <v>0</v>
          </cell>
        </row>
        <row r="22">
          <cell r="F22" t="str">
            <v>OCT 85</v>
          </cell>
          <cell r="G22">
            <v>28.498409090909</v>
          </cell>
          <cell r="H22">
            <v>0</v>
          </cell>
          <cell r="I22">
            <v>0</v>
          </cell>
          <cell r="J22">
            <v>0</v>
          </cell>
          <cell r="K22">
            <v>0</v>
          </cell>
          <cell r="L22">
            <v>0</v>
          </cell>
          <cell r="M22">
            <v>0</v>
          </cell>
          <cell r="N22">
            <v>0</v>
          </cell>
          <cell r="O22">
            <v>0</v>
          </cell>
          <cell r="P22">
            <v>0</v>
          </cell>
          <cell r="Q22">
            <v>0</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v>26.802272727272701</v>
          </cell>
          <cell r="AB22" t="str">
            <v xml:space="preserve"> </v>
          </cell>
          <cell r="AC22" t="str">
            <v xml:space="preserve"> </v>
          </cell>
          <cell r="AD22" t="str">
            <v xml:space="preserve"> </v>
          </cell>
          <cell r="AE22" t="str">
            <v xml:space="preserve"> </v>
          </cell>
          <cell r="AF22" t="str">
            <v xml:space="preserve"> </v>
          </cell>
          <cell r="AG22" t="str">
            <v xml:space="preserve"> </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t="str">
            <v xml:space="preserve"> </v>
          </cell>
          <cell r="BD22">
            <v>0</v>
          </cell>
          <cell r="BE22" t="str">
            <v xml:space="preserve"> </v>
          </cell>
          <cell r="BF22" t="str">
            <v xml:space="preserve"> </v>
          </cell>
          <cell r="BG22" t="str">
            <v xml:space="preserve"> </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34.015227272727266</v>
          </cell>
          <cell r="CM22">
            <v>0</v>
          </cell>
          <cell r="CN22">
            <v>0</v>
          </cell>
          <cell r="CO22">
            <v>0</v>
          </cell>
          <cell r="CP22">
            <v>0</v>
          </cell>
          <cell r="CQ22">
            <v>0</v>
          </cell>
          <cell r="CR22">
            <v>0</v>
          </cell>
          <cell r="CS22">
            <v>0</v>
          </cell>
          <cell r="CT22">
            <v>22.479545454545399</v>
          </cell>
          <cell r="CU22">
            <v>20.640909090908998</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286.09090909090901</v>
          </cell>
          <cell r="HA22">
            <v>0</v>
          </cell>
          <cell r="HB22">
            <v>0</v>
          </cell>
          <cell r="HC22">
            <v>0</v>
          </cell>
          <cell r="HD22">
            <v>262.04545454545399</v>
          </cell>
          <cell r="HE22">
            <v>0</v>
          </cell>
          <cell r="HF22">
            <v>0</v>
          </cell>
          <cell r="HG22">
            <v>0</v>
          </cell>
          <cell r="HH22">
            <v>0</v>
          </cell>
          <cell r="HI22">
            <v>0</v>
          </cell>
          <cell r="HJ22">
            <v>0</v>
          </cell>
          <cell r="HK22">
            <v>0</v>
          </cell>
          <cell r="HL22">
            <v>0</v>
          </cell>
          <cell r="HM22">
            <v>0</v>
          </cell>
          <cell r="HN22">
            <v>151.54545454545399</v>
          </cell>
          <cell r="HO22">
            <v>136.363636363636</v>
          </cell>
          <cell r="HP22" t="str">
            <v xml:space="preserve"> </v>
          </cell>
          <cell r="HQ22">
            <v>0</v>
          </cell>
          <cell r="HR22" t="e">
            <v>#N/A</v>
          </cell>
          <cell r="HS22">
            <v>0</v>
          </cell>
          <cell r="HT22" t="str">
            <v xml:space="preserve"> </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0</v>
          </cell>
          <cell r="JC22">
            <v>0</v>
          </cell>
          <cell r="JD22">
            <v>0</v>
          </cell>
          <cell r="JE22">
            <v>0</v>
          </cell>
          <cell r="JF22">
            <v>0</v>
          </cell>
          <cell r="JG22">
            <v>0</v>
          </cell>
          <cell r="JH22">
            <v>0</v>
          </cell>
          <cell r="JI22">
            <v>0</v>
          </cell>
          <cell r="JJ22">
            <v>0</v>
          </cell>
          <cell r="JK22">
            <v>0</v>
          </cell>
          <cell r="JL22">
            <v>0</v>
          </cell>
          <cell r="JM22">
            <v>0</v>
          </cell>
          <cell r="JN22">
            <v>0</v>
          </cell>
          <cell r="JO22">
            <v>0</v>
          </cell>
          <cell r="JP22">
            <v>30.143181818181752</v>
          </cell>
          <cell r="JQ22" t="str">
            <v xml:space="preserve"> </v>
          </cell>
          <cell r="JR22">
            <v>0</v>
          </cell>
          <cell r="JS22">
            <v>0</v>
          </cell>
          <cell r="JT22">
            <v>0</v>
          </cell>
          <cell r="JU22">
            <v>0</v>
          </cell>
          <cell r="JV22">
            <v>0</v>
          </cell>
          <cell r="JW22">
            <v>0</v>
          </cell>
          <cell r="JX22">
            <v>0</v>
          </cell>
          <cell r="JY22">
            <v>0</v>
          </cell>
          <cell r="JZ22">
            <v>30.143181818181752</v>
          </cell>
          <cell r="KA22">
            <v>0</v>
          </cell>
          <cell r="KB22">
            <v>0</v>
          </cell>
          <cell r="KC22">
            <v>0</v>
          </cell>
          <cell r="KD22">
            <v>0</v>
          </cell>
          <cell r="KE22">
            <v>0</v>
          </cell>
          <cell r="KF22">
            <v>0</v>
          </cell>
          <cell r="KG22">
            <v>0</v>
          </cell>
          <cell r="KH22">
            <v>0</v>
          </cell>
          <cell r="KI22">
            <v>0</v>
          </cell>
          <cell r="KJ22">
            <v>0</v>
          </cell>
          <cell r="KK22">
            <v>0</v>
          </cell>
          <cell r="KL22">
            <v>23.65068002863276</v>
          </cell>
          <cell r="KM22">
            <v>0</v>
          </cell>
          <cell r="KN22">
            <v>23.010021474588267</v>
          </cell>
          <cell r="KO22">
            <v>0</v>
          </cell>
          <cell r="KP22">
            <v>0</v>
          </cell>
          <cell r="KQ22">
            <v>0</v>
          </cell>
          <cell r="KR22">
            <v>0</v>
          </cell>
          <cell r="KS22">
            <v>0</v>
          </cell>
          <cell r="KT22">
            <v>0</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cell r="LJ22">
            <v>0</v>
          </cell>
          <cell r="LK22">
            <v>0</v>
          </cell>
          <cell r="LL22">
            <v>0</v>
          </cell>
          <cell r="LM22">
            <v>0</v>
          </cell>
          <cell r="LN22">
            <v>0</v>
          </cell>
          <cell r="LO22">
            <v>0</v>
          </cell>
          <cell r="LP22">
            <v>0</v>
          </cell>
          <cell r="LQ22">
            <v>0</v>
          </cell>
          <cell r="LR22">
            <v>0</v>
          </cell>
          <cell r="LS22">
            <v>0</v>
          </cell>
          <cell r="LT22">
            <v>0</v>
          </cell>
          <cell r="LU22">
            <v>0</v>
          </cell>
          <cell r="LV22" t="str">
            <v xml:space="preserve"> </v>
          </cell>
          <cell r="LW22" t="str">
            <v xml:space="preserve"> </v>
          </cell>
          <cell r="LX22" t="str">
            <v xml:space="preserve"> </v>
          </cell>
          <cell r="LY22" t="str">
            <v xml:space="preserve"> </v>
          </cell>
          <cell r="LZ22" t="str">
            <v xml:space="preserve"> </v>
          </cell>
          <cell r="MA22" t="str">
            <v xml:space="preserve"> </v>
          </cell>
          <cell r="MB22">
            <v>0</v>
          </cell>
          <cell r="MC22">
            <v>0</v>
          </cell>
          <cell r="MD22">
            <v>0</v>
          </cell>
          <cell r="ME22">
            <v>0</v>
          </cell>
          <cell r="MF22" t="e">
            <v>#N/A</v>
          </cell>
          <cell r="MG22" t="e">
            <v>#N/A</v>
          </cell>
          <cell r="MH22">
            <v>0</v>
          </cell>
          <cell r="MI22">
            <v>0</v>
          </cell>
          <cell r="MJ22">
            <v>0</v>
          </cell>
          <cell r="MK22">
            <v>0</v>
          </cell>
          <cell r="ML22">
            <v>0</v>
          </cell>
          <cell r="MM22">
            <v>0</v>
          </cell>
          <cell r="MN22">
            <v>0</v>
          </cell>
          <cell r="MO22">
            <v>0</v>
          </cell>
          <cell r="MP22">
            <v>0</v>
          </cell>
          <cell r="MQ22">
            <v>0</v>
          </cell>
          <cell r="MR22">
            <v>0</v>
          </cell>
          <cell r="MS22">
            <v>0</v>
          </cell>
          <cell r="MT22">
            <v>0</v>
          </cell>
          <cell r="MU22">
            <v>0</v>
          </cell>
          <cell r="MV22">
            <v>0</v>
          </cell>
          <cell r="MW22">
            <v>0</v>
          </cell>
        </row>
        <row r="23">
          <cell r="F23" t="str">
            <v>NOV 85</v>
          </cell>
          <cell r="G23">
            <v>29.752777777777698</v>
          </cell>
          <cell r="H23">
            <v>0</v>
          </cell>
          <cell r="I23">
            <v>0</v>
          </cell>
          <cell r="J23">
            <v>0</v>
          </cell>
          <cell r="K23">
            <v>0</v>
          </cell>
          <cell r="L23">
            <v>0</v>
          </cell>
          <cell r="M23">
            <v>0</v>
          </cell>
          <cell r="N23">
            <v>0</v>
          </cell>
          <cell r="O23">
            <v>0</v>
          </cell>
          <cell r="P23">
            <v>0</v>
          </cell>
          <cell r="Q23">
            <v>0</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t="str">
            <v xml:space="preserve"> </v>
          </cell>
          <cell r="Z23" t="str">
            <v xml:space="preserve"> </v>
          </cell>
          <cell r="AA23">
            <v>26.9236842105263</v>
          </cell>
          <cell r="AB23" t="str">
            <v xml:space="preserve"> </v>
          </cell>
          <cell r="AC23" t="str">
            <v xml:space="preserve"> </v>
          </cell>
          <cell r="AD23" t="str">
            <v xml:space="preserve"> </v>
          </cell>
          <cell r="AE23" t="str">
            <v xml:space="preserve"> </v>
          </cell>
          <cell r="AF23" t="str">
            <v xml:space="preserve"> </v>
          </cell>
          <cell r="AG23" t="str">
            <v xml:space="preserve"> </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t="str">
            <v xml:space="preserve"> </v>
          </cell>
          <cell r="BD23">
            <v>0</v>
          </cell>
          <cell r="BE23" t="str">
            <v xml:space="preserve"> </v>
          </cell>
          <cell r="BF23" t="str">
            <v xml:space="preserve"> </v>
          </cell>
          <cell r="BG23" t="str">
            <v xml:space="preserve"> </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35.454078947368409</v>
          </cell>
          <cell r="CM23">
            <v>0</v>
          </cell>
          <cell r="CN23">
            <v>0</v>
          </cell>
          <cell r="CO23">
            <v>0</v>
          </cell>
          <cell r="CP23">
            <v>0</v>
          </cell>
          <cell r="CQ23">
            <v>0</v>
          </cell>
          <cell r="CR23">
            <v>0</v>
          </cell>
          <cell r="CS23">
            <v>0</v>
          </cell>
          <cell r="CT23">
            <v>22.353947368421</v>
          </cell>
          <cell r="CU23">
            <v>20.4302631578947</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289.21052631578902</v>
          </cell>
          <cell r="HA23">
            <v>0</v>
          </cell>
          <cell r="HB23">
            <v>0</v>
          </cell>
          <cell r="HC23">
            <v>0</v>
          </cell>
          <cell r="HD23">
            <v>274.68421052631498</v>
          </cell>
          <cell r="HE23">
            <v>0</v>
          </cell>
          <cell r="HF23">
            <v>0</v>
          </cell>
          <cell r="HG23">
            <v>0</v>
          </cell>
          <cell r="HH23">
            <v>0</v>
          </cell>
          <cell r="HI23">
            <v>0</v>
          </cell>
          <cell r="HJ23">
            <v>0</v>
          </cell>
          <cell r="HK23">
            <v>0</v>
          </cell>
          <cell r="HL23">
            <v>0</v>
          </cell>
          <cell r="HM23">
            <v>0</v>
          </cell>
          <cell r="HN23">
            <v>154.63157894736801</v>
          </cell>
          <cell r="HO23">
            <v>150.78947368421001</v>
          </cell>
          <cell r="HP23" t="str">
            <v xml:space="preserve"> </v>
          </cell>
          <cell r="HQ23">
            <v>0</v>
          </cell>
          <cell r="HR23" t="e">
            <v>#N/A</v>
          </cell>
          <cell r="HS23">
            <v>0</v>
          </cell>
          <cell r="HT23" t="str">
            <v xml:space="preserve"> </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32.4157894736842</v>
          </cell>
          <cell r="JQ23" t="str">
            <v xml:space="preserve"> </v>
          </cell>
          <cell r="JR23">
            <v>0</v>
          </cell>
          <cell r="JS23">
            <v>0</v>
          </cell>
          <cell r="JT23">
            <v>0</v>
          </cell>
          <cell r="JU23">
            <v>0</v>
          </cell>
          <cell r="JV23">
            <v>0</v>
          </cell>
          <cell r="JW23">
            <v>0</v>
          </cell>
          <cell r="JX23">
            <v>0</v>
          </cell>
          <cell r="JY23">
            <v>0</v>
          </cell>
          <cell r="JZ23">
            <v>32.4157894736842</v>
          </cell>
          <cell r="KA23">
            <v>0</v>
          </cell>
          <cell r="KB23">
            <v>0</v>
          </cell>
          <cell r="KC23">
            <v>0</v>
          </cell>
          <cell r="KD23">
            <v>0</v>
          </cell>
          <cell r="KE23">
            <v>0</v>
          </cell>
          <cell r="KF23">
            <v>0</v>
          </cell>
          <cell r="KG23">
            <v>0</v>
          </cell>
          <cell r="KH23">
            <v>0</v>
          </cell>
          <cell r="KI23">
            <v>0</v>
          </cell>
          <cell r="KJ23">
            <v>0</v>
          </cell>
          <cell r="KK23">
            <v>0</v>
          </cell>
          <cell r="KL23">
            <v>23.191048487360078</v>
          </cell>
          <cell r="KM23">
            <v>0</v>
          </cell>
          <cell r="KN23">
            <v>22.892664732697796</v>
          </cell>
          <cell r="KO23">
            <v>0</v>
          </cell>
          <cell r="KP23">
            <v>0</v>
          </cell>
          <cell r="KQ23">
            <v>0</v>
          </cell>
          <cell r="KR23">
            <v>0</v>
          </cell>
          <cell r="KS23">
            <v>0</v>
          </cell>
          <cell r="KT23">
            <v>0</v>
          </cell>
          <cell r="KU23">
            <v>0</v>
          </cell>
          <cell r="KV23">
            <v>0</v>
          </cell>
          <cell r="KW23">
            <v>0</v>
          </cell>
          <cell r="KX23">
            <v>0</v>
          </cell>
          <cell r="KY23">
            <v>0</v>
          </cell>
          <cell r="KZ23">
            <v>0</v>
          </cell>
          <cell r="LA23">
            <v>0</v>
          </cell>
          <cell r="LB23">
            <v>0</v>
          </cell>
          <cell r="LC23">
            <v>0</v>
          </cell>
          <cell r="LD23">
            <v>0</v>
          </cell>
          <cell r="LE23">
            <v>0</v>
          </cell>
          <cell r="LF23">
            <v>0</v>
          </cell>
          <cell r="LG23">
            <v>0</v>
          </cell>
          <cell r="LH23">
            <v>0</v>
          </cell>
          <cell r="LI23">
            <v>0</v>
          </cell>
          <cell r="LJ23">
            <v>0</v>
          </cell>
          <cell r="LK23">
            <v>0</v>
          </cell>
          <cell r="LL23">
            <v>0</v>
          </cell>
          <cell r="LM23">
            <v>0</v>
          </cell>
          <cell r="LN23">
            <v>0</v>
          </cell>
          <cell r="LO23">
            <v>0</v>
          </cell>
          <cell r="LP23">
            <v>0</v>
          </cell>
          <cell r="LQ23">
            <v>0</v>
          </cell>
          <cell r="LR23">
            <v>0</v>
          </cell>
          <cell r="LS23">
            <v>0</v>
          </cell>
          <cell r="LT23">
            <v>0</v>
          </cell>
          <cell r="LU23">
            <v>0</v>
          </cell>
          <cell r="LV23" t="str">
            <v xml:space="preserve"> </v>
          </cell>
          <cell r="LW23" t="str">
            <v xml:space="preserve"> </v>
          </cell>
          <cell r="LX23" t="str">
            <v xml:space="preserve"> </v>
          </cell>
          <cell r="LY23" t="str">
            <v xml:space="preserve"> </v>
          </cell>
          <cell r="LZ23" t="str">
            <v xml:space="preserve"> </v>
          </cell>
          <cell r="MA23" t="str">
            <v xml:space="preserve"> </v>
          </cell>
          <cell r="MB23">
            <v>0</v>
          </cell>
          <cell r="MC23">
            <v>0</v>
          </cell>
          <cell r="MD23">
            <v>0</v>
          </cell>
          <cell r="ME23">
            <v>0</v>
          </cell>
          <cell r="MF23" t="e">
            <v>#N/A</v>
          </cell>
          <cell r="MG23" t="e">
            <v>#N/A</v>
          </cell>
          <cell r="MH23">
            <v>0</v>
          </cell>
          <cell r="MI23">
            <v>0</v>
          </cell>
          <cell r="MJ23">
            <v>0</v>
          </cell>
          <cell r="MK23">
            <v>0</v>
          </cell>
          <cell r="ML23">
            <v>0</v>
          </cell>
          <cell r="MM23">
            <v>0</v>
          </cell>
          <cell r="MN23">
            <v>0</v>
          </cell>
          <cell r="MO23">
            <v>0</v>
          </cell>
          <cell r="MP23">
            <v>0</v>
          </cell>
          <cell r="MQ23">
            <v>0</v>
          </cell>
          <cell r="MR23">
            <v>0</v>
          </cell>
          <cell r="MS23">
            <v>0</v>
          </cell>
          <cell r="MT23">
            <v>0</v>
          </cell>
          <cell r="MU23">
            <v>0</v>
          </cell>
          <cell r="MV23">
            <v>0</v>
          </cell>
          <cell r="MW23">
            <v>0</v>
          </cell>
        </row>
        <row r="24">
          <cell r="F24" t="str">
            <v>DEC 85</v>
          </cell>
          <cell r="G24">
            <v>26.448809523809501</v>
          </cell>
          <cell r="H24">
            <v>0</v>
          </cell>
          <cell r="I24">
            <v>0</v>
          </cell>
          <cell r="J24">
            <v>0</v>
          </cell>
          <cell r="K24">
            <v>0</v>
          </cell>
          <cell r="L24">
            <v>0</v>
          </cell>
          <cell r="M24">
            <v>0</v>
          </cell>
          <cell r="N24">
            <v>0</v>
          </cell>
          <cell r="O24">
            <v>0</v>
          </cell>
          <cell r="P24">
            <v>0</v>
          </cell>
          <cell r="Q24">
            <v>0</v>
          </cell>
          <cell r="R24" t="str">
            <v xml:space="preserve"> </v>
          </cell>
          <cell r="S24" t="str">
            <v xml:space="preserve"> </v>
          </cell>
          <cell r="T24" t="str">
            <v xml:space="preserve"> </v>
          </cell>
          <cell r="U24" t="str">
            <v xml:space="preserve"> </v>
          </cell>
          <cell r="V24" t="str">
            <v xml:space="preserve"> </v>
          </cell>
          <cell r="W24" t="str">
            <v xml:space="preserve"> </v>
          </cell>
          <cell r="X24" t="str">
            <v xml:space="preserve"> </v>
          </cell>
          <cell r="Y24" t="str">
            <v xml:space="preserve"> </v>
          </cell>
          <cell r="Z24" t="str">
            <v xml:space="preserve"> </v>
          </cell>
          <cell r="AA24">
            <v>26.255952380952301</v>
          </cell>
          <cell r="AB24" t="str">
            <v xml:space="preserve"> </v>
          </cell>
          <cell r="AC24" t="str">
            <v xml:space="preserve"> </v>
          </cell>
          <cell r="AD24" t="str">
            <v xml:space="preserve"> </v>
          </cell>
          <cell r="AE24" t="str">
            <v xml:space="preserve"> </v>
          </cell>
          <cell r="AF24" t="str">
            <v xml:space="preserve"> </v>
          </cell>
          <cell r="AG24" t="str">
            <v xml:space="preserve"> </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t="str">
            <v xml:space="preserve"> </v>
          </cell>
          <cell r="BD24">
            <v>0</v>
          </cell>
          <cell r="BE24" t="str">
            <v xml:space="preserve"> </v>
          </cell>
          <cell r="BF24" t="str">
            <v xml:space="preserve"> </v>
          </cell>
          <cell r="BG24" t="str">
            <v xml:space="preserve"> </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32.369999999999948</v>
          </cell>
          <cell r="CM24">
            <v>0</v>
          </cell>
          <cell r="CN24">
            <v>0</v>
          </cell>
          <cell r="CO24">
            <v>0</v>
          </cell>
          <cell r="CP24">
            <v>0</v>
          </cell>
          <cell r="CQ24">
            <v>0</v>
          </cell>
          <cell r="CR24">
            <v>0</v>
          </cell>
          <cell r="CS24">
            <v>0</v>
          </cell>
          <cell r="CT24">
            <v>22.529761904761902</v>
          </cell>
          <cell r="CU24">
            <v>20.748809523809499</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264</v>
          </cell>
          <cell r="HA24">
            <v>0</v>
          </cell>
          <cell r="HB24">
            <v>0</v>
          </cell>
          <cell r="HC24">
            <v>0</v>
          </cell>
          <cell r="HD24">
            <v>248.666666666666</v>
          </cell>
          <cell r="HE24">
            <v>0</v>
          </cell>
          <cell r="HF24">
            <v>0</v>
          </cell>
          <cell r="HG24">
            <v>0</v>
          </cell>
          <cell r="HH24">
            <v>0</v>
          </cell>
          <cell r="HI24">
            <v>0</v>
          </cell>
          <cell r="HJ24">
            <v>0</v>
          </cell>
          <cell r="HK24">
            <v>0</v>
          </cell>
          <cell r="HL24">
            <v>0</v>
          </cell>
          <cell r="HM24">
            <v>0</v>
          </cell>
          <cell r="HN24">
            <v>147.85714285714201</v>
          </cell>
          <cell r="HO24">
            <v>138.142857142857</v>
          </cell>
          <cell r="HP24" t="str">
            <v xml:space="preserve"> </v>
          </cell>
          <cell r="HQ24">
            <v>0</v>
          </cell>
          <cell r="HR24" t="e">
            <v>#N/A</v>
          </cell>
          <cell r="HS24">
            <v>0</v>
          </cell>
          <cell r="HT24" t="str">
            <v xml:space="preserve"> </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31.959523809523748</v>
          </cell>
          <cell r="JQ24" t="str">
            <v xml:space="preserve"> </v>
          </cell>
          <cell r="JR24">
            <v>0</v>
          </cell>
          <cell r="JS24">
            <v>0</v>
          </cell>
          <cell r="JT24">
            <v>0</v>
          </cell>
          <cell r="JU24">
            <v>0</v>
          </cell>
          <cell r="JV24">
            <v>0</v>
          </cell>
          <cell r="JW24">
            <v>0</v>
          </cell>
          <cell r="JX24">
            <v>0</v>
          </cell>
          <cell r="JY24">
            <v>0</v>
          </cell>
          <cell r="JZ24">
            <v>31.959523809523748</v>
          </cell>
          <cell r="KA24">
            <v>0</v>
          </cell>
          <cell r="KB24">
            <v>0</v>
          </cell>
          <cell r="KC24">
            <v>0</v>
          </cell>
          <cell r="KD24">
            <v>0</v>
          </cell>
          <cell r="KE24">
            <v>0</v>
          </cell>
          <cell r="KF24">
            <v>0</v>
          </cell>
          <cell r="KG24">
            <v>0</v>
          </cell>
          <cell r="KH24">
            <v>0</v>
          </cell>
          <cell r="KI24">
            <v>0</v>
          </cell>
          <cell r="KJ24">
            <v>0</v>
          </cell>
          <cell r="KK24">
            <v>0</v>
          </cell>
          <cell r="KL24">
            <v>23.850768653918191</v>
          </cell>
          <cell r="KM24">
            <v>0</v>
          </cell>
          <cell r="KN24">
            <v>23.284589426321574</v>
          </cell>
          <cell r="KO24">
            <v>0</v>
          </cell>
          <cell r="KP24">
            <v>0</v>
          </cell>
          <cell r="KQ24">
            <v>0</v>
          </cell>
          <cell r="KR24">
            <v>0</v>
          </cell>
          <cell r="KS24">
            <v>0</v>
          </cell>
          <cell r="KT24">
            <v>0</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v>
          </cell>
          <cell r="LO24">
            <v>0</v>
          </cell>
          <cell r="LP24">
            <v>0</v>
          </cell>
          <cell r="LQ24">
            <v>0</v>
          </cell>
          <cell r="LR24">
            <v>0</v>
          </cell>
          <cell r="LS24">
            <v>0</v>
          </cell>
          <cell r="LT24">
            <v>0</v>
          </cell>
          <cell r="LU24">
            <v>0</v>
          </cell>
          <cell r="LV24" t="str">
            <v xml:space="preserve"> </v>
          </cell>
          <cell r="LW24" t="str">
            <v xml:space="preserve"> </v>
          </cell>
          <cell r="LX24" t="str">
            <v xml:space="preserve"> </v>
          </cell>
          <cell r="LY24" t="str">
            <v xml:space="preserve"> </v>
          </cell>
          <cell r="LZ24" t="str">
            <v xml:space="preserve"> </v>
          </cell>
          <cell r="MA24" t="str">
            <v xml:space="preserve"> </v>
          </cell>
          <cell r="MB24">
            <v>0</v>
          </cell>
          <cell r="MC24">
            <v>0</v>
          </cell>
          <cell r="MD24">
            <v>0</v>
          </cell>
          <cell r="ME24">
            <v>0</v>
          </cell>
          <cell r="MF24" t="e">
            <v>#N/A</v>
          </cell>
          <cell r="MG24" t="e">
            <v>#N/A</v>
          </cell>
          <cell r="MH24">
            <v>0</v>
          </cell>
          <cell r="MI24">
            <v>0</v>
          </cell>
          <cell r="MJ24">
            <v>0</v>
          </cell>
          <cell r="MK24">
            <v>0</v>
          </cell>
          <cell r="ML24">
            <v>0</v>
          </cell>
          <cell r="MM24">
            <v>0</v>
          </cell>
          <cell r="MN24">
            <v>0</v>
          </cell>
          <cell r="MO24">
            <v>0</v>
          </cell>
          <cell r="MP24">
            <v>0</v>
          </cell>
          <cell r="MQ24">
            <v>0</v>
          </cell>
          <cell r="MR24">
            <v>0</v>
          </cell>
          <cell r="MS24">
            <v>0</v>
          </cell>
          <cell r="MT24">
            <v>0</v>
          </cell>
          <cell r="MU24">
            <v>0</v>
          </cell>
          <cell r="MV24">
            <v>0</v>
          </cell>
          <cell r="MW24">
            <v>0</v>
          </cell>
        </row>
        <row r="25">
          <cell r="F25" t="str">
            <v>JAN 86</v>
          </cell>
          <cell r="G25">
            <v>22.136363636363601</v>
          </cell>
          <cell r="H25">
            <v>0</v>
          </cell>
          <cell r="I25">
            <v>0</v>
          </cell>
          <cell r="J25">
            <v>0</v>
          </cell>
          <cell r="K25">
            <v>0</v>
          </cell>
          <cell r="L25">
            <v>0</v>
          </cell>
          <cell r="M25">
            <v>0</v>
          </cell>
          <cell r="N25">
            <v>0</v>
          </cell>
          <cell r="O25">
            <v>0</v>
          </cell>
          <cell r="P25">
            <v>0</v>
          </cell>
          <cell r="Q25">
            <v>0</v>
          </cell>
          <cell r="R25" t="str">
            <v xml:space="preserve"> </v>
          </cell>
          <cell r="S25" t="str">
            <v xml:space="preserve"> </v>
          </cell>
          <cell r="T25" t="str">
            <v xml:space="preserve"> </v>
          </cell>
          <cell r="U25" t="str">
            <v xml:space="preserve"> </v>
          </cell>
          <cell r="V25" t="str">
            <v xml:space="preserve"> </v>
          </cell>
          <cell r="W25" t="str">
            <v xml:space="preserve"> </v>
          </cell>
          <cell r="X25" t="str">
            <v xml:space="preserve"> </v>
          </cell>
          <cell r="Y25" t="str">
            <v xml:space="preserve"> </v>
          </cell>
          <cell r="Z25" t="str">
            <v xml:space="preserve"> </v>
          </cell>
          <cell r="AA25">
            <v>22.992045454545401</v>
          </cell>
          <cell r="AB25" t="str">
            <v xml:space="preserve"> </v>
          </cell>
          <cell r="AC25" t="str">
            <v xml:space="preserve"> </v>
          </cell>
          <cell r="AD25" t="str">
            <v xml:space="preserve"> </v>
          </cell>
          <cell r="AE25" t="str">
            <v xml:space="preserve"> </v>
          </cell>
          <cell r="AF25" t="str">
            <v xml:space="preserve"> </v>
          </cell>
          <cell r="AG25" t="str">
            <v xml:space="preserve"> </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t="str">
            <v xml:space="preserve"> </v>
          </cell>
          <cell r="BD25">
            <v>0</v>
          </cell>
          <cell r="BE25" t="str">
            <v xml:space="preserve"> </v>
          </cell>
          <cell r="BF25" t="str">
            <v xml:space="preserve"> </v>
          </cell>
          <cell r="BG25" t="str">
            <v xml:space="preserve"> </v>
          </cell>
          <cell r="BH25">
            <v>0</v>
          </cell>
          <cell r="BI25">
            <v>0</v>
          </cell>
          <cell r="BJ25">
            <v>0</v>
          </cell>
          <cell r="BK25">
            <v>1.5</v>
          </cell>
          <cell r="BL25">
            <v>0</v>
          </cell>
          <cell r="BM25">
            <v>16.811039775143342</v>
          </cell>
          <cell r="BN25">
            <v>20.080082743819766</v>
          </cell>
          <cell r="BO25">
            <v>18.687035665285478</v>
          </cell>
          <cell r="BP25">
            <v>0</v>
          </cell>
          <cell r="BQ25">
            <v>26.073409090909088</v>
          </cell>
          <cell r="BR25">
            <v>0</v>
          </cell>
          <cell r="BS25">
            <v>26.867120699954988</v>
          </cell>
          <cell r="BT25">
            <v>0</v>
          </cell>
          <cell r="BU25">
            <v>28.057688113523842</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26.149772727272708</v>
          </cell>
          <cell r="CM25">
            <v>0</v>
          </cell>
          <cell r="CN25">
            <v>0</v>
          </cell>
          <cell r="CO25">
            <v>0</v>
          </cell>
          <cell r="CP25">
            <v>0</v>
          </cell>
          <cell r="CQ25">
            <v>0</v>
          </cell>
          <cell r="CR25">
            <v>0</v>
          </cell>
          <cell r="CS25">
            <v>0</v>
          </cell>
          <cell r="CT25">
            <v>20.573863636363598</v>
          </cell>
          <cell r="CU25">
            <v>19.136363636363601</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228.5</v>
          </cell>
          <cell r="HA25">
            <v>0</v>
          </cell>
          <cell r="HB25">
            <v>0</v>
          </cell>
          <cell r="HC25">
            <v>0</v>
          </cell>
          <cell r="HD25">
            <v>210.54545454545399</v>
          </cell>
          <cell r="HE25">
            <v>0</v>
          </cell>
          <cell r="HF25">
            <v>0</v>
          </cell>
          <cell r="HG25">
            <v>0</v>
          </cell>
          <cell r="HH25">
            <v>0</v>
          </cell>
          <cell r="HI25">
            <v>0</v>
          </cell>
          <cell r="HJ25">
            <v>0</v>
          </cell>
          <cell r="HK25">
            <v>0</v>
          </cell>
          <cell r="HL25">
            <v>0</v>
          </cell>
          <cell r="HM25">
            <v>0</v>
          </cell>
          <cell r="HN25">
            <v>143.636363636363</v>
          </cell>
          <cell r="HO25">
            <v>120.09090909090899</v>
          </cell>
          <cell r="HP25" t="str">
            <v xml:space="preserve"> </v>
          </cell>
          <cell r="HQ25">
            <v>0</v>
          </cell>
          <cell r="HR25" t="e">
            <v>#N/A</v>
          </cell>
          <cell r="HS25">
            <v>0</v>
          </cell>
          <cell r="HT25" t="str">
            <v xml:space="preserve"> </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16.094431818181778</v>
          </cell>
          <cell r="IX25">
            <v>22.068181818181799</v>
          </cell>
          <cell r="IY25">
            <v>0</v>
          </cell>
          <cell r="IZ25">
            <v>0</v>
          </cell>
          <cell r="JA25">
            <v>28.068181818181799</v>
          </cell>
          <cell r="JB25">
            <v>0</v>
          </cell>
          <cell r="JC25">
            <v>0</v>
          </cell>
          <cell r="JD25">
            <v>0</v>
          </cell>
          <cell r="JE25">
            <v>0</v>
          </cell>
          <cell r="JF25">
            <v>0</v>
          </cell>
          <cell r="JG25">
            <v>0</v>
          </cell>
          <cell r="JH25">
            <v>0</v>
          </cell>
          <cell r="JI25">
            <v>0</v>
          </cell>
          <cell r="JJ25">
            <v>0</v>
          </cell>
          <cell r="JK25">
            <v>0</v>
          </cell>
          <cell r="JL25">
            <v>0</v>
          </cell>
          <cell r="JM25">
            <v>0</v>
          </cell>
          <cell r="JN25">
            <v>34.670454545454547</v>
          </cell>
          <cell r="JO25">
            <v>0</v>
          </cell>
          <cell r="JP25">
            <v>28.893181818181752</v>
          </cell>
          <cell r="JQ25" t="str">
            <v xml:space="preserve"> </v>
          </cell>
          <cell r="JR25">
            <v>0</v>
          </cell>
          <cell r="JS25">
            <v>0</v>
          </cell>
          <cell r="JT25">
            <v>0</v>
          </cell>
          <cell r="JU25">
            <v>0</v>
          </cell>
          <cell r="JV25">
            <v>0</v>
          </cell>
          <cell r="JW25">
            <v>0</v>
          </cell>
          <cell r="JX25">
            <v>0</v>
          </cell>
          <cell r="JY25">
            <v>0</v>
          </cell>
          <cell r="JZ25">
            <v>28.893181818181752</v>
          </cell>
          <cell r="KA25">
            <v>0</v>
          </cell>
          <cell r="KB25">
            <v>0</v>
          </cell>
          <cell r="KC25">
            <v>0</v>
          </cell>
          <cell r="KD25">
            <v>0</v>
          </cell>
          <cell r="KE25">
            <v>0</v>
          </cell>
          <cell r="KF25">
            <v>0</v>
          </cell>
          <cell r="KG25">
            <v>0</v>
          </cell>
          <cell r="KH25">
            <v>0</v>
          </cell>
          <cell r="KI25">
            <v>0</v>
          </cell>
          <cell r="KJ25">
            <v>0</v>
          </cell>
          <cell r="KK25">
            <v>0</v>
          </cell>
          <cell r="KL25">
            <v>21.85755189692189</v>
          </cell>
          <cell r="KM25">
            <v>0</v>
          </cell>
          <cell r="KN25">
            <v>21.073729420186066</v>
          </cell>
          <cell r="KO25">
            <v>0</v>
          </cell>
          <cell r="KP25">
            <v>0</v>
          </cell>
          <cell r="KQ25">
            <v>0</v>
          </cell>
          <cell r="KR25">
            <v>0</v>
          </cell>
          <cell r="KS25">
            <v>0</v>
          </cell>
          <cell r="KT25">
            <v>0</v>
          </cell>
          <cell r="KU25">
            <v>0</v>
          </cell>
          <cell r="KV25">
            <v>0</v>
          </cell>
          <cell r="KW25">
            <v>0</v>
          </cell>
          <cell r="KX25">
            <v>0</v>
          </cell>
          <cell r="KY25">
            <v>0</v>
          </cell>
          <cell r="KZ25">
            <v>0</v>
          </cell>
          <cell r="LA25">
            <v>0</v>
          </cell>
          <cell r="LB25">
            <v>0</v>
          </cell>
          <cell r="LC25">
            <v>0</v>
          </cell>
          <cell r="LD25">
            <v>0</v>
          </cell>
          <cell r="LE25">
            <v>0</v>
          </cell>
          <cell r="LF25">
            <v>0</v>
          </cell>
          <cell r="LG25">
            <v>0</v>
          </cell>
          <cell r="LH25">
            <v>0</v>
          </cell>
          <cell r="LI25">
            <v>0</v>
          </cell>
          <cell r="LJ25">
            <v>0</v>
          </cell>
          <cell r="LK25">
            <v>0</v>
          </cell>
          <cell r="LL25">
            <v>0</v>
          </cell>
          <cell r="LM25">
            <v>0</v>
          </cell>
          <cell r="LN25">
            <v>0</v>
          </cell>
          <cell r="LO25">
            <v>0</v>
          </cell>
          <cell r="LP25">
            <v>0</v>
          </cell>
          <cell r="LQ25">
            <v>0</v>
          </cell>
          <cell r="LR25">
            <v>0</v>
          </cell>
          <cell r="LS25">
            <v>0</v>
          </cell>
          <cell r="LT25">
            <v>0</v>
          </cell>
          <cell r="LU25">
            <v>0</v>
          </cell>
          <cell r="LV25" t="str">
            <v xml:space="preserve"> </v>
          </cell>
          <cell r="LW25" t="str">
            <v xml:space="preserve"> </v>
          </cell>
          <cell r="LX25" t="str">
            <v xml:space="preserve"> </v>
          </cell>
          <cell r="LY25" t="str">
            <v xml:space="preserve"> </v>
          </cell>
          <cell r="LZ25" t="str">
            <v xml:space="preserve"> </v>
          </cell>
          <cell r="MA25" t="str">
            <v xml:space="preserve"> </v>
          </cell>
          <cell r="MB25">
            <v>0</v>
          </cell>
          <cell r="MC25">
            <v>0</v>
          </cell>
          <cell r="MD25">
            <v>0</v>
          </cell>
          <cell r="ME25">
            <v>0</v>
          </cell>
          <cell r="MF25" t="e">
            <v>#N/A</v>
          </cell>
          <cell r="MG25" t="e">
            <v>#N/A</v>
          </cell>
          <cell r="MH25">
            <v>0</v>
          </cell>
          <cell r="MI25">
            <v>0</v>
          </cell>
          <cell r="MJ25">
            <v>0</v>
          </cell>
          <cell r="MK25">
            <v>0</v>
          </cell>
          <cell r="ML25">
            <v>0</v>
          </cell>
          <cell r="MM25">
            <v>0</v>
          </cell>
          <cell r="MN25">
            <v>0</v>
          </cell>
          <cell r="MO25">
            <v>0</v>
          </cell>
          <cell r="MP25">
            <v>0</v>
          </cell>
          <cell r="MQ25">
            <v>0</v>
          </cell>
          <cell r="MR25">
            <v>0</v>
          </cell>
          <cell r="MS25">
            <v>0</v>
          </cell>
          <cell r="MT25">
            <v>0</v>
          </cell>
          <cell r="MU25">
            <v>0</v>
          </cell>
          <cell r="MV25">
            <v>0</v>
          </cell>
          <cell r="MW25">
            <v>0</v>
          </cell>
        </row>
        <row r="26">
          <cell r="F26" t="str">
            <v>FEB 86</v>
          </cell>
          <cell r="G26">
            <v>17.205526315789399</v>
          </cell>
          <cell r="H26">
            <v>0</v>
          </cell>
          <cell r="I26">
            <v>0</v>
          </cell>
          <cell r="J26">
            <v>0</v>
          </cell>
          <cell r="K26">
            <v>0</v>
          </cell>
          <cell r="L26">
            <v>0</v>
          </cell>
          <cell r="M26">
            <v>0</v>
          </cell>
          <cell r="N26">
            <v>0</v>
          </cell>
          <cell r="O26">
            <v>0</v>
          </cell>
          <cell r="P26">
            <v>0</v>
          </cell>
          <cell r="Q26">
            <v>0</v>
          </cell>
          <cell r="R26" t="str">
            <v xml:space="preserve"> </v>
          </cell>
          <cell r="S26" t="str">
            <v xml:space="preserve"> </v>
          </cell>
          <cell r="T26" t="str">
            <v xml:space="preserve"> </v>
          </cell>
          <cell r="U26" t="str">
            <v xml:space="preserve"> </v>
          </cell>
          <cell r="V26" t="str">
            <v xml:space="preserve"> </v>
          </cell>
          <cell r="W26" t="str">
            <v xml:space="preserve"> </v>
          </cell>
          <cell r="X26" t="str">
            <v xml:space="preserve"> </v>
          </cell>
          <cell r="Y26" t="str">
            <v xml:space="preserve"> </v>
          </cell>
          <cell r="Z26" t="str">
            <v xml:space="preserve"> </v>
          </cell>
          <cell r="AA26">
            <v>15.0002631578947</v>
          </cell>
          <cell r="AB26" t="str">
            <v xml:space="preserve"> </v>
          </cell>
          <cell r="AC26" t="str">
            <v xml:space="preserve"> </v>
          </cell>
          <cell r="AD26" t="str">
            <v xml:space="preserve"> </v>
          </cell>
          <cell r="AE26" t="str">
            <v xml:space="preserve"> </v>
          </cell>
          <cell r="AF26" t="str">
            <v xml:space="preserve"> </v>
          </cell>
          <cell r="AG26" t="str">
            <v xml:space="preserve"> </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t="str">
            <v xml:space="preserve"> </v>
          </cell>
          <cell r="BD26">
            <v>0</v>
          </cell>
          <cell r="BE26" t="str">
            <v xml:space="preserve"> </v>
          </cell>
          <cell r="BF26" t="str">
            <v xml:space="preserve"> </v>
          </cell>
          <cell r="BG26" t="str">
            <v xml:space="preserve"> </v>
          </cell>
          <cell r="BH26">
            <v>0</v>
          </cell>
          <cell r="BI26">
            <v>0</v>
          </cell>
          <cell r="BJ26">
            <v>0</v>
          </cell>
          <cell r="BK26">
            <v>1.5</v>
          </cell>
          <cell r="BL26">
            <v>0</v>
          </cell>
          <cell r="BM26">
            <v>13.002996346764599</v>
          </cell>
          <cell r="BN26">
            <v>14.901211794297106</v>
          </cell>
          <cell r="BO26">
            <v>13.508164715762819</v>
          </cell>
          <cell r="BP26">
            <v>0</v>
          </cell>
          <cell r="BQ26">
            <v>18.847499999999979</v>
          </cell>
          <cell r="BR26">
            <v>0</v>
          </cell>
          <cell r="BS26">
            <v>19.641211609045879</v>
          </cell>
          <cell r="BT26">
            <v>0</v>
          </cell>
          <cell r="BU26">
            <v>20.831779022614732</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20.226315789473663</v>
          </cell>
          <cell r="CM26">
            <v>0</v>
          </cell>
          <cell r="CN26">
            <v>0</v>
          </cell>
          <cell r="CO26">
            <v>0</v>
          </cell>
          <cell r="CP26">
            <v>0</v>
          </cell>
          <cell r="CQ26">
            <v>0</v>
          </cell>
          <cell r="CR26">
            <v>0</v>
          </cell>
          <cell r="CS26">
            <v>0</v>
          </cell>
          <cell r="CT26">
            <v>14.6381578947368</v>
          </cell>
          <cell r="CU26">
            <v>13.848684210526301</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176.105263157894</v>
          </cell>
          <cell r="HA26">
            <v>0</v>
          </cell>
          <cell r="HB26">
            <v>0</v>
          </cell>
          <cell r="HC26">
            <v>0</v>
          </cell>
          <cell r="HD26">
            <v>200</v>
          </cell>
          <cell r="HE26">
            <v>0</v>
          </cell>
          <cell r="HF26">
            <v>0</v>
          </cell>
          <cell r="HG26">
            <v>0</v>
          </cell>
          <cell r="HH26">
            <v>0</v>
          </cell>
          <cell r="HI26">
            <v>0</v>
          </cell>
          <cell r="HJ26">
            <v>0</v>
          </cell>
          <cell r="HK26">
            <v>0</v>
          </cell>
          <cell r="HL26">
            <v>0</v>
          </cell>
          <cell r="HM26">
            <v>0</v>
          </cell>
          <cell r="HN26">
            <v>112</v>
          </cell>
          <cell r="HO26">
            <v>101.631578947368</v>
          </cell>
          <cell r="HP26" t="str">
            <v xml:space="preserve"> </v>
          </cell>
          <cell r="HQ26">
            <v>0</v>
          </cell>
          <cell r="HR26" t="e">
            <v>#N/A</v>
          </cell>
          <cell r="HS26">
            <v>0</v>
          </cell>
          <cell r="HT26" t="str">
            <v xml:space="preserve"> </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cell r="IS26">
            <v>0</v>
          </cell>
          <cell r="IT26">
            <v>0</v>
          </cell>
          <cell r="IU26">
            <v>0</v>
          </cell>
          <cell r="IV26">
            <v>0</v>
          </cell>
          <cell r="IW26">
            <v>10.500184210526289</v>
          </cell>
          <cell r="IX26">
            <v>15.257894736842051</v>
          </cell>
          <cell r="IY26">
            <v>0</v>
          </cell>
          <cell r="IZ26">
            <v>0</v>
          </cell>
          <cell r="JA26">
            <v>21.257894736842051</v>
          </cell>
          <cell r="JB26">
            <v>0</v>
          </cell>
          <cell r="JC26">
            <v>0</v>
          </cell>
          <cell r="JD26">
            <v>0</v>
          </cell>
          <cell r="JE26">
            <v>0</v>
          </cell>
          <cell r="JF26">
            <v>0</v>
          </cell>
          <cell r="JG26">
            <v>0</v>
          </cell>
          <cell r="JH26">
            <v>0</v>
          </cell>
          <cell r="JI26">
            <v>0</v>
          </cell>
          <cell r="JJ26">
            <v>0</v>
          </cell>
          <cell r="JK26">
            <v>0</v>
          </cell>
          <cell r="JL26">
            <v>0</v>
          </cell>
          <cell r="JM26">
            <v>0</v>
          </cell>
          <cell r="JN26">
            <v>29.092105263157848</v>
          </cell>
          <cell r="JO26">
            <v>0</v>
          </cell>
          <cell r="JP26">
            <v>22.752631578947351</v>
          </cell>
          <cell r="JQ26" t="str">
            <v xml:space="preserve"> </v>
          </cell>
          <cell r="JR26">
            <v>0</v>
          </cell>
          <cell r="JS26">
            <v>0</v>
          </cell>
          <cell r="JT26">
            <v>0</v>
          </cell>
          <cell r="JU26">
            <v>0</v>
          </cell>
          <cell r="JV26">
            <v>0</v>
          </cell>
          <cell r="JW26">
            <v>0</v>
          </cell>
          <cell r="JX26">
            <v>0</v>
          </cell>
          <cell r="JY26">
            <v>0</v>
          </cell>
          <cell r="JZ26">
            <v>22.752631578947351</v>
          </cell>
          <cell r="KA26">
            <v>0</v>
          </cell>
          <cell r="KB26">
            <v>0</v>
          </cell>
          <cell r="KC26">
            <v>0</v>
          </cell>
          <cell r="KD26">
            <v>0</v>
          </cell>
          <cell r="KE26">
            <v>0</v>
          </cell>
          <cell r="KF26">
            <v>0</v>
          </cell>
          <cell r="KG26">
            <v>0</v>
          </cell>
          <cell r="KH26">
            <v>0</v>
          </cell>
          <cell r="KI26">
            <v>0</v>
          </cell>
          <cell r="KJ26">
            <v>0</v>
          </cell>
          <cell r="KK26">
            <v>0</v>
          </cell>
          <cell r="KL26">
            <v>15.482801491918771</v>
          </cell>
          <cell r="KM26">
            <v>0</v>
          </cell>
          <cell r="KN26">
            <v>14.736842105263143</v>
          </cell>
          <cell r="KO26">
            <v>0</v>
          </cell>
          <cell r="KP26">
            <v>0</v>
          </cell>
          <cell r="KQ26">
            <v>0</v>
          </cell>
          <cell r="KR26">
            <v>0</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v>
          </cell>
          <cell r="LG26">
            <v>0</v>
          </cell>
          <cell r="LH26">
            <v>0</v>
          </cell>
          <cell r="LI26">
            <v>0</v>
          </cell>
          <cell r="LJ26">
            <v>0</v>
          </cell>
          <cell r="LK26">
            <v>0</v>
          </cell>
          <cell r="LL26">
            <v>0</v>
          </cell>
          <cell r="LM26">
            <v>0</v>
          </cell>
          <cell r="LN26">
            <v>0</v>
          </cell>
          <cell r="LO26">
            <v>0</v>
          </cell>
          <cell r="LP26">
            <v>0</v>
          </cell>
          <cell r="LQ26">
            <v>0</v>
          </cell>
          <cell r="LR26">
            <v>0</v>
          </cell>
          <cell r="LS26">
            <v>0</v>
          </cell>
          <cell r="LT26">
            <v>0</v>
          </cell>
          <cell r="LU26">
            <v>0</v>
          </cell>
          <cell r="LV26" t="str">
            <v xml:space="preserve"> </v>
          </cell>
          <cell r="LW26" t="str">
            <v xml:space="preserve"> </v>
          </cell>
          <cell r="LX26" t="str">
            <v xml:space="preserve"> </v>
          </cell>
          <cell r="LY26" t="str">
            <v xml:space="preserve"> </v>
          </cell>
          <cell r="LZ26" t="str">
            <v xml:space="preserve"> </v>
          </cell>
          <cell r="MA26" t="str">
            <v xml:space="preserve"> </v>
          </cell>
          <cell r="MB26">
            <v>0</v>
          </cell>
          <cell r="MC26">
            <v>0</v>
          </cell>
          <cell r="MD26">
            <v>0</v>
          </cell>
          <cell r="ME26">
            <v>0</v>
          </cell>
          <cell r="MF26" t="e">
            <v>#N/A</v>
          </cell>
          <cell r="MG26" t="e">
            <v>#N/A</v>
          </cell>
          <cell r="MH26">
            <v>0</v>
          </cell>
          <cell r="MI26">
            <v>0</v>
          </cell>
          <cell r="MJ26">
            <v>0</v>
          </cell>
          <cell r="MK26">
            <v>0</v>
          </cell>
          <cell r="ML26">
            <v>0</v>
          </cell>
          <cell r="MM26">
            <v>0</v>
          </cell>
          <cell r="MN26">
            <v>0</v>
          </cell>
          <cell r="MO26">
            <v>0</v>
          </cell>
          <cell r="MP26">
            <v>0</v>
          </cell>
          <cell r="MQ26">
            <v>0</v>
          </cell>
          <cell r="MR26">
            <v>0</v>
          </cell>
          <cell r="MS26">
            <v>0</v>
          </cell>
          <cell r="MT26">
            <v>0</v>
          </cell>
          <cell r="MU26">
            <v>0</v>
          </cell>
          <cell r="MV26">
            <v>0</v>
          </cell>
          <cell r="MW26">
            <v>0</v>
          </cell>
        </row>
        <row r="27">
          <cell r="F27" t="str">
            <v>MAR 86</v>
          </cell>
          <cell r="G27">
            <v>13.625249999999999</v>
          </cell>
          <cell r="H27">
            <v>0</v>
          </cell>
          <cell r="I27">
            <v>0</v>
          </cell>
          <cell r="J27">
            <v>0</v>
          </cell>
          <cell r="K27">
            <v>0</v>
          </cell>
          <cell r="L27">
            <v>0</v>
          </cell>
          <cell r="M27">
            <v>0</v>
          </cell>
          <cell r="N27">
            <v>0</v>
          </cell>
          <cell r="O27">
            <v>0</v>
          </cell>
          <cell r="P27">
            <v>0</v>
          </cell>
          <cell r="Q27">
            <v>0</v>
          </cell>
          <cell r="R27" t="str">
            <v xml:space="preserve"> </v>
          </cell>
          <cell r="S27" t="str">
            <v xml:space="preserve"> </v>
          </cell>
          <cell r="T27" t="str">
            <v xml:space="preserve"> </v>
          </cell>
          <cell r="U27" t="str">
            <v xml:space="preserve"> </v>
          </cell>
          <cell r="V27" t="str">
            <v xml:space="preserve"> </v>
          </cell>
          <cell r="W27" t="str">
            <v xml:space="preserve"> </v>
          </cell>
          <cell r="X27" t="str">
            <v xml:space="preserve"> </v>
          </cell>
          <cell r="Y27" t="str">
            <v xml:space="preserve"> </v>
          </cell>
          <cell r="Z27" t="str">
            <v xml:space="preserve"> </v>
          </cell>
          <cell r="AA27">
            <v>11.421250000000001</v>
          </cell>
          <cell r="AB27" t="str">
            <v xml:space="preserve"> </v>
          </cell>
          <cell r="AC27" t="str">
            <v xml:space="preserve"> </v>
          </cell>
          <cell r="AD27" t="str">
            <v xml:space="preserve"> </v>
          </cell>
          <cell r="AE27" t="str">
            <v xml:space="preserve"> </v>
          </cell>
          <cell r="AF27" t="str">
            <v xml:space="preserve"> </v>
          </cell>
          <cell r="AG27" t="str">
            <v xml:space="preserve"> </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t="str">
            <v xml:space="preserve"> </v>
          </cell>
          <cell r="BD27">
            <v>0</v>
          </cell>
          <cell r="BE27" t="str">
            <v xml:space="preserve"> </v>
          </cell>
          <cell r="BF27" t="str">
            <v xml:space="preserve"> </v>
          </cell>
          <cell r="BG27" t="str">
            <v xml:space="preserve"> </v>
          </cell>
          <cell r="BH27">
            <v>0</v>
          </cell>
          <cell r="BI27">
            <v>0</v>
          </cell>
          <cell r="BJ27">
            <v>0</v>
          </cell>
          <cell r="BK27">
            <v>1.5</v>
          </cell>
          <cell r="BL27">
            <v>0</v>
          </cell>
          <cell r="BM27">
            <v>11.812831380598999</v>
          </cell>
          <cell r="BN27">
            <v>13.356615243929257</v>
          </cell>
          <cell r="BO27">
            <v>11.963568165394969</v>
          </cell>
          <cell r="BP27">
            <v>0</v>
          </cell>
          <cell r="BQ27">
            <v>16.692375000000002</v>
          </cell>
          <cell r="BR27">
            <v>0</v>
          </cell>
          <cell r="BS27">
            <v>17.486086609045902</v>
          </cell>
          <cell r="BT27">
            <v>0</v>
          </cell>
          <cell r="BU27">
            <v>18.676654022614755</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18.375</v>
          </cell>
          <cell r="CM27">
            <v>0</v>
          </cell>
          <cell r="CN27">
            <v>0</v>
          </cell>
          <cell r="CO27">
            <v>0</v>
          </cell>
          <cell r="CP27">
            <v>0</v>
          </cell>
          <cell r="CQ27">
            <v>0</v>
          </cell>
          <cell r="CR27">
            <v>0</v>
          </cell>
          <cell r="CS27">
            <v>0</v>
          </cell>
          <cell r="CT27">
            <v>14.58</v>
          </cell>
          <cell r="CU27">
            <v>12.574999999999999</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158.65</v>
          </cell>
          <cell r="HA27">
            <v>0</v>
          </cell>
          <cell r="HB27">
            <v>0</v>
          </cell>
          <cell r="HC27">
            <v>0</v>
          </cell>
          <cell r="HD27">
            <v>186.15</v>
          </cell>
          <cell r="HE27">
            <v>0</v>
          </cell>
          <cell r="HF27">
            <v>0</v>
          </cell>
          <cell r="HG27">
            <v>0</v>
          </cell>
          <cell r="HH27">
            <v>0</v>
          </cell>
          <cell r="HI27">
            <v>0</v>
          </cell>
          <cell r="HJ27">
            <v>0</v>
          </cell>
          <cell r="HK27">
            <v>0</v>
          </cell>
          <cell r="HL27">
            <v>0</v>
          </cell>
          <cell r="HM27">
            <v>0</v>
          </cell>
          <cell r="HN27">
            <v>102.95</v>
          </cell>
          <cell r="HO27">
            <v>95.75</v>
          </cell>
          <cell r="HP27" t="str">
            <v xml:space="preserve"> </v>
          </cell>
          <cell r="HQ27">
            <v>0</v>
          </cell>
          <cell r="HR27" t="e">
            <v>#N/A</v>
          </cell>
          <cell r="HS27">
            <v>0</v>
          </cell>
          <cell r="HT27" t="str">
            <v xml:space="preserve"> </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7.9948749999999995</v>
          </cell>
          <cell r="IX27">
            <v>10.092500000000001</v>
          </cell>
          <cell r="IY27">
            <v>0</v>
          </cell>
          <cell r="IZ27">
            <v>0</v>
          </cell>
          <cell r="JA27">
            <v>16.092500000000001</v>
          </cell>
          <cell r="JB27">
            <v>0</v>
          </cell>
          <cell r="JC27">
            <v>0</v>
          </cell>
          <cell r="JD27">
            <v>0</v>
          </cell>
          <cell r="JE27">
            <v>0</v>
          </cell>
          <cell r="JF27">
            <v>0</v>
          </cell>
          <cell r="JG27">
            <v>0</v>
          </cell>
          <cell r="JH27">
            <v>0</v>
          </cell>
          <cell r="JI27">
            <v>0</v>
          </cell>
          <cell r="JJ27">
            <v>0</v>
          </cell>
          <cell r="JK27">
            <v>0</v>
          </cell>
          <cell r="JL27">
            <v>0</v>
          </cell>
          <cell r="JM27">
            <v>0</v>
          </cell>
          <cell r="JN27">
            <v>22.274999999999999</v>
          </cell>
          <cell r="JO27">
            <v>0</v>
          </cell>
          <cell r="JP27">
            <v>16.96</v>
          </cell>
          <cell r="JQ27" t="str">
            <v xml:space="preserve"> </v>
          </cell>
          <cell r="JR27">
            <v>0</v>
          </cell>
          <cell r="JS27">
            <v>0</v>
          </cell>
          <cell r="JT27">
            <v>0</v>
          </cell>
          <cell r="JU27">
            <v>0</v>
          </cell>
          <cell r="JV27">
            <v>0</v>
          </cell>
          <cell r="JW27">
            <v>0</v>
          </cell>
          <cell r="JX27">
            <v>0</v>
          </cell>
          <cell r="JY27">
            <v>0</v>
          </cell>
          <cell r="JZ27">
            <v>16.96</v>
          </cell>
          <cell r="KA27">
            <v>0</v>
          </cell>
          <cell r="KB27">
            <v>0</v>
          </cell>
          <cell r="KC27">
            <v>0</v>
          </cell>
          <cell r="KD27">
            <v>0</v>
          </cell>
          <cell r="KE27">
            <v>0</v>
          </cell>
          <cell r="KF27">
            <v>0</v>
          </cell>
          <cell r="KG27">
            <v>0</v>
          </cell>
          <cell r="KH27">
            <v>0</v>
          </cell>
          <cell r="KI27">
            <v>0</v>
          </cell>
          <cell r="KJ27">
            <v>0</v>
          </cell>
          <cell r="KK27">
            <v>0</v>
          </cell>
          <cell r="KL27">
            <v>12.771653543307087</v>
          </cell>
          <cell r="KM27">
            <v>0</v>
          </cell>
          <cell r="KN27">
            <v>12.078740157480308</v>
          </cell>
          <cell r="KO27">
            <v>0</v>
          </cell>
          <cell r="KP27">
            <v>0</v>
          </cell>
          <cell r="KQ27">
            <v>0</v>
          </cell>
          <cell r="KR27">
            <v>0</v>
          </cell>
          <cell r="KS27">
            <v>0</v>
          </cell>
          <cell r="KT27">
            <v>0</v>
          </cell>
          <cell r="KU27">
            <v>0</v>
          </cell>
          <cell r="KV27">
            <v>0</v>
          </cell>
          <cell r="KW27">
            <v>0</v>
          </cell>
          <cell r="KX27">
            <v>0</v>
          </cell>
          <cell r="KY27">
            <v>0</v>
          </cell>
          <cell r="KZ27">
            <v>0</v>
          </cell>
          <cell r="LA27">
            <v>0</v>
          </cell>
          <cell r="LB27">
            <v>0</v>
          </cell>
          <cell r="LC27">
            <v>0</v>
          </cell>
          <cell r="LD27">
            <v>0</v>
          </cell>
          <cell r="LE27">
            <v>0</v>
          </cell>
          <cell r="LF27">
            <v>0</v>
          </cell>
          <cell r="LG27">
            <v>0</v>
          </cell>
          <cell r="LH27">
            <v>0</v>
          </cell>
          <cell r="LI27">
            <v>0</v>
          </cell>
          <cell r="LJ27">
            <v>0</v>
          </cell>
          <cell r="LK27">
            <v>0</v>
          </cell>
          <cell r="LL27">
            <v>0</v>
          </cell>
          <cell r="LM27">
            <v>0</v>
          </cell>
          <cell r="LN27">
            <v>0</v>
          </cell>
          <cell r="LO27">
            <v>0</v>
          </cell>
          <cell r="LP27">
            <v>0</v>
          </cell>
          <cell r="LQ27">
            <v>0</v>
          </cell>
          <cell r="LR27">
            <v>0</v>
          </cell>
          <cell r="LS27">
            <v>0</v>
          </cell>
          <cell r="LT27">
            <v>0</v>
          </cell>
          <cell r="LU27">
            <v>0</v>
          </cell>
          <cell r="LV27" t="str">
            <v xml:space="preserve"> </v>
          </cell>
          <cell r="LW27" t="str">
            <v xml:space="preserve"> </v>
          </cell>
          <cell r="LX27" t="str">
            <v xml:space="preserve"> </v>
          </cell>
          <cell r="LY27" t="str">
            <v xml:space="preserve"> </v>
          </cell>
          <cell r="LZ27" t="str">
            <v xml:space="preserve"> </v>
          </cell>
          <cell r="MA27" t="str">
            <v xml:space="preserve"> </v>
          </cell>
          <cell r="MB27">
            <v>0</v>
          </cell>
          <cell r="MC27">
            <v>0</v>
          </cell>
          <cell r="MD27">
            <v>0</v>
          </cell>
          <cell r="ME27">
            <v>0</v>
          </cell>
          <cell r="MF27" t="e">
            <v>#N/A</v>
          </cell>
          <cell r="MG27" t="e">
            <v>#N/A</v>
          </cell>
          <cell r="MH27">
            <v>0</v>
          </cell>
          <cell r="MI27">
            <v>0</v>
          </cell>
          <cell r="MJ27">
            <v>0</v>
          </cell>
          <cell r="MK27">
            <v>0</v>
          </cell>
          <cell r="ML27">
            <v>0</v>
          </cell>
          <cell r="MM27">
            <v>0</v>
          </cell>
          <cell r="MN27">
            <v>0</v>
          </cell>
          <cell r="MO27">
            <v>0</v>
          </cell>
          <cell r="MP27">
            <v>0</v>
          </cell>
          <cell r="MQ27">
            <v>0</v>
          </cell>
          <cell r="MR27">
            <v>0</v>
          </cell>
          <cell r="MS27">
            <v>0</v>
          </cell>
          <cell r="MT27">
            <v>0</v>
          </cell>
          <cell r="MU27">
            <v>0</v>
          </cell>
          <cell r="MV27">
            <v>0</v>
          </cell>
          <cell r="MW27">
            <v>0</v>
          </cell>
        </row>
        <row r="28">
          <cell r="F28" t="str">
            <v>APR 86</v>
          </cell>
          <cell r="G28">
            <v>12.2920454545454</v>
          </cell>
          <cell r="H28">
            <v>0</v>
          </cell>
          <cell r="I28">
            <v>0</v>
          </cell>
          <cell r="J28">
            <v>0</v>
          </cell>
          <cell r="K28">
            <v>0</v>
          </cell>
          <cell r="L28">
            <v>0</v>
          </cell>
          <cell r="M28">
            <v>0</v>
          </cell>
          <cell r="N28">
            <v>0</v>
          </cell>
          <cell r="O28">
            <v>0</v>
          </cell>
          <cell r="P28">
            <v>0</v>
          </cell>
          <cell r="Q28">
            <v>0</v>
          </cell>
          <cell r="R28" t="str">
            <v xml:space="preserve"> </v>
          </cell>
          <cell r="S28" t="str">
            <v xml:space="preserve"> </v>
          </cell>
          <cell r="T28" t="str">
            <v xml:space="preserve"> </v>
          </cell>
          <cell r="U28" t="str">
            <v xml:space="preserve"> </v>
          </cell>
          <cell r="V28" t="str">
            <v xml:space="preserve"> </v>
          </cell>
          <cell r="W28" t="str">
            <v xml:space="preserve"> </v>
          </cell>
          <cell r="X28" t="str">
            <v xml:space="preserve"> </v>
          </cell>
          <cell r="Y28" t="str">
            <v xml:space="preserve"> </v>
          </cell>
          <cell r="Z28" t="str">
            <v xml:space="preserve"> </v>
          </cell>
          <cell r="AA28">
            <v>10.353409090909</v>
          </cell>
          <cell r="AB28" t="str">
            <v xml:space="preserve"> </v>
          </cell>
          <cell r="AC28" t="str">
            <v xml:space="preserve"> </v>
          </cell>
          <cell r="AD28" t="str">
            <v xml:space="preserve"> </v>
          </cell>
          <cell r="AE28" t="str">
            <v xml:space="preserve"> </v>
          </cell>
          <cell r="AF28" t="str">
            <v xml:space="preserve"> </v>
          </cell>
          <cell r="AG28" t="str">
            <v xml:space="preserve"> </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t="str">
            <v xml:space="preserve"> </v>
          </cell>
          <cell r="BD28">
            <v>0</v>
          </cell>
          <cell r="BE28" t="str">
            <v xml:space="preserve"> </v>
          </cell>
          <cell r="BF28" t="str">
            <v xml:space="preserve"> </v>
          </cell>
          <cell r="BG28" t="str">
            <v xml:space="preserve"> </v>
          </cell>
          <cell r="BH28">
            <v>0</v>
          </cell>
          <cell r="BI28">
            <v>0</v>
          </cell>
          <cell r="BJ28">
            <v>0</v>
          </cell>
          <cell r="BK28">
            <v>1.5</v>
          </cell>
          <cell r="BL28">
            <v>0</v>
          </cell>
          <cell r="BM28">
            <v>10.643821314103345</v>
          </cell>
          <cell r="BN28">
            <v>15.094478774910069</v>
          </cell>
          <cell r="BO28">
            <v>13.701431696375781</v>
          </cell>
          <cell r="BP28">
            <v>0</v>
          </cell>
          <cell r="BQ28">
            <v>19.117159090909066</v>
          </cell>
          <cell r="BR28">
            <v>0</v>
          </cell>
          <cell r="BS28">
            <v>19.910870699954966</v>
          </cell>
          <cell r="BT28">
            <v>0</v>
          </cell>
          <cell r="BU28">
            <v>21.10143811352382</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16.55659090909089</v>
          </cell>
          <cell r="CM28">
            <v>0</v>
          </cell>
          <cell r="CN28">
            <v>0</v>
          </cell>
          <cell r="CO28">
            <v>0</v>
          </cell>
          <cell r="CP28">
            <v>0</v>
          </cell>
          <cell r="CQ28">
            <v>0</v>
          </cell>
          <cell r="CR28">
            <v>0</v>
          </cell>
          <cell r="CS28">
            <v>0</v>
          </cell>
          <cell r="CT28">
            <v>12.254545454545401</v>
          </cell>
          <cell r="CU28">
            <v>10.210227272727249</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162.772727272727</v>
          </cell>
          <cell r="HA28">
            <v>0</v>
          </cell>
          <cell r="HB28">
            <v>0</v>
          </cell>
          <cell r="HC28">
            <v>0</v>
          </cell>
          <cell r="HD28">
            <v>163.863636363636</v>
          </cell>
          <cell r="HE28">
            <v>0</v>
          </cell>
          <cell r="HF28">
            <v>0</v>
          </cell>
          <cell r="HG28">
            <v>0</v>
          </cell>
          <cell r="HH28">
            <v>0</v>
          </cell>
          <cell r="HI28">
            <v>0</v>
          </cell>
          <cell r="HJ28">
            <v>0</v>
          </cell>
          <cell r="HK28">
            <v>0</v>
          </cell>
          <cell r="HL28">
            <v>0</v>
          </cell>
          <cell r="HM28">
            <v>0</v>
          </cell>
          <cell r="HN28">
            <v>77.909090909090907</v>
          </cell>
          <cell r="HO28">
            <v>66.409090909090907</v>
          </cell>
          <cell r="HP28" t="str">
            <v xml:space="preserve"> </v>
          </cell>
          <cell r="HQ28">
            <v>0</v>
          </cell>
          <cell r="HR28" t="e">
            <v>#N/A</v>
          </cell>
          <cell r="HS28">
            <v>0</v>
          </cell>
          <cell r="HT28" t="str">
            <v xml:space="preserve"> </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7.2473863636362994</v>
          </cell>
          <cell r="IX28">
            <v>11.70681818181815</v>
          </cell>
          <cell r="IY28">
            <v>0</v>
          </cell>
          <cell r="IZ28">
            <v>0</v>
          </cell>
          <cell r="JA28">
            <v>17.70681818181815</v>
          </cell>
          <cell r="JB28">
            <v>0</v>
          </cell>
          <cell r="JC28">
            <v>0</v>
          </cell>
          <cell r="JD28">
            <v>0</v>
          </cell>
          <cell r="JE28">
            <v>0</v>
          </cell>
          <cell r="JF28">
            <v>0</v>
          </cell>
          <cell r="JG28">
            <v>0</v>
          </cell>
          <cell r="JH28">
            <v>0</v>
          </cell>
          <cell r="JI28">
            <v>0</v>
          </cell>
          <cell r="JJ28">
            <v>0</v>
          </cell>
          <cell r="JK28">
            <v>0</v>
          </cell>
          <cell r="JL28">
            <v>0</v>
          </cell>
          <cell r="JM28">
            <v>0</v>
          </cell>
          <cell r="JN28">
            <v>19.04318181818175</v>
          </cell>
          <cell r="JO28">
            <v>0</v>
          </cell>
          <cell r="JP28">
            <v>17.909090909090899</v>
          </cell>
          <cell r="JQ28" t="str">
            <v xml:space="preserve"> </v>
          </cell>
          <cell r="JR28">
            <v>0</v>
          </cell>
          <cell r="JS28">
            <v>0</v>
          </cell>
          <cell r="JT28">
            <v>0</v>
          </cell>
          <cell r="JU28">
            <v>0</v>
          </cell>
          <cell r="JV28">
            <v>0</v>
          </cell>
          <cell r="JW28">
            <v>0</v>
          </cell>
          <cell r="JX28">
            <v>0</v>
          </cell>
          <cell r="JY28">
            <v>0</v>
          </cell>
          <cell r="JZ28">
            <v>17.909090909090899</v>
          </cell>
          <cell r="KA28">
            <v>0</v>
          </cell>
          <cell r="KB28">
            <v>0</v>
          </cell>
          <cell r="KC28">
            <v>0</v>
          </cell>
          <cell r="KD28">
            <v>0</v>
          </cell>
          <cell r="KE28">
            <v>0</v>
          </cell>
          <cell r="KF28">
            <v>0</v>
          </cell>
          <cell r="KG28">
            <v>0</v>
          </cell>
          <cell r="KH28">
            <v>0</v>
          </cell>
          <cell r="KI28">
            <v>0</v>
          </cell>
          <cell r="KJ28">
            <v>0</v>
          </cell>
          <cell r="KK28">
            <v>0</v>
          </cell>
          <cell r="KL28">
            <v>11.156048675733709</v>
          </cell>
          <cell r="KM28">
            <v>0</v>
          </cell>
          <cell r="KN28">
            <v>10.533285612025765</v>
          </cell>
          <cell r="KO28">
            <v>0</v>
          </cell>
          <cell r="KP28">
            <v>0</v>
          </cell>
          <cell r="KQ28">
            <v>0</v>
          </cell>
          <cell r="KR28">
            <v>0</v>
          </cell>
          <cell r="KS28">
            <v>0</v>
          </cell>
          <cell r="KT28">
            <v>0</v>
          </cell>
          <cell r="KU28">
            <v>0</v>
          </cell>
          <cell r="KV28">
            <v>0</v>
          </cell>
          <cell r="KW28">
            <v>0</v>
          </cell>
          <cell r="KX28">
            <v>0</v>
          </cell>
          <cell r="KY28">
            <v>0</v>
          </cell>
          <cell r="KZ28">
            <v>0</v>
          </cell>
          <cell r="LA28">
            <v>0</v>
          </cell>
          <cell r="LB28">
            <v>0</v>
          </cell>
          <cell r="LC28">
            <v>0</v>
          </cell>
          <cell r="LD28">
            <v>0</v>
          </cell>
          <cell r="LE28">
            <v>0</v>
          </cell>
          <cell r="LF28">
            <v>0</v>
          </cell>
          <cell r="LG28">
            <v>0</v>
          </cell>
          <cell r="LH28">
            <v>0</v>
          </cell>
          <cell r="LI28">
            <v>0</v>
          </cell>
          <cell r="LJ28">
            <v>0</v>
          </cell>
          <cell r="LK28">
            <v>0</v>
          </cell>
          <cell r="LL28">
            <v>0</v>
          </cell>
          <cell r="LM28">
            <v>0</v>
          </cell>
          <cell r="LN28">
            <v>0</v>
          </cell>
          <cell r="LO28">
            <v>0</v>
          </cell>
          <cell r="LP28">
            <v>0</v>
          </cell>
          <cell r="LQ28">
            <v>0</v>
          </cell>
          <cell r="LR28">
            <v>0</v>
          </cell>
          <cell r="LS28">
            <v>0</v>
          </cell>
          <cell r="LT28">
            <v>0</v>
          </cell>
          <cell r="LU28">
            <v>0</v>
          </cell>
          <cell r="LV28" t="str">
            <v xml:space="preserve"> </v>
          </cell>
          <cell r="LW28" t="str">
            <v xml:space="preserve"> </v>
          </cell>
          <cell r="LX28" t="str">
            <v xml:space="preserve"> </v>
          </cell>
          <cell r="LY28" t="str">
            <v xml:space="preserve"> </v>
          </cell>
          <cell r="LZ28" t="str">
            <v xml:space="preserve"> </v>
          </cell>
          <cell r="MA28" t="str">
            <v xml:space="preserve"> </v>
          </cell>
          <cell r="MB28">
            <v>0</v>
          </cell>
          <cell r="MC28">
            <v>0</v>
          </cell>
          <cell r="MD28">
            <v>0</v>
          </cell>
          <cell r="ME28">
            <v>0</v>
          </cell>
          <cell r="MF28" t="e">
            <v>#N/A</v>
          </cell>
          <cell r="MG28" t="e">
            <v>#N/A</v>
          </cell>
          <cell r="MH28">
            <v>0</v>
          </cell>
          <cell r="MI28">
            <v>0</v>
          </cell>
          <cell r="MJ28">
            <v>0</v>
          </cell>
          <cell r="MK28">
            <v>0</v>
          </cell>
          <cell r="ML28">
            <v>0</v>
          </cell>
          <cell r="MM28">
            <v>0</v>
          </cell>
          <cell r="MN28">
            <v>0</v>
          </cell>
          <cell r="MO28">
            <v>0</v>
          </cell>
          <cell r="MP28">
            <v>0</v>
          </cell>
          <cell r="MQ28">
            <v>0</v>
          </cell>
          <cell r="MR28">
            <v>0</v>
          </cell>
          <cell r="MS28">
            <v>0</v>
          </cell>
          <cell r="MT28">
            <v>0</v>
          </cell>
          <cell r="MU28">
            <v>0</v>
          </cell>
          <cell r="MV28">
            <v>0</v>
          </cell>
          <cell r="MW28">
            <v>0</v>
          </cell>
        </row>
        <row r="29">
          <cell r="F29" t="str">
            <v>MAY 86</v>
          </cell>
          <cell r="G29">
            <v>14.0857142857142</v>
          </cell>
          <cell r="H29">
            <v>0</v>
          </cell>
          <cell r="I29">
            <v>0</v>
          </cell>
          <cell r="J29">
            <v>0</v>
          </cell>
          <cell r="K29">
            <v>0</v>
          </cell>
          <cell r="L29">
            <v>0</v>
          </cell>
          <cell r="M29">
            <v>0</v>
          </cell>
          <cell r="N29">
            <v>0</v>
          </cell>
          <cell r="O29">
            <v>0</v>
          </cell>
          <cell r="P29">
            <v>0</v>
          </cell>
          <cell r="Q29">
            <v>0</v>
          </cell>
          <cell r="R29" t="str">
            <v xml:space="preserve"> </v>
          </cell>
          <cell r="S29" t="str">
            <v xml:space="preserve"> </v>
          </cell>
          <cell r="T29" t="str">
            <v xml:space="preserve"> </v>
          </cell>
          <cell r="U29" t="str">
            <v xml:space="preserve"> </v>
          </cell>
          <cell r="V29" t="str">
            <v xml:space="preserve"> </v>
          </cell>
          <cell r="W29" t="str">
            <v xml:space="preserve"> </v>
          </cell>
          <cell r="X29" t="str">
            <v xml:space="preserve"> </v>
          </cell>
          <cell r="Y29" t="str">
            <v xml:space="preserve"> </v>
          </cell>
          <cell r="Z29" t="str">
            <v xml:space="preserve"> </v>
          </cell>
          <cell r="AA29">
            <v>11.295238095238</v>
          </cell>
          <cell r="AB29" t="str">
            <v xml:space="preserve"> </v>
          </cell>
          <cell r="AC29" t="str">
            <v xml:space="preserve"> </v>
          </cell>
          <cell r="AD29" t="str">
            <v xml:space="preserve"> </v>
          </cell>
          <cell r="AE29" t="str">
            <v xml:space="preserve"> </v>
          </cell>
          <cell r="AF29" t="str">
            <v xml:space="preserve"> </v>
          </cell>
          <cell r="AG29" t="str">
            <v xml:space="preserve"> </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t="str">
            <v xml:space="preserve"> </v>
          </cell>
          <cell r="BD29">
            <v>0</v>
          </cell>
          <cell r="BE29" t="str">
            <v xml:space="preserve"> </v>
          </cell>
          <cell r="BF29" t="str">
            <v xml:space="preserve"> </v>
          </cell>
          <cell r="BG29" t="str">
            <v xml:space="preserve"> </v>
          </cell>
          <cell r="BH29">
            <v>0</v>
          </cell>
          <cell r="BI29">
            <v>0</v>
          </cell>
          <cell r="BJ29">
            <v>0</v>
          </cell>
          <cell r="BK29">
            <v>1.5</v>
          </cell>
          <cell r="BL29">
            <v>0</v>
          </cell>
          <cell r="BM29">
            <v>10.821196419805847</v>
          </cell>
          <cell r="BN29">
            <v>16.755695211303944</v>
          </cell>
          <cell r="BO29">
            <v>15.362648132769658</v>
          </cell>
          <cell r="BP29">
            <v>0</v>
          </cell>
          <cell r="BQ29">
            <v>21.434999999999985</v>
          </cell>
          <cell r="BR29">
            <v>0</v>
          </cell>
          <cell r="BS29">
            <v>22.228711609045885</v>
          </cell>
          <cell r="BT29">
            <v>0</v>
          </cell>
          <cell r="BU29">
            <v>23.419279022614738</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16.832499999999982</v>
          </cell>
          <cell r="CM29">
            <v>0</v>
          </cell>
          <cell r="CN29">
            <v>0</v>
          </cell>
          <cell r="CO29">
            <v>0</v>
          </cell>
          <cell r="CP29">
            <v>0</v>
          </cell>
          <cell r="CQ29">
            <v>0</v>
          </cell>
          <cell r="CR29">
            <v>0</v>
          </cell>
          <cell r="CS29">
            <v>0</v>
          </cell>
          <cell r="CT29">
            <v>13.1011904761904</v>
          </cell>
          <cell r="CU29">
            <v>8.7261904761904709</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198.42857142857099</v>
          </cell>
          <cell r="HA29">
            <v>0</v>
          </cell>
          <cell r="HB29">
            <v>0</v>
          </cell>
          <cell r="HC29">
            <v>0</v>
          </cell>
          <cell r="HD29">
            <v>144.142857142857</v>
          </cell>
          <cell r="HE29">
            <v>0</v>
          </cell>
          <cell r="HF29">
            <v>0</v>
          </cell>
          <cell r="HG29">
            <v>0</v>
          </cell>
          <cell r="HH29">
            <v>0</v>
          </cell>
          <cell r="HI29">
            <v>0</v>
          </cell>
          <cell r="HJ29">
            <v>0</v>
          </cell>
          <cell r="HK29">
            <v>0</v>
          </cell>
          <cell r="HL29">
            <v>0</v>
          </cell>
          <cell r="HM29">
            <v>0</v>
          </cell>
          <cell r="HN29">
            <v>75.3333333333333</v>
          </cell>
          <cell r="HO29">
            <v>55.095238095238102</v>
          </cell>
          <cell r="HP29" t="str">
            <v xml:space="preserve"> </v>
          </cell>
          <cell r="HQ29">
            <v>0</v>
          </cell>
          <cell r="HR29" t="e">
            <v>#N/A</v>
          </cell>
          <cell r="HS29">
            <v>0</v>
          </cell>
          <cell r="HT29" t="str">
            <v xml:space="preserve"> </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7.9066666666665997</v>
          </cell>
          <cell r="IX29">
            <v>14.507142857142799</v>
          </cell>
          <cell r="IY29">
            <v>0</v>
          </cell>
          <cell r="IZ29">
            <v>0</v>
          </cell>
          <cell r="JA29">
            <v>20.507142857142799</v>
          </cell>
          <cell r="JB29">
            <v>0</v>
          </cell>
          <cell r="JC29">
            <v>0</v>
          </cell>
          <cell r="JD29">
            <v>0</v>
          </cell>
          <cell r="JE29">
            <v>0</v>
          </cell>
          <cell r="JF29">
            <v>0</v>
          </cell>
          <cell r="JG29">
            <v>0</v>
          </cell>
          <cell r="JH29">
            <v>0</v>
          </cell>
          <cell r="JI29">
            <v>0</v>
          </cell>
          <cell r="JJ29">
            <v>0</v>
          </cell>
          <cell r="JK29">
            <v>0</v>
          </cell>
          <cell r="JL29">
            <v>0</v>
          </cell>
          <cell r="JM29">
            <v>0</v>
          </cell>
          <cell r="JN29">
            <v>15.576190476190449</v>
          </cell>
          <cell r="JO29">
            <v>0</v>
          </cell>
          <cell r="JP29">
            <v>15.59523809523805</v>
          </cell>
          <cell r="JQ29" t="str">
            <v xml:space="preserve"> </v>
          </cell>
          <cell r="JR29">
            <v>0</v>
          </cell>
          <cell r="JS29">
            <v>0</v>
          </cell>
          <cell r="JT29">
            <v>0</v>
          </cell>
          <cell r="JU29">
            <v>0</v>
          </cell>
          <cell r="JV29">
            <v>0</v>
          </cell>
          <cell r="JW29">
            <v>0</v>
          </cell>
          <cell r="JX29">
            <v>0</v>
          </cell>
          <cell r="JY29">
            <v>0</v>
          </cell>
          <cell r="JZ29">
            <v>15.59523809523805</v>
          </cell>
          <cell r="KA29">
            <v>0</v>
          </cell>
          <cell r="KB29">
            <v>0</v>
          </cell>
          <cell r="KC29">
            <v>0</v>
          </cell>
          <cell r="KD29">
            <v>0</v>
          </cell>
          <cell r="KE29">
            <v>0</v>
          </cell>
          <cell r="KF29">
            <v>0</v>
          </cell>
          <cell r="KG29">
            <v>0</v>
          </cell>
          <cell r="KH29">
            <v>0</v>
          </cell>
          <cell r="KI29">
            <v>0</v>
          </cell>
          <cell r="KJ29">
            <v>0</v>
          </cell>
          <cell r="KK29">
            <v>0</v>
          </cell>
          <cell r="KL29">
            <v>9.2650918635170481</v>
          </cell>
          <cell r="KM29">
            <v>0</v>
          </cell>
          <cell r="KN29">
            <v>8.5151856017997734</v>
          </cell>
          <cell r="KO29">
            <v>0</v>
          </cell>
          <cell r="KP29">
            <v>0</v>
          </cell>
          <cell r="KQ29">
            <v>0</v>
          </cell>
          <cell r="KR29">
            <v>0</v>
          </cell>
          <cell r="KS29">
            <v>0</v>
          </cell>
          <cell r="KT29">
            <v>0</v>
          </cell>
          <cell r="KU29">
            <v>0</v>
          </cell>
          <cell r="KV29">
            <v>0</v>
          </cell>
          <cell r="KW29">
            <v>0</v>
          </cell>
          <cell r="KX29">
            <v>0</v>
          </cell>
          <cell r="KY29">
            <v>0</v>
          </cell>
          <cell r="KZ29">
            <v>0</v>
          </cell>
          <cell r="LA29">
            <v>0</v>
          </cell>
          <cell r="LB29">
            <v>0</v>
          </cell>
          <cell r="LC29">
            <v>0</v>
          </cell>
          <cell r="LD29">
            <v>0</v>
          </cell>
          <cell r="LE29">
            <v>0</v>
          </cell>
          <cell r="LF29">
            <v>0</v>
          </cell>
          <cell r="LG29">
            <v>0</v>
          </cell>
          <cell r="LH29">
            <v>0</v>
          </cell>
          <cell r="LI29">
            <v>0</v>
          </cell>
          <cell r="LJ29">
            <v>0</v>
          </cell>
          <cell r="LK29">
            <v>0</v>
          </cell>
          <cell r="LL29">
            <v>0</v>
          </cell>
          <cell r="LM29">
            <v>0</v>
          </cell>
          <cell r="LN29">
            <v>0</v>
          </cell>
          <cell r="LO29">
            <v>0</v>
          </cell>
          <cell r="LP29">
            <v>0</v>
          </cell>
          <cell r="LQ29">
            <v>0</v>
          </cell>
          <cell r="LR29">
            <v>0</v>
          </cell>
          <cell r="LS29">
            <v>0</v>
          </cell>
          <cell r="LT29">
            <v>0</v>
          </cell>
          <cell r="LU29">
            <v>0</v>
          </cell>
          <cell r="LV29" t="str">
            <v xml:space="preserve"> </v>
          </cell>
          <cell r="LW29" t="str">
            <v xml:space="preserve"> </v>
          </cell>
          <cell r="LX29" t="str">
            <v xml:space="preserve"> </v>
          </cell>
          <cell r="LY29" t="str">
            <v xml:space="preserve"> </v>
          </cell>
          <cell r="LZ29" t="str">
            <v xml:space="preserve"> </v>
          </cell>
          <cell r="MA29" t="str">
            <v xml:space="preserve"> </v>
          </cell>
          <cell r="MB29">
            <v>0</v>
          </cell>
          <cell r="MC29">
            <v>0</v>
          </cell>
          <cell r="MD29">
            <v>0</v>
          </cell>
          <cell r="ME29">
            <v>0</v>
          </cell>
          <cell r="MF29" t="e">
            <v>#N/A</v>
          </cell>
          <cell r="MG29" t="e">
            <v>#N/A</v>
          </cell>
          <cell r="MH29">
            <v>0</v>
          </cell>
          <cell r="MI29">
            <v>0</v>
          </cell>
          <cell r="MJ29">
            <v>0</v>
          </cell>
          <cell r="MK29">
            <v>0</v>
          </cell>
          <cell r="ML29">
            <v>0</v>
          </cell>
          <cell r="MM29">
            <v>0</v>
          </cell>
          <cell r="MN29">
            <v>0</v>
          </cell>
          <cell r="MO29">
            <v>0</v>
          </cell>
          <cell r="MP29">
            <v>0</v>
          </cell>
          <cell r="MQ29">
            <v>0</v>
          </cell>
          <cell r="MR29">
            <v>0</v>
          </cell>
          <cell r="MS29">
            <v>0</v>
          </cell>
          <cell r="MT29">
            <v>0</v>
          </cell>
          <cell r="MU29">
            <v>0</v>
          </cell>
          <cell r="MV29">
            <v>0</v>
          </cell>
          <cell r="MW29">
            <v>0</v>
          </cell>
        </row>
        <row r="30">
          <cell r="F30" t="str">
            <v>JUN 86</v>
          </cell>
          <cell r="G30">
            <v>11.8892857142857</v>
          </cell>
          <cell r="H30">
            <v>0</v>
          </cell>
          <cell r="I30">
            <v>0</v>
          </cell>
          <cell r="J30">
            <v>0</v>
          </cell>
          <cell r="K30">
            <v>0</v>
          </cell>
          <cell r="L30">
            <v>0</v>
          </cell>
          <cell r="M30">
            <v>0</v>
          </cell>
          <cell r="N30">
            <v>0</v>
          </cell>
          <cell r="O30">
            <v>0</v>
          </cell>
          <cell r="P30">
            <v>0</v>
          </cell>
          <cell r="Q30">
            <v>0</v>
          </cell>
          <cell r="R30" t="str">
            <v xml:space="preserve"> </v>
          </cell>
          <cell r="S30" t="str">
            <v xml:space="preserve"> </v>
          </cell>
          <cell r="T30" t="str">
            <v xml:space="preserve"> </v>
          </cell>
          <cell r="U30" t="str">
            <v xml:space="preserve"> </v>
          </cell>
          <cell r="V30" t="str">
            <v xml:space="preserve"> </v>
          </cell>
          <cell r="W30" t="str">
            <v xml:space="preserve"> </v>
          </cell>
          <cell r="X30" t="str">
            <v xml:space="preserve"> </v>
          </cell>
          <cell r="Y30" t="str">
            <v xml:space="preserve"> </v>
          </cell>
          <cell r="Z30" t="str">
            <v xml:space="preserve"> </v>
          </cell>
          <cell r="AA30">
            <v>10.219047619047601</v>
          </cell>
          <cell r="AB30" t="str">
            <v xml:space="preserve"> </v>
          </cell>
          <cell r="AC30" t="str">
            <v xml:space="preserve"> </v>
          </cell>
          <cell r="AD30" t="str">
            <v xml:space="preserve"> </v>
          </cell>
          <cell r="AE30" t="str">
            <v xml:space="preserve"> </v>
          </cell>
          <cell r="AF30" t="str">
            <v xml:space="preserve"> </v>
          </cell>
          <cell r="AG30" t="str">
            <v xml:space="preserve"> </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t="str">
            <v xml:space="preserve"> </v>
          </cell>
          <cell r="BD30">
            <v>0</v>
          </cell>
          <cell r="BE30" t="str">
            <v xml:space="preserve"> </v>
          </cell>
          <cell r="BF30" t="str">
            <v xml:space="preserve"> </v>
          </cell>
          <cell r="BG30" t="str">
            <v xml:space="preserve"> </v>
          </cell>
          <cell r="BH30">
            <v>0</v>
          </cell>
          <cell r="BI30">
            <v>0</v>
          </cell>
          <cell r="BJ30">
            <v>0</v>
          </cell>
          <cell r="BK30">
            <v>1.5</v>
          </cell>
          <cell r="BL30">
            <v>0</v>
          </cell>
          <cell r="BM30">
            <v>9.3907991505904533</v>
          </cell>
          <cell r="BN30">
            <v>13.691766087553518</v>
          </cell>
          <cell r="BO30">
            <v>12.29871900901923</v>
          </cell>
          <cell r="BP30">
            <v>0</v>
          </cell>
          <cell r="BQ30">
            <v>17.159999999999979</v>
          </cell>
          <cell r="BR30">
            <v>0</v>
          </cell>
          <cell r="BS30">
            <v>17.953711609045879</v>
          </cell>
          <cell r="BT30">
            <v>0</v>
          </cell>
          <cell r="BU30">
            <v>19.144279022614732</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14.607499999999975</v>
          </cell>
          <cell r="CM30">
            <v>0</v>
          </cell>
          <cell r="CN30">
            <v>0</v>
          </cell>
          <cell r="CO30">
            <v>0</v>
          </cell>
          <cell r="CP30">
            <v>0</v>
          </cell>
          <cell r="CQ30">
            <v>0</v>
          </cell>
          <cell r="CR30">
            <v>0</v>
          </cell>
          <cell r="CS30">
            <v>0</v>
          </cell>
          <cell r="CT30">
            <v>11.67023809523805</v>
          </cell>
          <cell r="CU30">
            <v>9.5083333333333204</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169.52380952380901</v>
          </cell>
          <cell r="HA30">
            <v>0</v>
          </cell>
          <cell r="HB30">
            <v>0</v>
          </cell>
          <cell r="HC30">
            <v>0</v>
          </cell>
          <cell r="HD30">
            <v>116</v>
          </cell>
          <cell r="HE30">
            <v>0</v>
          </cell>
          <cell r="HF30">
            <v>0</v>
          </cell>
          <cell r="HG30">
            <v>0</v>
          </cell>
          <cell r="HH30">
            <v>0</v>
          </cell>
          <cell r="HI30">
            <v>0</v>
          </cell>
          <cell r="HJ30">
            <v>0</v>
          </cell>
          <cell r="HK30">
            <v>0</v>
          </cell>
          <cell r="HL30">
            <v>0</v>
          </cell>
          <cell r="HM30">
            <v>0</v>
          </cell>
          <cell r="HN30">
            <v>68.714285714285595</v>
          </cell>
          <cell r="HO30">
            <v>54.285714285714199</v>
          </cell>
          <cell r="HP30" t="str">
            <v xml:space="preserve"> </v>
          </cell>
          <cell r="HQ30">
            <v>0</v>
          </cell>
          <cell r="HR30" t="e">
            <v>#N/A</v>
          </cell>
          <cell r="HS30">
            <v>0</v>
          </cell>
          <cell r="HT30" t="str">
            <v xml:space="preserve"> </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7.15333333333332</v>
          </cell>
          <cell r="IX30">
            <v>12.8595238095238</v>
          </cell>
          <cell r="IY30">
            <v>0</v>
          </cell>
          <cell r="IZ30">
            <v>0</v>
          </cell>
          <cell r="JA30">
            <v>18.8595238095238</v>
          </cell>
          <cell r="JB30">
            <v>0</v>
          </cell>
          <cell r="JC30">
            <v>0</v>
          </cell>
          <cell r="JD30">
            <v>0</v>
          </cell>
          <cell r="JE30">
            <v>0</v>
          </cell>
          <cell r="JF30">
            <v>0</v>
          </cell>
          <cell r="JG30">
            <v>0</v>
          </cell>
          <cell r="JH30">
            <v>0</v>
          </cell>
          <cell r="JI30">
            <v>0</v>
          </cell>
          <cell r="JJ30">
            <v>0</v>
          </cell>
          <cell r="JK30">
            <v>0</v>
          </cell>
          <cell r="JL30">
            <v>0</v>
          </cell>
          <cell r="JM30">
            <v>0</v>
          </cell>
          <cell r="JN30">
            <v>14.852380952380901</v>
          </cell>
          <cell r="JO30">
            <v>0</v>
          </cell>
          <cell r="JP30">
            <v>14.202380952380899</v>
          </cell>
          <cell r="JQ30" t="str">
            <v xml:space="preserve"> </v>
          </cell>
          <cell r="JR30">
            <v>0</v>
          </cell>
          <cell r="JS30">
            <v>0</v>
          </cell>
          <cell r="JT30">
            <v>0</v>
          </cell>
          <cell r="JU30">
            <v>0</v>
          </cell>
          <cell r="JV30">
            <v>0</v>
          </cell>
          <cell r="JW30">
            <v>0</v>
          </cell>
          <cell r="JX30">
            <v>0</v>
          </cell>
          <cell r="JY30">
            <v>0</v>
          </cell>
          <cell r="JZ30">
            <v>14.202380952380899</v>
          </cell>
          <cell r="KA30">
            <v>0</v>
          </cell>
          <cell r="KB30">
            <v>0</v>
          </cell>
          <cell r="KC30">
            <v>0</v>
          </cell>
          <cell r="KD30">
            <v>0</v>
          </cell>
          <cell r="KE30">
            <v>0</v>
          </cell>
          <cell r="KF30">
            <v>0</v>
          </cell>
          <cell r="KG30">
            <v>0</v>
          </cell>
          <cell r="KH30">
            <v>0</v>
          </cell>
          <cell r="KI30">
            <v>0</v>
          </cell>
          <cell r="KJ30">
            <v>0</v>
          </cell>
          <cell r="KK30">
            <v>0</v>
          </cell>
          <cell r="KL30">
            <v>8.3277090363704502</v>
          </cell>
          <cell r="KM30">
            <v>0</v>
          </cell>
          <cell r="KN30">
            <v>7.5778027746531578</v>
          </cell>
          <cell r="KO30">
            <v>0</v>
          </cell>
          <cell r="KP30">
            <v>0</v>
          </cell>
          <cell r="KQ30">
            <v>0</v>
          </cell>
          <cell r="KR30">
            <v>0</v>
          </cell>
          <cell r="KS30">
            <v>0</v>
          </cell>
          <cell r="KT30">
            <v>0</v>
          </cell>
          <cell r="KU30">
            <v>0</v>
          </cell>
          <cell r="KV30">
            <v>0</v>
          </cell>
          <cell r="KW30">
            <v>0</v>
          </cell>
          <cell r="KX30">
            <v>0</v>
          </cell>
          <cell r="KY30">
            <v>0</v>
          </cell>
          <cell r="KZ30">
            <v>0</v>
          </cell>
          <cell r="LA30">
            <v>0</v>
          </cell>
          <cell r="LB30">
            <v>0</v>
          </cell>
          <cell r="LC30">
            <v>0</v>
          </cell>
          <cell r="LD30">
            <v>0</v>
          </cell>
          <cell r="LE30">
            <v>0</v>
          </cell>
          <cell r="LF30">
            <v>0</v>
          </cell>
          <cell r="LG30">
            <v>0</v>
          </cell>
          <cell r="LH30">
            <v>0</v>
          </cell>
          <cell r="LI30">
            <v>0</v>
          </cell>
          <cell r="LJ30">
            <v>0</v>
          </cell>
          <cell r="LK30">
            <v>0</v>
          </cell>
          <cell r="LL30">
            <v>0</v>
          </cell>
          <cell r="LM30">
            <v>0</v>
          </cell>
          <cell r="LN30">
            <v>0</v>
          </cell>
          <cell r="LO30">
            <v>0</v>
          </cell>
          <cell r="LP30">
            <v>0</v>
          </cell>
          <cell r="LQ30">
            <v>0</v>
          </cell>
          <cell r="LR30">
            <v>0</v>
          </cell>
          <cell r="LS30">
            <v>0</v>
          </cell>
          <cell r="LT30">
            <v>0</v>
          </cell>
          <cell r="LU30">
            <v>0</v>
          </cell>
          <cell r="LV30" t="str">
            <v xml:space="preserve"> </v>
          </cell>
          <cell r="LW30" t="str">
            <v xml:space="preserve"> </v>
          </cell>
          <cell r="LX30" t="str">
            <v xml:space="preserve"> </v>
          </cell>
          <cell r="LY30" t="str">
            <v xml:space="preserve"> </v>
          </cell>
          <cell r="LZ30" t="str">
            <v xml:space="preserve"> </v>
          </cell>
          <cell r="MA30" t="str">
            <v xml:space="preserve"> </v>
          </cell>
          <cell r="MB30">
            <v>0</v>
          </cell>
          <cell r="MC30">
            <v>0</v>
          </cell>
          <cell r="MD30">
            <v>0</v>
          </cell>
          <cell r="ME30">
            <v>0</v>
          </cell>
          <cell r="MF30" t="e">
            <v>#N/A</v>
          </cell>
          <cell r="MG30" t="e">
            <v>#N/A</v>
          </cell>
          <cell r="MH30">
            <v>0</v>
          </cell>
          <cell r="MI30">
            <v>0</v>
          </cell>
          <cell r="MJ30">
            <v>0</v>
          </cell>
          <cell r="MK30">
            <v>0</v>
          </cell>
          <cell r="ML30">
            <v>0</v>
          </cell>
          <cell r="MM30">
            <v>0</v>
          </cell>
          <cell r="MN30">
            <v>0</v>
          </cell>
          <cell r="MO30">
            <v>0</v>
          </cell>
          <cell r="MP30">
            <v>0</v>
          </cell>
          <cell r="MQ30">
            <v>0</v>
          </cell>
          <cell r="MR30">
            <v>0</v>
          </cell>
          <cell r="MS30">
            <v>0</v>
          </cell>
          <cell r="MT30">
            <v>0</v>
          </cell>
          <cell r="MU30">
            <v>0</v>
          </cell>
          <cell r="MV30">
            <v>0</v>
          </cell>
          <cell r="MW30">
            <v>0</v>
          </cell>
        </row>
        <row r="31">
          <cell r="F31" t="str">
            <v>JUL 86</v>
          </cell>
          <cell r="G31">
            <v>9.5749999999999904</v>
          </cell>
          <cell r="H31">
            <v>0</v>
          </cell>
          <cell r="I31">
            <v>0</v>
          </cell>
          <cell r="J31">
            <v>0</v>
          </cell>
          <cell r="K31">
            <v>0</v>
          </cell>
          <cell r="L31">
            <v>0</v>
          </cell>
          <cell r="M31">
            <v>0</v>
          </cell>
          <cell r="N31">
            <v>0</v>
          </cell>
          <cell r="O31">
            <v>0</v>
          </cell>
          <cell r="P31">
            <v>0</v>
          </cell>
          <cell r="Q31">
            <v>0</v>
          </cell>
          <cell r="R31" t="str">
            <v xml:space="preserve"> </v>
          </cell>
          <cell r="S31" t="str">
            <v xml:space="preserve"> </v>
          </cell>
          <cell r="T31" t="str">
            <v xml:space="preserve"> </v>
          </cell>
          <cell r="U31" t="str">
            <v xml:space="preserve"> </v>
          </cell>
          <cell r="V31" t="str">
            <v xml:space="preserve"> </v>
          </cell>
          <cell r="W31" t="str">
            <v xml:space="preserve"> </v>
          </cell>
          <cell r="X31" t="str">
            <v xml:space="preserve"> </v>
          </cell>
          <cell r="Y31" t="str">
            <v xml:space="preserve"> </v>
          </cell>
          <cell r="Z31" t="str">
            <v xml:space="preserve"> </v>
          </cell>
          <cell r="AA31">
            <v>7.8369565217391299</v>
          </cell>
          <cell r="AB31" t="str">
            <v xml:space="preserve"> </v>
          </cell>
          <cell r="AC31" t="str">
            <v xml:space="preserve"> </v>
          </cell>
          <cell r="AD31" t="str">
            <v xml:space="preserve"> </v>
          </cell>
          <cell r="AE31" t="str">
            <v xml:space="preserve"> </v>
          </cell>
          <cell r="AF31" t="str">
            <v xml:space="preserve"> </v>
          </cell>
          <cell r="AG31" t="str">
            <v xml:space="preserve"> </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t="str">
            <v xml:space="preserve"> </v>
          </cell>
          <cell r="BD31">
            <v>0</v>
          </cell>
          <cell r="BE31" t="str">
            <v xml:space="preserve"> </v>
          </cell>
          <cell r="BF31" t="str">
            <v xml:space="preserve"> </v>
          </cell>
          <cell r="BG31" t="str">
            <v xml:space="preserve"> </v>
          </cell>
          <cell r="BH31">
            <v>0</v>
          </cell>
          <cell r="BI31">
            <v>0</v>
          </cell>
          <cell r="BJ31">
            <v>0</v>
          </cell>
          <cell r="BK31">
            <v>1.5</v>
          </cell>
          <cell r="BL31">
            <v>0</v>
          </cell>
          <cell r="BM31">
            <v>8.3482233197798212</v>
          </cell>
          <cell r="BN31">
            <v>11.434601520262774</v>
          </cell>
          <cell r="BO31">
            <v>10.041554441728486</v>
          </cell>
          <cell r="BP31">
            <v>0</v>
          </cell>
          <cell r="BQ31">
            <v>14.010652173913016</v>
          </cell>
          <cell r="BR31">
            <v>0</v>
          </cell>
          <cell r="BS31">
            <v>14.750300395256893</v>
          </cell>
          <cell r="BT31">
            <v>0</v>
          </cell>
          <cell r="BU31">
            <v>15.859772727272711</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12.985760869565189</v>
          </cell>
          <cell r="CM31">
            <v>0</v>
          </cell>
          <cell r="CN31">
            <v>0</v>
          </cell>
          <cell r="CO31">
            <v>0</v>
          </cell>
          <cell r="CP31">
            <v>0</v>
          </cell>
          <cell r="CQ31">
            <v>0</v>
          </cell>
          <cell r="CR31">
            <v>0</v>
          </cell>
          <cell r="CS31">
            <v>0</v>
          </cell>
          <cell r="CT31">
            <v>8.9032608695652105</v>
          </cell>
          <cell r="CU31">
            <v>8.2249999999999908</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138.21739130434699</v>
          </cell>
          <cell r="HA31">
            <v>0</v>
          </cell>
          <cell r="HB31">
            <v>0</v>
          </cell>
          <cell r="HC31">
            <v>0</v>
          </cell>
          <cell r="HD31">
            <v>94.434782608695599</v>
          </cell>
          <cell r="HE31">
            <v>0</v>
          </cell>
          <cell r="HF31">
            <v>0</v>
          </cell>
          <cell r="HG31">
            <v>0</v>
          </cell>
          <cell r="HH31">
            <v>0</v>
          </cell>
          <cell r="HI31">
            <v>0</v>
          </cell>
          <cell r="HJ31">
            <v>0</v>
          </cell>
          <cell r="HK31">
            <v>0</v>
          </cell>
          <cell r="HL31">
            <v>0</v>
          </cell>
          <cell r="HM31">
            <v>0</v>
          </cell>
          <cell r="HN31">
            <v>53.304347826086897</v>
          </cell>
          <cell r="HO31">
            <v>43.434782608695599</v>
          </cell>
          <cell r="HP31" t="str">
            <v xml:space="preserve"> </v>
          </cell>
          <cell r="HQ31">
            <v>0</v>
          </cell>
          <cell r="HR31" t="e">
            <v>#N/A</v>
          </cell>
          <cell r="HS31">
            <v>0</v>
          </cell>
          <cell r="HT31" t="str">
            <v xml:space="preserve"> </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5.4858695652173903</v>
          </cell>
          <cell r="IX31">
            <v>9.63043478260869</v>
          </cell>
          <cell r="IY31">
            <v>0</v>
          </cell>
          <cell r="IZ31">
            <v>0</v>
          </cell>
          <cell r="JA31">
            <v>15.63043478260869</v>
          </cell>
          <cell r="JB31">
            <v>0</v>
          </cell>
          <cell r="JC31">
            <v>0</v>
          </cell>
          <cell r="JD31">
            <v>0</v>
          </cell>
          <cell r="JE31">
            <v>0</v>
          </cell>
          <cell r="JF31">
            <v>0</v>
          </cell>
          <cell r="JG31">
            <v>0</v>
          </cell>
          <cell r="JH31">
            <v>0</v>
          </cell>
          <cell r="JI31">
            <v>0</v>
          </cell>
          <cell r="JJ31">
            <v>0</v>
          </cell>
          <cell r="JK31">
            <v>0</v>
          </cell>
          <cell r="JL31">
            <v>0</v>
          </cell>
          <cell r="JM31">
            <v>0</v>
          </cell>
          <cell r="JN31">
            <v>11.639130434782551</v>
          </cell>
          <cell r="JO31">
            <v>0</v>
          </cell>
          <cell r="JP31">
            <v>10.2152173913043</v>
          </cell>
          <cell r="JQ31" t="str">
            <v xml:space="preserve"> </v>
          </cell>
          <cell r="JR31">
            <v>0</v>
          </cell>
          <cell r="JS31">
            <v>0</v>
          </cell>
          <cell r="JT31">
            <v>0</v>
          </cell>
          <cell r="JU31">
            <v>0</v>
          </cell>
          <cell r="JV31">
            <v>0</v>
          </cell>
          <cell r="JW31">
            <v>0</v>
          </cell>
          <cell r="JX31">
            <v>0</v>
          </cell>
          <cell r="JY31">
            <v>0</v>
          </cell>
          <cell r="JZ31">
            <v>10.2152173913043</v>
          </cell>
          <cell r="KA31">
            <v>0</v>
          </cell>
          <cell r="KB31">
            <v>0</v>
          </cell>
          <cell r="KC31">
            <v>0</v>
          </cell>
          <cell r="KD31">
            <v>0</v>
          </cell>
          <cell r="KE31">
            <v>0</v>
          </cell>
          <cell r="KF31">
            <v>0</v>
          </cell>
          <cell r="KG31">
            <v>0</v>
          </cell>
          <cell r="KH31">
            <v>0</v>
          </cell>
          <cell r="KI31">
            <v>0</v>
          </cell>
          <cell r="KJ31">
            <v>0</v>
          </cell>
          <cell r="KK31">
            <v>0</v>
          </cell>
          <cell r="KL31">
            <v>7.6788770968846221</v>
          </cell>
          <cell r="KM31">
            <v>0</v>
          </cell>
          <cell r="KN31">
            <v>6.8743580965422755</v>
          </cell>
          <cell r="KO31">
            <v>0</v>
          </cell>
          <cell r="KP31">
            <v>0</v>
          </cell>
          <cell r="KQ31">
            <v>0</v>
          </cell>
          <cell r="KR31">
            <v>0</v>
          </cell>
          <cell r="KS31">
            <v>0</v>
          </cell>
          <cell r="KT31">
            <v>0</v>
          </cell>
          <cell r="KU31">
            <v>0</v>
          </cell>
          <cell r="KV31">
            <v>0</v>
          </cell>
          <cell r="KW31">
            <v>0</v>
          </cell>
          <cell r="KX31">
            <v>0</v>
          </cell>
          <cell r="KY31">
            <v>0</v>
          </cell>
          <cell r="KZ31">
            <v>0</v>
          </cell>
          <cell r="LA31">
            <v>0</v>
          </cell>
          <cell r="LB31">
            <v>0</v>
          </cell>
          <cell r="LC31">
            <v>0</v>
          </cell>
          <cell r="LD31">
            <v>0</v>
          </cell>
          <cell r="LE31">
            <v>0</v>
          </cell>
          <cell r="LF31">
            <v>0</v>
          </cell>
          <cell r="LG31">
            <v>0</v>
          </cell>
          <cell r="LH31">
            <v>0</v>
          </cell>
          <cell r="LI31">
            <v>0</v>
          </cell>
          <cell r="LJ31">
            <v>0</v>
          </cell>
          <cell r="LK31">
            <v>0</v>
          </cell>
          <cell r="LL31">
            <v>0</v>
          </cell>
          <cell r="LM31">
            <v>0</v>
          </cell>
          <cell r="LN31">
            <v>0</v>
          </cell>
          <cell r="LO31">
            <v>0</v>
          </cell>
          <cell r="LP31">
            <v>0</v>
          </cell>
          <cell r="LQ31">
            <v>0</v>
          </cell>
          <cell r="LR31">
            <v>0</v>
          </cell>
          <cell r="LS31">
            <v>0</v>
          </cell>
          <cell r="LT31">
            <v>0</v>
          </cell>
          <cell r="LU31">
            <v>0</v>
          </cell>
          <cell r="LV31" t="str">
            <v xml:space="preserve"> </v>
          </cell>
          <cell r="LW31" t="str">
            <v xml:space="preserve"> </v>
          </cell>
          <cell r="LX31" t="str">
            <v xml:space="preserve"> </v>
          </cell>
          <cell r="LY31" t="str">
            <v xml:space="preserve"> </v>
          </cell>
          <cell r="LZ31" t="str">
            <v xml:space="preserve"> </v>
          </cell>
          <cell r="MA31" t="str">
            <v xml:space="preserve"> </v>
          </cell>
          <cell r="MB31">
            <v>0</v>
          </cell>
          <cell r="MC31">
            <v>0</v>
          </cell>
          <cell r="MD31">
            <v>0</v>
          </cell>
          <cell r="ME31">
            <v>0</v>
          </cell>
          <cell r="MF31" t="e">
            <v>#N/A</v>
          </cell>
          <cell r="MG31" t="e">
            <v>#N/A</v>
          </cell>
          <cell r="MH31">
            <v>0</v>
          </cell>
          <cell r="MI31">
            <v>0</v>
          </cell>
          <cell r="MJ31">
            <v>0</v>
          </cell>
          <cell r="MK31">
            <v>0</v>
          </cell>
          <cell r="ML31">
            <v>0</v>
          </cell>
          <cell r="MM31">
            <v>0</v>
          </cell>
          <cell r="MN31">
            <v>0</v>
          </cell>
          <cell r="MO31">
            <v>0</v>
          </cell>
          <cell r="MP31">
            <v>0</v>
          </cell>
          <cell r="MQ31">
            <v>0</v>
          </cell>
          <cell r="MR31">
            <v>0</v>
          </cell>
          <cell r="MS31">
            <v>0</v>
          </cell>
          <cell r="MT31">
            <v>0</v>
          </cell>
          <cell r="MU31">
            <v>0</v>
          </cell>
          <cell r="MV31">
            <v>0</v>
          </cell>
          <cell r="MW31">
            <v>0</v>
          </cell>
        </row>
        <row r="32">
          <cell r="F32" t="str">
            <v>AUG 86</v>
          </cell>
          <cell r="G32">
            <v>13.572619047619</v>
          </cell>
          <cell r="H32">
            <v>0</v>
          </cell>
          <cell r="I32">
            <v>0</v>
          </cell>
          <cell r="J32">
            <v>0</v>
          </cell>
          <cell r="K32">
            <v>0</v>
          </cell>
          <cell r="L32">
            <v>0</v>
          </cell>
          <cell r="M32">
            <v>0</v>
          </cell>
          <cell r="N32">
            <v>0</v>
          </cell>
          <cell r="O32">
            <v>0</v>
          </cell>
          <cell r="P32">
            <v>0</v>
          </cell>
          <cell r="Q32">
            <v>0</v>
          </cell>
          <cell r="R32" t="str">
            <v xml:space="preserve"> </v>
          </cell>
          <cell r="S32" t="str">
            <v xml:space="preserve"> </v>
          </cell>
          <cell r="T32" t="str">
            <v xml:space="preserve"> </v>
          </cell>
          <cell r="U32" t="str">
            <v xml:space="preserve"> </v>
          </cell>
          <cell r="V32" t="str">
            <v xml:space="preserve"> </v>
          </cell>
          <cell r="W32" t="str">
            <v xml:space="preserve"> </v>
          </cell>
          <cell r="X32" t="str">
            <v xml:space="preserve"> </v>
          </cell>
          <cell r="Y32" t="str">
            <v xml:space="preserve"> </v>
          </cell>
          <cell r="Z32" t="str">
            <v xml:space="preserve"> </v>
          </cell>
          <cell r="AA32">
            <v>11.8607142857142</v>
          </cell>
          <cell r="AB32" t="str">
            <v xml:space="preserve"> </v>
          </cell>
          <cell r="AC32" t="str">
            <v xml:space="preserve"> </v>
          </cell>
          <cell r="AD32" t="str">
            <v xml:space="preserve"> </v>
          </cell>
          <cell r="AE32" t="str">
            <v xml:space="preserve"> </v>
          </cell>
          <cell r="AF32" t="str">
            <v xml:space="preserve"> </v>
          </cell>
          <cell r="AG32" t="str">
            <v xml:space="preserve"> </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t="str">
            <v xml:space="preserve"> </v>
          </cell>
          <cell r="BD32">
            <v>0</v>
          </cell>
          <cell r="BE32" t="str">
            <v xml:space="preserve"> </v>
          </cell>
          <cell r="BF32" t="str">
            <v xml:space="preserve"> </v>
          </cell>
          <cell r="BG32" t="str">
            <v xml:space="preserve"> </v>
          </cell>
          <cell r="BH32">
            <v>0</v>
          </cell>
          <cell r="BI32">
            <v>0</v>
          </cell>
          <cell r="BJ32">
            <v>0</v>
          </cell>
          <cell r="BK32">
            <v>1.5</v>
          </cell>
          <cell r="BL32">
            <v>0</v>
          </cell>
          <cell r="BM32">
            <v>10.506187582989874</v>
          </cell>
          <cell r="BN32">
            <v>13.853025515119331</v>
          </cell>
          <cell r="BO32">
            <v>12.459978436585043</v>
          </cell>
          <cell r="BP32">
            <v>0</v>
          </cell>
          <cell r="BQ32">
            <v>17.38499999999998</v>
          </cell>
          <cell r="BR32">
            <v>0</v>
          </cell>
          <cell r="BS32">
            <v>18.341999999999977</v>
          </cell>
          <cell r="BT32">
            <v>0</v>
          </cell>
          <cell r="BU32">
            <v>19.777499999999971</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16.342499999999983</v>
          </cell>
          <cell r="CM32">
            <v>0</v>
          </cell>
          <cell r="CN32">
            <v>0</v>
          </cell>
          <cell r="CO32">
            <v>0</v>
          </cell>
          <cell r="CP32">
            <v>0</v>
          </cell>
          <cell r="CQ32">
            <v>0</v>
          </cell>
          <cell r="CR32">
            <v>0</v>
          </cell>
          <cell r="CS32">
            <v>0</v>
          </cell>
          <cell r="CT32">
            <v>11.580952380952301</v>
          </cell>
          <cell r="CU32">
            <v>9.024999999999995</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182.52380952380901</v>
          </cell>
          <cell r="HA32">
            <v>0</v>
          </cell>
          <cell r="HB32">
            <v>0</v>
          </cell>
          <cell r="HC32">
            <v>0</v>
          </cell>
          <cell r="HD32">
            <v>122.428571428571</v>
          </cell>
          <cell r="HE32">
            <v>0</v>
          </cell>
          <cell r="HF32">
            <v>0</v>
          </cell>
          <cell r="HG32">
            <v>0</v>
          </cell>
          <cell r="HH32">
            <v>0</v>
          </cell>
          <cell r="HI32">
            <v>0</v>
          </cell>
          <cell r="HJ32">
            <v>0</v>
          </cell>
          <cell r="HK32">
            <v>0</v>
          </cell>
          <cell r="HL32">
            <v>0</v>
          </cell>
          <cell r="HM32">
            <v>0</v>
          </cell>
          <cell r="HN32">
            <v>75.571428571428498</v>
          </cell>
          <cell r="HO32">
            <v>64.714285714285595</v>
          </cell>
          <cell r="HP32" t="str">
            <v xml:space="preserve"> </v>
          </cell>
          <cell r="HQ32">
            <v>0</v>
          </cell>
          <cell r="HR32" t="e">
            <v>#N/A</v>
          </cell>
          <cell r="HS32">
            <v>0</v>
          </cell>
          <cell r="HT32" t="str">
            <v xml:space="preserve"> </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8.3024999999999398</v>
          </cell>
          <cell r="IX32">
            <v>12.5880952380952</v>
          </cell>
          <cell r="IY32">
            <v>0</v>
          </cell>
          <cell r="IZ32">
            <v>0</v>
          </cell>
          <cell r="JA32">
            <v>18.5880952380952</v>
          </cell>
          <cell r="JB32">
            <v>0</v>
          </cell>
          <cell r="JC32">
            <v>0</v>
          </cell>
          <cell r="JD32">
            <v>0</v>
          </cell>
          <cell r="JE32">
            <v>0</v>
          </cell>
          <cell r="JF32">
            <v>0</v>
          </cell>
          <cell r="JG32">
            <v>0</v>
          </cell>
          <cell r="JH32">
            <v>0</v>
          </cell>
          <cell r="JI32">
            <v>0</v>
          </cell>
          <cell r="JJ32">
            <v>0</v>
          </cell>
          <cell r="JK32">
            <v>0</v>
          </cell>
          <cell r="JL32">
            <v>0</v>
          </cell>
          <cell r="JM32">
            <v>0</v>
          </cell>
          <cell r="JN32">
            <v>13.95952380952375</v>
          </cell>
          <cell r="JO32">
            <v>0</v>
          </cell>
          <cell r="JP32">
            <v>12.5880952380952</v>
          </cell>
          <cell r="JQ32" t="str">
            <v xml:space="preserve"> </v>
          </cell>
          <cell r="JR32">
            <v>0</v>
          </cell>
          <cell r="JS32">
            <v>0</v>
          </cell>
          <cell r="JT32">
            <v>0</v>
          </cell>
          <cell r="JU32">
            <v>0</v>
          </cell>
          <cell r="JV32">
            <v>0</v>
          </cell>
          <cell r="JW32">
            <v>0</v>
          </cell>
          <cell r="JX32">
            <v>0</v>
          </cell>
          <cell r="JY32">
            <v>0</v>
          </cell>
          <cell r="JZ32">
            <v>12.5880952380952</v>
          </cell>
          <cell r="KA32">
            <v>0</v>
          </cell>
          <cell r="KB32">
            <v>0</v>
          </cell>
          <cell r="KC32">
            <v>0</v>
          </cell>
          <cell r="KD32">
            <v>0</v>
          </cell>
          <cell r="KE32">
            <v>0</v>
          </cell>
          <cell r="KF32">
            <v>0</v>
          </cell>
          <cell r="KG32">
            <v>0</v>
          </cell>
          <cell r="KH32">
            <v>0</v>
          </cell>
          <cell r="KI32">
            <v>0</v>
          </cell>
          <cell r="KJ32">
            <v>0</v>
          </cell>
          <cell r="KK32">
            <v>0</v>
          </cell>
          <cell r="KL32">
            <v>10.03749531308585</v>
          </cell>
          <cell r="KM32">
            <v>0</v>
          </cell>
          <cell r="KN32">
            <v>9.2463442069741273</v>
          </cell>
          <cell r="KO32">
            <v>0</v>
          </cell>
          <cell r="KP32">
            <v>0</v>
          </cell>
          <cell r="KQ32">
            <v>0</v>
          </cell>
          <cell r="KR32">
            <v>0</v>
          </cell>
          <cell r="KS32">
            <v>0</v>
          </cell>
          <cell r="KT32">
            <v>0</v>
          </cell>
          <cell r="KU32">
            <v>0</v>
          </cell>
          <cell r="KV32">
            <v>0</v>
          </cell>
          <cell r="KW32">
            <v>0</v>
          </cell>
          <cell r="KX32">
            <v>0</v>
          </cell>
          <cell r="KY32">
            <v>0</v>
          </cell>
          <cell r="KZ32">
            <v>0</v>
          </cell>
          <cell r="LA32">
            <v>0</v>
          </cell>
          <cell r="LB32">
            <v>0</v>
          </cell>
          <cell r="LC32">
            <v>0</v>
          </cell>
          <cell r="LD32">
            <v>0</v>
          </cell>
          <cell r="LE32">
            <v>0</v>
          </cell>
          <cell r="LF32">
            <v>0</v>
          </cell>
          <cell r="LG32">
            <v>0</v>
          </cell>
          <cell r="LH32">
            <v>0</v>
          </cell>
          <cell r="LI32">
            <v>0</v>
          </cell>
          <cell r="LJ32">
            <v>0</v>
          </cell>
          <cell r="LK32">
            <v>0</v>
          </cell>
          <cell r="LL32">
            <v>0</v>
          </cell>
          <cell r="LM32">
            <v>0</v>
          </cell>
          <cell r="LN32">
            <v>0</v>
          </cell>
          <cell r="LO32">
            <v>0</v>
          </cell>
          <cell r="LP32">
            <v>0</v>
          </cell>
          <cell r="LQ32">
            <v>0</v>
          </cell>
          <cell r="LR32">
            <v>0</v>
          </cell>
          <cell r="LS32">
            <v>0</v>
          </cell>
          <cell r="LT32">
            <v>0</v>
          </cell>
          <cell r="LU32">
            <v>0</v>
          </cell>
          <cell r="LV32" t="str">
            <v xml:space="preserve"> </v>
          </cell>
          <cell r="LW32" t="str">
            <v xml:space="preserve"> </v>
          </cell>
          <cell r="LX32" t="str">
            <v xml:space="preserve"> </v>
          </cell>
          <cell r="LY32" t="str">
            <v xml:space="preserve"> </v>
          </cell>
          <cell r="LZ32" t="str">
            <v xml:space="preserve"> </v>
          </cell>
          <cell r="MA32" t="str">
            <v xml:space="preserve"> </v>
          </cell>
          <cell r="MB32">
            <v>0</v>
          </cell>
          <cell r="MC32">
            <v>0</v>
          </cell>
          <cell r="MD32">
            <v>0</v>
          </cell>
          <cell r="ME32">
            <v>0</v>
          </cell>
          <cell r="MF32" t="e">
            <v>#N/A</v>
          </cell>
          <cell r="MG32" t="e">
            <v>#N/A</v>
          </cell>
          <cell r="MH32">
            <v>0</v>
          </cell>
          <cell r="MI32">
            <v>0</v>
          </cell>
          <cell r="MJ32">
            <v>0</v>
          </cell>
          <cell r="MK32">
            <v>0</v>
          </cell>
          <cell r="ML32">
            <v>0</v>
          </cell>
          <cell r="MM32">
            <v>0</v>
          </cell>
          <cell r="MN32">
            <v>0</v>
          </cell>
          <cell r="MO32">
            <v>0</v>
          </cell>
          <cell r="MP32">
            <v>0</v>
          </cell>
          <cell r="MQ32">
            <v>0</v>
          </cell>
          <cell r="MR32">
            <v>0</v>
          </cell>
          <cell r="MS32">
            <v>0</v>
          </cell>
          <cell r="MT32">
            <v>0</v>
          </cell>
          <cell r="MU32">
            <v>0</v>
          </cell>
          <cell r="MV32">
            <v>0</v>
          </cell>
          <cell r="MW32">
            <v>0</v>
          </cell>
        </row>
        <row r="33">
          <cell r="F33" t="str">
            <v>SEP 86</v>
          </cell>
          <cell r="G33">
            <v>14.1964285714285</v>
          </cell>
          <cell r="H33">
            <v>0</v>
          </cell>
          <cell r="I33">
            <v>0</v>
          </cell>
          <cell r="J33">
            <v>0</v>
          </cell>
          <cell r="K33">
            <v>0</v>
          </cell>
          <cell r="L33">
            <v>0</v>
          </cell>
          <cell r="M33">
            <v>0</v>
          </cell>
          <cell r="N33">
            <v>0</v>
          </cell>
          <cell r="O33">
            <v>0</v>
          </cell>
          <cell r="P33">
            <v>0</v>
          </cell>
          <cell r="Q33">
            <v>0</v>
          </cell>
          <cell r="R33" t="str">
            <v xml:space="preserve"> </v>
          </cell>
          <cell r="S33" t="str">
            <v xml:space="preserve"> </v>
          </cell>
          <cell r="T33" t="str">
            <v xml:space="preserve"> </v>
          </cell>
          <cell r="U33" t="str">
            <v xml:space="preserve"> </v>
          </cell>
          <cell r="V33" t="str">
            <v xml:space="preserve"> </v>
          </cell>
          <cell r="W33" t="str">
            <v xml:space="preserve"> </v>
          </cell>
          <cell r="X33" t="str">
            <v xml:space="preserve"> </v>
          </cell>
          <cell r="Y33" t="str">
            <v xml:space="preserve"> </v>
          </cell>
          <cell r="Z33" t="str">
            <v xml:space="preserve"> </v>
          </cell>
          <cell r="AA33">
            <v>13.1227272727272</v>
          </cell>
          <cell r="AB33" t="str">
            <v xml:space="preserve"> </v>
          </cell>
          <cell r="AC33" t="str">
            <v xml:space="preserve"> </v>
          </cell>
          <cell r="AD33" t="str">
            <v xml:space="preserve"> </v>
          </cell>
          <cell r="AE33" t="str">
            <v xml:space="preserve"> </v>
          </cell>
          <cell r="AF33" t="str">
            <v xml:space="preserve"> </v>
          </cell>
          <cell r="AG33" t="str">
            <v xml:space="preserve"> </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t="str">
            <v xml:space="preserve"> </v>
          </cell>
          <cell r="BD33">
            <v>0</v>
          </cell>
          <cell r="BE33" t="str">
            <v xml:space="preserve"> </v>
          </cell>
          <cell r="BF33" t="str">
            <v xml:space="preserve"> </v>
          </cell>
          <cell r="BG33" t="str">
            <v xml:space="preserve"> </v>
          </cell>
          <cell r="BH33">
            <v>0</v>
          </cell>
          <cell r="BI33">
            <v>0</v>
          </cell>
          <cell r="BJ33">
            <v>0</v>
          </cell>
          <cell r="BK33">
            <v>1.5</v>
          </cell>
          <cell r="BL33">
            <v>0</v>
          </cell>
          <cell r="BM33">
            <v>10.342254412810121</v>
          </cell>
          <cell r="BN33">
            <v>13.394332032265476</v>
          </cell>
          <cell r="BO33">
            <v>12.001284953731188</v>
          </cell>
          <cell r="BP33">
            <v>0</v>
          </cell>
          <cell r="BQ33">
            <v>16.744999999999994</v>
          </cell>
          <cell r="BR33">
            <v>0</v>
          </cell>
          <cell r="BS33">
            <v>17.779999999999987</v>
          </cell>
          <cell r="BT33">
            <v>0</v>
          </cell>
          <cell r="BU33">
            <v>19.332499999999975</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16.087499999999963</v>
          </cell>
          <cell r="CM33">
            <v>0</v>
          </cell>
          <cell r="CN33">
            <v>0</v>
          </cell>
          <cell r="CO33">
            <v>0</v>
          </cell>
          <cell r="CP33">
            <v>0</v>
          </cell>
          <cell r="CQ33">
            <v>0</v>
          </cell>
          <cell r="CR33">
            <v>0</v>
          </cell>
          <cell r="CS33">
            <v>0</v>
          </cell>
          <cell r="CT33">
            <v>12.146428571428551</v>
          </cell>
          <cell r="CU33">
            <v>10.8059523809523</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183.59090909090901</v>
          </cell>
          <cell r="HA33">
            <v>0</v>
          </cell>
          <cell r="HB33">
            <v>0</v>
          </cell>
          <cell r="HC33">
            <v>0</v>
          </cell>
          <cell r="HD33">
            <v>122.181818181818</v>
          </cell>
          <cell r="HE33">
            <v>0</v>
          </cell>
          <cell r="HF33">
            <v>0</v>
          </cell>
          <cell r="HG33">
            <v>0</v>
          </cell>
          <cell r="HH33">
            <v>0</v>
          </cell>
          <cell r="HI33">
            <v>0</v>
          </cell>
          <cell r="HJ33">
            <v>0</v>
          </cell>
          <cell r="HK33">
            <v>0</v>
          </cell>
          <cell r="HL33">
            <v>0</v>
          </cell>
          <cell r="HM33">
            <v>0</v>
          </cell>
          <cell r="HN33">
            <v>86.818181818181799</v>
          </cell>
          <cell r="HO33">
            <v>73</v>
          </cell>
          <cell r="HP33" t="str">
            <v xml:space="preserve"> </v>
          </cell>
          <cell r="HQ33">
            <v>0</v>
          </cell>
          <cell r="HR33" t="e">
            <v>#N/A</v>
          </cell>
          <cell r="HS33">
            <v>0</v>
          </cell>
          <cell r="HT33" t="str">
            <v xml:space="preserve"> </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9.1859090909090391</v>
          </cell>
          <cell r="IX33">
            <v>13.97499999999995</v>
          </cell>
          <cell r="IY33">
            <v>0</v>
          </cell>
          <cell r="IZ33">
            <v>0</v>
          </cell>
          <cell r="JA33">
            <v>19.974999999999952</v>
          </cell>
          <cell r="JB33">
            <v>0</v>
          </cell>
          <cell r="JC33">
            <v>0</v>
          </cell>
          <cell r="JD33">
            <v>0</v>
          </cell>
          <cell r="JE33">
            <v>0</v>
          </cell>
          <cell r="JF33">
            <v>0</v>
          </cell>
          <cell r="JG33">
            <v>0</v>
          </cell>
          <cell r="JH33">
            <v>0</v>
          </cell>
          <cell r="JI33">
            <v>0</v>
          </cell>
          <cell r="JJ33">
            <v>0</v>
          </cell>
          <cell r="JK33">
            <v>0</v>
          </cell>
          <cell r="JL33">
            <v>0</v>
          </cell>
          <cell r="JM33">
            <v>0</v>
          </cell>
          <cell r="JN33">
            <v>18.559090909090848</v>
          </cell>
          <cell r="JO33">
            <v>0</v>
          </cell>
          <cell r="JP33">
            <v>14.754545454545401</v>
          </cell>
          <cell r="JQ33" t="str">
            <v xml:space="preserve"> </v>
          </cell>
          <cell r="JR33">
            <v>0</v>
          </cell>
          <cell r="JS33">
            <v>0</v>
          </cell>
          <cell r="JT33">
            <v>0</v>
          </cell>
          <cell r="JU33">
            <v>0</v>
          </cell>
          <cell r="JV33">
            <v>0</v>
          </cell>
          <cell r="JW33">
            <v>0</v>
          </cell>
          <cell r="JX33">
            <v>0</v>
          </cell>
          <cell r="JY33">
            <v>0</v>
          </cell>
          <cell r="JZ33">
            <v>14.754545454545401</v>
          </cell>
          <cell r="KA33">
            <v>0</v>
          </cell>
          <cell r="KB33">
            <v>0</v>
          </cell>
          <cell r="KC33">
            <v>0</v>
          </cell>
          <cell r="KD33">
            <v>0</v>
          </cell>
          <cell r="KE33">
            <v>0</v>
          </cell>
          <cell r="KF33">
            <v>0</v>
          </cell>
          <cell r="KG33">
            <v>0</v>
          </cell>
          <cell r="KH33">
            <v>0</v>
          </cell>
          <cell r="KI33">
            <v>0</v>
          </cell>
          <cell r="KJ33">
            <v>0</v>
          </cell>
          <cell r="KK33">
            <v>0</v>
          </cell>
          <cell r="KL33">
            <v>11.921975662133136</v>
          </cell>
          <cell r="KM33">
            <v>0</v>
          </cell>
          <cell r="KN33">
            <v>11.134574087329987</v>
          </cell>
          <cell r="KO33">
            <v>0</v>
          </cell>
          <cell r="KP33">
            <v>0</v>
          </cell>
          <cell r="KQ33">
            <v>0</v>
          </cell>
          <cell r="KR33">
            <v>0</v>
          </cell>
          <cell r="KS33">
            <v>0</v>
          </cell>
          <cell r="KT33">
            <v>0</v>
          </cell>
          <cell r="KU33">
            <v>0</v>
          </cell>
          <cell r="KV33">
            <v>0</v>
          </cell>
          <cell r="KW33">
            <v>0</v>
          </cell>
          <cell r="KX33">
            <v>0</v>
          </cell>
          <cell r="KY33">
            <v>0</v>
          </cell>
          <cell r="KZ33">
            <v>0</v>
          </cell>
          <cell r="LA33">
            <v>0</v>
          </cell>
          <cell r="LB33">
            <v>0</v>
          </cell>
          <cell r="LC33">
            <v>0</v>
          </cell>
          <cell r="LD33">
            <v>0</v>
          </cell>
          <cell r="LE33">
            <v>0</v>
          </cell>
          <cell r="LF33">
            <v>0</v>
          </cell>
          <cell r="LG33">
            <v>0</v>
          </cell>
          <cell r="LH33">
            <v>0</v>
          </cell>
          <cell r="LI33">
            <v>0</v>
          </cell>
          <cell r="LJ33">
            <v>0</v>
          </cell>
          <cell r="LK33">
            <v>0</v>
          </cell>
          <cell r="LL33">
            <v>0</v>
          </cell>
          <cell r="LM33">
            <v>0</v>
          </cell>
          <cell r="LN33">
            <v>0</v>
          </cell>
          <cell r="LO33">
            <v>0</v>
          </cell>
          <cell r="LP33">
            <v>0</v>
          </cell>
          <cell r="LQ33">
            <v>0</v>
          </cell>
          <cell r="LR33">
            <v>0</v>
          </cell>
          <cell r="LS33">
            <v>0</v>
          </cell>
          <cell r="LT33">
            <v>0</v>
          </cell>
          <cell r="LU33">
            <v>0</v>
          </cell>
          <cell r="LV33" t="str">
            <v xml:space="preserve"> </v>
          </cell>
          <cell r="LW33" t="str">
            <v xml:space="preserve"> </v>
          </cell>
          <cell r="LX33" t="str">
            <v xml:space="preserve"> </v>
          </cell>
          <cell r="LY33" t="str">
            <v xml:space="preserve"> </v>
          </cell>
          <cell r="LZ33" t="str">
            <v xml:space="preserve"> </v>
          </cell>
          <cell r="MA33" t="str">
            <v xml:space="preserve"> </v>
          </cell>
          <cell r="MB33">
            <v>0</v>
          </cell>
          <cell r="MC33">
            <v>0</v>
          </cell>
          <cell r="MD33">
            <v>0</v>
          </cell>
          <cell r="ME33">
            <v>0</v>
          </cell>
          <cell r="MF33" t="e">
            <v>#N/A</v>
          </cell>
          <cell r="MG33" t="e">
            <v>#N/A</v>
          </cell>
          <cell r="MH33">
            <v>0</v>
          </cell>
          <cell r="MI33">
            <v>0</v>
          </cell>
          <cell r="MJ33">
            <v>0</v>
          </cell>
          <cell r="MK33">
            <v>0</v>
          </cell>
          <cell r="ML33">
            <v>0</v>
          </cell>
          <cell r="MM33">
            <v>0</v>
          </cell>
          <cell r="MN33">
            <v>0</v>
          </cell>
          <cell r="MO33">
            <v>0</v>
          </cell>
          <cell r="MP33">
            <v>0</v>
          </cell>
          <cell r="MQ33">
            <v>0</v>
          </cell>
          <cell r="MR33">
            <v>0</v>
          </cell>
          <cell r="MS33">
            <v>0</v>
          </cell>
          <cell r="MT33">
            <v>0</v>
          </cell>
          <cell r="MU33">
            <v>0</v>
          </cell>
          <cell r="MV33">
            <v>0</v>
          </cell>
          <cell r="MW33">
            <v>0</v>
          </cell>
        </row>
        <row r="34">
          <cell r="F34" t="str">
            <v>OCT 86</v>
          </cell>
          <cell r="G34">
            <v>13.907608695652099</v>
          </cell>
          <cell r="H34">
            <v>0</v>
          </cell>
          <cell r="I34">
            <v>0</v>
          </cell>
          <cell r="J34">
            <v>0</v>
          </cell>
          <cell r="K34">
            <v>0</v>
          </cell>
          <cell r="L34">
            <v>0</v>
          </cell>
          <cell r="M34">
            <v>0</v>
          </cell>
          <cell r="N34">
            <v>0</v>
          </cell>
          <cell r="O34">
            <v>0</v>
          </cell>
          <cell r="P34">
            <v>0</v>
          </cell>
          <cell r="Q34">
            <v>0</v>
          </cell>
          <cell r="R34" t="str">
            <v xml:space="preserve"> </v>
          </cell>
          <cell r="S34" t="str">
            <v xml:space="preserve"> </v>
          </cell>
          <cell r="T34" t="str">
            <v xml:space="preserve"> </v>
          </cell>
          <cell r="U34" t="str">
            <v xml:space="preserve"> </v>
          </cell>
          <cell r="V34" t="str">
            <v xml:space="preserve"> </v>
          </cell>
          <cell r="W34" t="str">
            <v xml:space="preserve"> </v>
          </cell>
          <cell r="X34" t="str">
            <v xml:space="preserve"> </v>
          </cell>
          <cell r="Y34" t="str">
            <v xml:space="preserve"> </v>
          </cell>
          <cell r="Z34" t="str">
            <v xml:space="preserve"> </v>
          </cell>
          <cell r="AA34">
            <v>13.15</v>
          </cell>
          <cell r="AB34" t="str">
            <v xml:space="preserve"> </v>
          </cell>
          <cell r="AC34" t="str">
            <v xml:space="preserve"> </v>
          </cell>
          <cell r="AD34" t="str">
            <v xml:space="preserve"> </v>
          </cell>
          <cell r="AE34" t="str">
            <v xml:space="preserve"> </v>
          </cell>
          <cell r="AF34" t="str">
            <v xml:space="preserve"> </v>
          </cell>
          <cell r="AG34" t="str">
            <v xml:space="preserve"> </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t="str">
            <v xml:space="preserve"> </v>
          </cell>
          <cell r="BD34">
            <v>0</v>
          </cell>
          <cell r="BE34" t="str">
            <v xml:space="preserve"> </v>
          </cell>
          <cell r="BF34" t="str">
            <v xml:space="preserve"> </v>
          </cell>
          <cell r="BG34" t="str">
            <v xml:space="preserve"> </v>
          </cell>
          <cell r="BH34">
            <v>0</v>
          </cell>
          <cell r="BI34">
            <v>0</v>
          </cell>
          <cell r="BJ34">
            <v>0</v>
          </cell>
          <cell r="BK34">
            <v>1.5</v>
          </cell>
          <cell r="BL34">
            <v>0</v>
          </cell>
          <cell r="BM34">
            <v>10.197188231525759</v>
          </cell>
          <cell r="BN34">
            <v>13.425571177412264</v>
          </cell>
          <cell r="BO34">
            <v>12.032524098877976</v>
          </cell>
          <cell r="BP34">
            <v>0</v>
          </cell>
          <cell r="BQ34">
            <v>16.788586956521705</v>
          </cell>
          <cell r="BR34">
            <v>0</v>
          </cell>
          <cell r="BS34">
            <v>17.796379446640287</v>
          </cell>
          <cell r="BT34">
            <v>0</v>
          </cell>
          <cell r="BU34">
            <v>19.308068181818157</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15.86184782608694</v>
          </cell>
          <cell r="CM34">
            <v>0</v>
          </cell>
          <cell r="CN34">
            <v>0</v>
          </cell>
          <cell r="CO34">
            <v>0</v>
          </cell>
          <cell r="CP34">
            <v>0</v>
          </cell>
          <cell r="CQ34">
            <v>0</v>
          </cell>
          <cell r="CR34">
            <v>0</v>
          </cell>
          <cell r="CS34">
            <v>0</v>
          </cell>
          <cell r="CT34">
            <v>11.505434782608649</v>
          </cell>
          <cell r="CU34">
            <v>11.005434782608599</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160.739130434782</v>
          </cell>
          <cell r="HA34">
            <v>0</v>
          </cell>
          <cell r="HB34">
            <v>0</v>
          </cell>
          <cell r="HC34">
            <v>0</v>
          </cell>
          <cell r="HD34">
            <v>116.26086956521701</v>
          </cell>
          <cell r="HE34">
            <v>0</v>
          </cell>
          <cell r="HF34">
            <v>0</v>
          </cell>
          <cell r="HG34">
            <v>0</v>
          </cell>
          <cell r="HH34">
            <v>0</v>
          </cell>
          <cell r="HI34">
            <v>0</v>
          </cell>
          <cell r="HJ34">
            <v>0</v>
          </cell>
          <cell r="HK34">
            <v>0</v>
          </cell>
          <cell r="HL34">
            <v>0</v>
          </cell>
          <cell r="HM34">
            <v>0</v>
          </cell>
          <cell r="HN34">
            <v>80.086956521739097</v>
          </cell>
          <cell r="HO34">
            <v>66.913043478260803</v>
          </cell>
          <cell r="HP34" t="str">
            <v xml:space="preserve"> </v>
          </cell>
          <cell r="HQ34">
            <v>0</v>
          </cell>
          <cell r="HR34" t="e">
            <v>#N/A</v>
          </cell>
          <cell r="HS34">
            <v>0</v>
          </cell>
          <cell r="HT34" t="str">
            <v xml:space="preserve"> </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9.2050000000000001</v>
          </cell>
          <cell r="IX34">
            <v>13.7065217391304</v>
          </cell>
          <cell r="IY34">
            <v>0</v>
          </cell>
          <cell r="IZ34">
            <v>0</v>
          </cell>
          <cell r="JA34">
            <v>19.706521739130402</v>
          </cell>
          <cell r="JB34">
            <v>0</v>
          </cell>
          <cell r="JC34">
            <v>0</v>
          </cell>
          <cell r="JD34">
            <v>0</v>
          </cell>
          <cell r="JE34">
            <v>0</v>
          </cell>
          <cell r="JF34">
            <v>0</v>
          </cell>
          <cell r="JG34">
            <v>0</v>
          </cell>
          <cell r="JH34">
            <v>0</v>
          </cell>
          <cell r="JI34">
            <v>0</v>
          </cell>
          <cell r="JJ34">
            <v>0</v>
          </cell>
          <cell r="JK34">
            <v>0</v>
          </cell>
          <cell r="JL34">
            <v>0</v>
          </cell>
          <cell r="JM34">
            <v>0</v>
          </cell>
          <cell r="JN34">
            <v>18.604347826086901</v>
          </cell>
          <cell r="JO34">
            <v>0</v>
          </cell>
          <cell r="JP34">
            <v>15.0934782608695</v>
          </cell>
          <cell r="JQ34" t="str">
            <v xml:space="preserve"> </v>
          </cell>
          <cell r="JR34">
            <v>0</v>
          </cell>
          <cell r="JS34">
            <v>0</v>
          </cell>
          <cell r="JT34">
            <v>0</v>
          </cell>
          <cell r="JU34">
            <v>0</v>
          </cell>
          <cell r="JV34">
            <v>0</v>
          </cell>
          <cell r="JW34">
            <v>0</v>
          </cell>
          <cell r="JX34">
            <v>0</v>
          </cell>
          <cell r="JY34">
            <v>0</v>
          </cell>
          <cell r="JZ34">
            <v>15.0934782608695</v>
          </cell>
          <cell r="KA34">
            <v>0</v>
          </cell>
          <cell r="KB34">
            <v>0</v>
          </cell>
          <cell r="KC34">
            <v>0</v>
          </cell>
          <cell r="KD34">
            <v>0</v>
          </cell>
          <cell r="KE34">
            <v>0</v>
          </cell>
          <cell r="KF34">
            <v>0</v>
          </cell>
          <cell r="KG34">
            <v>0</v>
          </cell>
          <cell r="KH34">
            <v>0</v>
          </cell>
          <cell r="KI34">
            <v>0</v>
          </cell>
          <cell r="KJ34">
            <v>0</v>
          </cell>
          <cell r="KK34">
            <v>0</v>
          </cell>
          <cell r="KL34">
            <v>11.18452584731256</v>
          </cell>
          <cell r="KM34">
            <v>0</v>
          </cell>
          <cell r="KN34">
            <v>10.403971242725078</v>
          </cell>
          <cell r="KO34">
            <v>0</v>
          </cell>
          <cell r="KP34">
            <v>0</v>
          </cell>
          <cell r="KQ34">
            <v>0</v>
          </cell>
          <cell r="KR34">
            <v>0</v>
          </cell>
          <cell r="KS34">
            <v>0</v>
          </cell>
          <cell r="KT34">
            <v>0</v>
          </cell>
          <cell r="KU34">
            <v>0</v>
          </cell>
          <cell r="KV34">
            <v>0</v>
          </cell>
          <cell r="KW34">
            <v>0</v>
          </cell>
          <cell r="KX34">
            <v>0</v>
          </cell>
          <cell r="KY34">
            <v>0</v>
          </cell>
          <cell r="KZ34">
            <v>0</v>
          </cell>
          <cell r="LA34">
            <v>0</v>
          </cell>
          <cell r="LB34">
            <v>0</v>
          </cell>
          <cell r="LC34">
            <v>0</v>
          </cell>
          <cell r="LD34">
            <v>0</v>
          </cell>
          <cell r="LE34">
            <v>0</v>
          </cell>
          <cell r="LF34">
            <v>0</v>
          </cell>
          <cell r="LG34">
            <v>0</v>
          </cell>
          <cell r="LH34">
            <v>0</v>
          </cell>
          <cell r="LI34">
            <v>0</v>
          </cell>
          <cell r="LJ34">
            <v>0</v>
          </cell>
          <cell r="LK34">
            <v>0</v>
          </cell>
          <cell r="LL34">
            <v>0</v>
          </cell>
          <cell r="LM34">
            <v>0</v>
          </cell>
          <cell r="LN34">
            <v>0</v>
          </cell>
          <cell r="LO34">
            <v>0</v>
          </cell>
          <cell r="LP34">
            <v>0</v>
          </cell>
          <cell r="LQ34">
            <v>0</v>
          </cell>
          <cell r="LR34">
            <v>0</v>
          </cell>
          <cell r="LS34">
            <v>0</v>
          </cell>
          <cell r="LT34">
            <v>0</v>
          </cell>
          <cell r="LU34">
            <v>0</v>
          </cell>
          <cell r="LV34" t="str">
            <v xml:space="preserve"> </v>
          </cell>
          <cell r="LW34" t="str">
            <v xml:space="preserve"> </v>
          </cell>
          <cell r="LX34" t="str">
            <v xml:space="preserve"> </v>
          </cell>
          <cell r="LY34" t="str">
            <v xml:space="preserve"> </v>
          </cell>
          <cell r="LZ34" t="str">
            <v xml:space="preserve"> </v>
          </cell>
          <cell r="MA34" t="str">
            <v xml:space="preserve"> </v>
          </cell>
          <cell r="MB34">
            <v>0</v>
          </cell>
          <cell r="MC34">
            <v>0</v>
          </cell>
          <cell r="MD34">
            <v>0</v>
          </cell>
          <cell r="ME34">
            <v>0</v>
          </cell>
          <cell r="MF34" t="e">
            <v>#N/A</v>
          </cell>
          <cell r="MG34" t="e">
            <v>#N/A</v>
          </cell>
          <cell r="MH34">
            <v>0</v>
          </cell>
          <cell r="MI34">
            <v>0</v>
          </cell>
          <cell r="MJ34">
            <v>0</v>
          </cell>
          <cell r="MK34">
            <v>0</v>
          </cell>
          <cell r="ML34">
            <v>0</v>
          </cell>
          <cell r="MM34">
            <v>0</v>
          </cell>
          <cell r="MN34">
            <v>0</v>
          </cell>
          <cell r="MO34">
            <v>0</v>
          </cell>
          <cell r="MP34">
            <v>0</v>
          </cell>
          <cell r="MQ34">
            <v>0</v>
          </cell>
          <cell r="MR34">
            <v>0</v>
          </cell>
          <cell r="MS34">
            <v>0</v>
          </cell>
          <cell r="MT34">
            <v>0</v>
          </cell>
          <cell r="MU34">
            <v>0</v>
          </cell>
          <cell r="MV34">
            <v>0</v>
          </cell>
          <cell r="MW34">
            <v>0</v>
          </cell>
        </row>
        <row r="35">
          <cell r="F35" t="str">
            <v>NOV 86</v>
          </cell>
          <cell r="G35">
            <v>14.60375</v>
          </cell>
          <cell r="H35">
            <v>0</v>
          </cell>
          <cell r="I35">
            <v>0</v>
          </cell>
          <cell r="J35">
            <v>0</v>
          </cell>
          <cell r="K35">
            <v>0</v>
          </cell>
          <cell r="L35">
            <v>0</v>
          </cell>
          <cell r="M35">
            <v>0</v>
          </cell>
          <cell r="N35">
            <v>0</v>
          </cell>
          <cell r="O35">
            <v>0</v>
          </cell>
          <cell r="P35">
            <v>0</v>
          </cell>
          <cell r="Q35">
            <v>0</v>
          </cell>
          <cell r="R35" t="str">
            <v xml:space="preserve"> </v>
          </cell>
          <cell r="S35" t="str">
            <v xml:space="preserve"> </v>
          </cell>
          <cell r="T35" t="str">
            <v xml:space="preserve"> </v>
          </cell>
          <cell r="U35" t="str">
            <v xml:space="preserve"> </v>
          </cell>
          <cell r="V35" t="str">
            <v xml:space="preserve"> </v>
          </cell>
          <cell r="W35" t="str">
            <v xml:space="preserve"> </v>
          </cell>
          <cell r="X35" t="str">
            <v xml:space="preserve"> </v>
          </cell>
          <cell r="Y35" t="str">
            <v xml:space="preserve"> </v>
          </cell>
          <cell r="Z35" t="str">
            <v xml:space="preserve"> </v>
          </cell>
          <cell r="AA35">
            <v>13.61125</v>
          </cell>
          <cell r="AB35" t="str">
            <v xml:space="preserve"> </v>
          </cell>
          <cell r="AC35" t="str">
            <v xml:space="preserve"> </v>
          </cell>
          <cell r="AD35" t="str">
            <v xml:space="preserve"> </v>
          </cell>
          <cell r="AE35" t="str">
            <v xml:space="preserve"> </v>
          </cell>
          <cell r="AF35" t="str">
            <v xml:space="preserve"> </v>
          </cell>
          <cell r="AG35" t="str">
            <v xml:space="preserve"> </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t="str">
            <v xml:space="preserve"> </v>
          </cell>
          <cell r="BD35">
            <v>0</v>
          </cell>
          <cell r="BE35" t="str">
            <v xml:space="preserve"> </v>
          </cell>
          <cell r="BF35" t="str">
            <v xml:space="preserve"> </v>
          </cell>
          <cell r="BG35" t="str">
            <v xml:space="preserve"> </v>
          </cell>
          <cell r="BH35">
            <v>0</v>
          </cell>
          <cell r="BI35">
            <v>0</v>
          </cell>
          <cell r="BJ35">
            <v>0</v>
          </cell>
          <cell r="BK35">
            <v>1.5</v>
          </cell>
          <cell r="BL35">
            <v>0</v>
          </cell>
          <cell r="BM35">
            <v>10.790927713547173</v>
          </cell>
          <cell r="BN35">
            <v>13.678327801923034</v>
          </cell>
          <cell r="BO35">
            <v>12.285280723388746</v>
          </cell>
          <cell r="BP35">
            <v>0</v>
          </cell>
          <cell r="BQ35">
            <v>17.141249999999978</v>
          </cell>
          <cell r="BR35">
            <v>0</v>
          </cell>
          <cell r="BS35">
            <v>18.129907894736824</v>
          </cell>
          <cell r="BT35">
            <v>0</v>
          </cell>
          <cell r="BU35">
            <v>19.61289473684209</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16.785416666666656</v>
          </cell>
          <cell r="CM35">
            <v>0</v>
          </cell>
          <cell r="CN35">
            <v>0</v>
          </cell>
          <cell r="CO35">
            <v>0</v>
          </cell>
          <cell r="CP35">
            <v>0</v>
          </cell>
          <cell r="CQ35">
            <v>0</v>
          </cell>
          <cell r="CR35">
            <v>0</v>
          </cell>
          <cell r="CS35">
            <v>0</v>
          </cell>
          <cell r="CT35">
            <v>12.705555555555501</v>
          </cell>
          <cell r="CU35">
            <v>11.066666666666601</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152.25</v>
          </cell>
          <cell r="HA35">
            <v>0</v>
          </cell>
          <cell r="HB35">
            <v>0</v>
          </cell>
          <cell r="HC35">
            <v>0</v>
          </cell>
          <cell r="HD35">
            <v>122.65</v>
          </cell>
          <cell r="HE35">
            <v>0</v>
          </cell>
          <cell r="HF35">
            <v>0</v>
          </cell>
          <cell r="HG35">
            <v>0</v>
          </cell>
          <cell r="HH35">
            <v>0</v>
          </cell>
          <cell r="HI35">
            <v>0</v>
          </cell>
          <cell r="HJ35">
            <v>0</v>
          </cell>
          <cell r="HK35">
            <v>0</v>
          </cell>
          <cell r="HL35">
            <v>0</v>
          </cell>
          <cell r="HM35">
            <v>0</v>
          </cell>
          <cell r="HN35">
            <v>89.099999999999895</v>
          </cell>
          <cell r="HO35">
            <v>73.55</v>
          </cell>
          <cell r="HP35" t="str">
            <v xml:space="preserve"> </v>
          </cell>
          <cell r="HQ35">
            <v>0</v>
          </cell>
          <cell r="HR35" t="e">
            <v>#N/A</v>
          </cell>
          <cell r="HS35">
            <v>0</v>
          </cell>
          <cell r="HT35" t="str">
            <v xml:space="preserve"> </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9.5278749999999999</v>
          </cell>
          <cell r="IX35">
            <v>14.02</v>
          </cell>
          <cell r="IY35">
            <v>0</v>
          </cell>
          <cell r="IZ35">
            <v>0</v>
          </cell>
          <cell r="JA35">
            <v>20.02</v>
          </cell>
          <cell r="JB35">
            <v>0</v>
          </cell>
          <cell r="JC35">
            <v>0</v>
          </cell>
          <cell r="JD35">
            <v>0</v>
          </cell>
          <cell r="JE35">
            <v>0</v>
          </cell>
          <cell r="JF35">
            <v>0</v>
          </cell>
          <cell r="JG35">
            <v>0</v>
          </cell>
          <cell r="JH35">
            <v>0</v>
          </cell>
          <cell r="JI35">
            <v>0</v>
          </cell>
          <cell r="JJ35">
            <v>0</v>
          </cell>
          <cell r="JK35">
            <v>0</v>
          </cell>
          <cell r="JL35">
            <v>0</v>
          </cell>
          <cell r="JM35">
            <v>0</v>
          </cell>
          <cell r="JN35">
            <v>19.734999999999999</v>
          </cell>
          <cell r="JO35">
            <v>0</v>
          </cell>
          <cell r="JP35">
            <v>16.282499999999999</v>
          </cell>
          <cell r="JQ35" t="str">
            <v xml:space="preserve"> </v>
          </cell>
          <cell r="JR35">
            <v>0</v>
          </cell>
          <cell r="JS35">
            <v>0</v>
          </cell>
          <cell r="JT35">
            <v>0</v>
          </cell>
          <cell r="JU35">
            <v>0</v>
          </cell>
          <cell r="JV35">
            <v>0</v>
          </cell>
          <cell r="JW35">
            <v>0</v>
          </cell>
          <cell r="JX35">
            <v>0</v>
          </cell>
          <cell r="JY35">
            <v>0</v>
          </cell>
          <cell r="JZ35">
            <v>16.282499999999999</v>
          </cell>
          <cell r="KA35">
            <v>0</v>
          </cell>
          <cell r="KB35">
            <v>0</v>
          </cell>
          <cell r="KC35">
            <v>0</v>
          </cell>
          <cell r="KD35">
            <v>0</v>
          </cell>
          <cell r="KE35">
            <v>0</v>
          </cell>
          <cell r="KF35">
            <v>0</v>
          </cell>
          <cell r="KG35">
            <v>0</v>
          </cell>
          <cell r="KH35">
            <v>0</v>
          </cell>
          <cell r="KI35">
            <v>0</v>
          </cell>
          <cell r="KJ35">
            <v>0</v>
          </cell>
          <cell r="KK35">
            <v>0</v>
          </cell>
          <cell r="KL35">
            <v>10.657480314960633</v>
          </cell>
          <cell r="KM35">
            <v>0</v>
          </cell>
          <cell r="KN35">
            <v>9.9330708661417333</v>
          </cell>
          <cell r="KO35">
            <v>0</v>
          </cell>
          <cell r="KP35">
            <v>0</v>
          </cell>
          <cell r="KQ35">
            <v>0</v>
          </cell>
          <cell r="KR35">
            <v>0</v>
          </cell>
          <cell r="KS35">
            <v>0</v>
          </cell>
          <cell r="KT35">
            <v>0</v>
          </cell>
          <cell r="KU35">
            <v>0</v>
          </cell>
          <cell r="KV35">
            <v>0</v>
          </cell>
          <cell r="KW35">
            <v>0</v>
          </cell>
          <cell r="KX35">
            <v>0</v>
          </cell>
          <cell r="KY35">
            <v>0</v>
          </cell>
          <cell r="KZ35">
            <v>0</v>
          </cell>
          <cell r="LA35">
            <v>0</v>
          </cell>
          <cell r="LB35">
            <v>0</v>
          </cell>
          <cell r="LC35">
            <v>0</v>
          </cell>
          <cell r="LD35">
            <v>0</v>
          </cell>
          <cell r="LE35">
            <v>0</v>
          </cell>
          <cell r="LF35">
            <v>0</v>
          </cell>
          <cell r="LG35">
            <v>0</v>
          </cell>
          <cell r="LH35">
            <v>0</v>
          </cell>
          <cell r="LI35">
            <v>0</v>
          </cell>
          <cell r="LJ35">
            <v>0</v>
          </cell>
          <cell r="LK35">
            <v>0</v>
          </cell>
          <cell r="LL35">
            <v>0</v>
          </cell>
          <cell r="LM35">
            <v>0</v>
          </cell>
          <cell r="LN35">
            <v>0</v>
          </cell>
          <cell r="LO35">
            <v>0</v>
          </cell>
          <cell r="LP35">
            <v>0</v>
          </cell>
          <cell r="LQ35">
            <v>0</v>
          </cell>
          <cell r="LR35">
            <v>0</v>
          </cell>
          <cell r="LS35">
            <v>0</v>
          </cell>
          <cell r="LT35">
            <v>0</v>
          </cell>
          <cell r="LU35">
            <v>0</v>
          </cell>
          <cell r="LV35" t="str">
            <v xml:space="preserve"> </v>
          </cell>
          <cell r="LW35" t="str">
            <v xml:space="preserve"> </v>
          </cell>
          <cell r="LX35" t="str">
            <v xml:space="preserve"> </v>
          </cell>
          <cell r="LY35" t="str">
            <v xml:space="preserve"> </v>
          </cell>
          <cell r="LZ35" t="str">
            <v xml:space="preserve"> </v>
          </cell>
          <cell r="MA35" t="str">
            <v xml:space="preserve"> </v>
          </cell>
          <cell r="MB35">
            <v>0</v>
          </cell>
          <cell r="MC35">
            <v>0</v>
          </cell>
          <cell r="MD35">
            <v>0</v>
          </cell>
          <cell r="ME35">
            <v>0</v>
          </cell>
          <cell r="MF35" t="e">
            <v>#N/A</v>
          </cell>
          <cell r="MG35" t="e">
            <v>#N/A</v>
          </cell>
          <cell r="MH35">
            <v>0</v>
          </cell>
          <cell r="MI35">
            <v>0</v>
          </cell>
          <cell r="MJ35">
            <v>0</v>
          </cell>
          <cell r="MK35">
            <v>0</v>
          </cell>
          <cell r="ML35">
            <v>0</v>
          </cell>
          <cell r="MM35">
            <v>0</v>
          </cell>
          <cell r="MN35">
            <v>0</v>
          </cell>
          <cell r="MO35">
            <v>0</v>
          </cell>
          <cell r="MP35">
            <v>0</v>
          </cell>
          <cell r="MQ35">
            <v>0</v>
          </cell>
          <cell r="MR35">
            <v>0</v>
          </cell>
          <cell r="MS35">
            <v>0</v>
          </cell>
          <cell r="MT35">
            <v>0</v>
          </cell>
          <cell r="MU35">
            <v>0</v>
          </cell>
          <cell r="MV35">
            <v>0</v>
          </cell>
          <cell r="MW35">
            <v>0</v>
          </cell>
        </row>
        <row r="36">
          <cell r="F36" t="str">
            <v>DEC 86</v>
          </cell>
          <cell r="G36">
            <v>15.786904761904699</v>
          </cell>
          <cell r="H36">
            <v>0</v>
          </cell>
          <cell r="I36">
            <v>0</v>
          </cell>
          <cell r="J36">
            <v>0</v>
          </cell>
          <cell r="K36">
            <v>0</v>
          </cell>
          <cell r="L36">
            <v>0</v>
          </cell>
          <cell r="M36">
            <v>0</v>
          </cell>
          <cell r="N36">
            <v>0</v>
          </cell>
          <cell r="O36">
            <v>0</v>
          </cell>
          <cell r="P36">
            <v>0</v>
          </cell>
          <cell r="Q36">
            <v>0</v>
          </cell>
          <cell r="R36" t="str">
            <v xml:space="preserve"> </v>
          </cell>
          <cell r="S36" t="str">
            <v xml:space="preserve"> </v>
          </cell>
          <cell r="T36" t="str">
            <v xml:space="preserve"> </v>
          </cell>
          <cell r="U36" t="str">
            <v xml:space="preserve"> </v>
          </cell>
          <cell r="V36" t="str">
            <v xml:space="preserve"> </v>
          </cell>
          <cell r="W36" t="str">
            <v xml:space="preserve"> </v>
          </cell>
          <cell r="X36" t="str">
            <v xml:space="preserve"> </v>
          </cell>
          <cell r="Y36" t="str">
            <v xml:space="preserve"> </v>
          </cell>
          <cell r="Z36" t="str">
            <v xml:space="preserve"> </v>
          </cell>
          <cell r="AA36">
            <v>14.802380952380901</v>
          </cell>
          <cell r="AB36" t="str">
            <v xml:space="preserve"> </v>
          </cell>
          <cell r="AC36" t="str">
            <v xml:space="preserve"> </v>
          </cell>
          <cell r="AD36" t="str">
            <v xml:space="preserve"> </v>
          </cell>
          <cell r="AE36" t="str">
            <v xml:space="preserve"> </v>
          </cell>
          <cell r="AF36" t="str">
            <v xml:space="preserve"> </v>
          </cell>
          <cell r="AG36" t="str">
            <v xml:space="preserve"> </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t="str">
            <v xml:space="preserve"> </v>
          </cell>
          <cell r="BD36">
            <v>0</v>
          </cell>
          <cell r="BE36" t="str">
            <v xml:space="preserve"> </v>
          </cell>
          <cell r="BF36" t="str">
            <v xml:space="preserve"> </v>
          </cell>
          <cell r="BG36" t="str">
            <v xml:space="preserve"> </v>
          </cell>
          <cell r="BH36">
            <v>0</v>
          </cell>
          <cell r="BI36">
            <v>0</v>
          </cell>
          <cell r="BJ36">
            <v>0</v>
          </cell>
          <cell r="BK36">
            <v>1.5</v>
          </cell>
          <cell r="BL36">
            <v>0</v>
          </cell>
          <cell r="BM36">
            <v>11.388533763663192</v>
          </cell>
          <cell r="BN36">
            <v>13.87990208638031</v>
          </cell>
          <cell r="BO36">
            <v>12.486855007846023</v>
          </cell>
          <cell r="BP36">
            <v>0</v>
          </cell>
          <cell r="BQ36">
            <v>17.422499999999996</v>
          </cell>
          <cell r="BR36">
            <v>0</v>
          </cell>
          <cell r="BS36">
            <v>18.349499999999988</v>
          </cell>
          <cell r="BT36">
            <v>0</v>
          </cell>
          <cell r="BU36">
            <v>19.739999999999977</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17.714999999999989</v>
          </cell>
          <cell r="CM36">
            <v>0</v>
          </cell>
          <cell r="CN36">
            <v>0</v>
          </cell>
          <cell r="CO36">
            <v>0</v>
          </cell>
          <cell r="CP36">
            <v>0</v>
          </cell>
          <cell r="CQ36">
            <v>0</v>
          </cell>
          <cell r="CR36">
            <v>0</v>
          </cell>
          <cell r="CS36">
            <v>0</v>
          </cell>
          <cell r="CT36">
            <v>14.089285714285699</v>
          </cell>
          <cell r="CU36">
            <v>11.725</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147.85714285714201</v>
          </cell>
          <cell r="HA36">
            <v>0</v>
          </cell>
          <cell r="HB36">
            <v>0</v>
          </cell>
          <cell r="HC36">
            <v>0</v>
          </cell>
          <cell r="HD36">
            <v>128.57142857142799</v>
          </cell>
          <cell r="HE36">
            <v>0</v>
          </cell>
          <cell r="HF36">
            <v>0</v>
          </cell>
          <cell r="HG36">
            <v>0</v>
          </cell>
          <cell r="HH36">
            <v>0</v>
          </cell>
          <cell r="HI36">
            <v>0</v>
          </cell>
          <cell r="HJ36">
            <v>0</v>
          </cell>
          <cell r="HK36">
            <v>0</v>
          </cell>
          <cell r="HL36">
            <v>0</v>
          </cell>
          <cell r="HM36">
            <v>0</v>
          </cell>
          <cell r="HN36">
            <v>97.761904761904702</v>
          </cell>
          <cell r="HO36">
            <v>78.904761904761898</v>
          </cell>
          <cell r="HP36" t="str">
            <v xml:space="preserve"> </v>
          </cell>
          <cell r="HQ36">
            <v>0</v>
          </cell>
          <cell r="HR36" t="e">
            <v>#N/A</v>
          </cell>
          <cell r="HS36">
            <v>0</v>
          </cell>
          <cell r="HT36" t="str">
            <v xml:space="preserve"> </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10.361666666666629</v>
          </cell>
          <cell r="IX36">
            <v>14.33181818181815</v>
          </cell>
          <cell r="IY36">
            <v>0</v>
          </cell>
          <cell r="IZ36">
            <v>0</v>
          </cell>
          <cell r="JA36">
            <v>20.33181818181815</v>
          </cell>
          <cell r="JB36">
            <v>0</v>
          </cell>
          <cell r="JC36">
            <v>0</v>
          </cell>
          <cell r="JD36">
            <v>0</v>
          </cell>
          <cell r="JE36">
            <v>0</v>
          </cell>
          <cell r="JF36">
            <v>0</v>
          </cell>
          <cell r="JG36">
            <v>0</v>
          </cell>
          <cell r="JH36">
            <v>0</v>
          </cell>
          <cell r="JI36">
            <v>0</v>
          </cell>
          <cell r="JJ36">
            <v>0</v>
          </cell>
          <cell r="JK36">
            <v>0</v>
          </cell>
          <cell r="JL36">
            <v>0</v>
          </cell>
          <cell r="JM36">
            <v>0</v>
          </cell>
          <cell r="JN36">
            <v>21.529545454545449</v>
          </cell>
          <cell r="JO36">
            <v>0</v>
          </cell>
          <cell r="JP36">
            <v>17.397727272727202</v>
          </cell>
          <cell r="JQ36" t="str">
            <v xml:space="preserve"> </v>
          </cell>
          <cell r="JR36">
            <v>0</v>
          </cell>
          <cell r="JS36">
            <v>0</v>
          </cell>
          <cell r="JT36">
            <v>0</v>
          </cell>
          <cell r="JU36">
            <v>0</v>
          </cell>
          <cell r="JV36">
            <v>0</v>
          </cell>
          <cell r="JW36">
            <v>0</v>
          </cell>
          <cell r="JX36">
            <v>0</v>
          </cell>
          <cell r="JY36">
            <v>0</v>
          </cell>
          <cell r="JZ36">
            <v>17.397727272727202</v>
          </cell>
          <cell r="KA36">
            <v>0</v>
          </cell>
          <cell r="KB36">
            <v>0</v>
          </cell>
          <cell r="KC36">
            <v>0</v>
          </cell>
          <cell r="KD36">
            <v>0</v>
          </cell>
          <cell r="KE36">
            <v>0</v>
          </cell>
          <cell r="KF36">
            <v>0</v>
          </cell>
          <cell r="KG36">
            <v>0</v>
          </cell>
          <cell r="KH36">
            <v>0</v>
          </cell>
          <cell r="KI36">
            <v>0</v>
          </cell>
          <cell r="KJ36">
            <v>0</v>
          </cell>
          <cell r="KK36">
            <v>0</v>
          </cell>
          <cell r="KL36">
            <v>12.906227630637071</v>
          </cell>
          <cell r="KM36">
            <v>0</v>
          </cell>
          <cell r="KN36">
            <v>12.276306370794551</v>
          </cell>
          <cell r="KO36">
            <v>0</v>
          </cell>
          <cell r="KP36">
            <v>0</v>
          </cell>
          <cell r="KQ36">
            <v>0</v>
          </cell>
          <cell r="KR36">
            <v>0</v>
          </cell>
          <cell r="KS36">
            <v>0</v>
          </cell>
          <cell r="KT36">
            <v>0</v>
          </cell>
          <cell r="KU36">
            <v>0</v>
          </cell>
          <cell r="KV36">
            <v>0</v>
          </cell>
          <cell r="KW36">
            <v>0</v>
          </cell>
          <cell r="KX36">
            <v>0</v>
          </cell>
          <cell r="KY36">
            <v>0</v>
          </cell>
          <cell r="KZ36">
            <v>0</v>
          </cell>
          <cell r="LA36">
            <v>0</v>
          </cell>
          <cell r="LB36">
            <v>0</v>
          </cell>
          <cell r="LC36">
            <v>0</v>
          </cell>
          <cell r="LD36">
            <v>0</v>
          </cell>
          <cell r="LE36">
            <v>0</v>
          </cell>
          <cell r="LF36">
            <v>0</v>
          </cell>
          <cell r="LG36">
            <v>0</v>
          </cell>
          <cell r="LH36">
            <v>0</v>
          </cell>
          <cell r="LI36">
            <v>0</v>
          </cell>
          <cell r="LJ36">
            <v>0</v>
          </cell>
          <cell r="LK36">
            <v>0</v>
          </cell>
          <cell r="LL36">
            <v>0</v>
          </cell>
          <cell r="LM36">
            <v>0</v>
          </cell>
          <cell r="LN36">
            <v>0</v>
          </cell>
          <cell r="LO36">
            <v>0</v>
          </cell>
          <cell r="LP36">
            <v>0</v>
          </cell>
          <cell r="LQ36">
            <v>0</v>
          </cell>
          <cell r="LR36">
            <v>0</v>
          </cell>
          <cell r="LS36">
            <v>0</v>
          </cell>
          <cell r="LT36">
            <v>0</v>
          </cell>
          <cell r="LU36">
            <v>0</v>
          </cell>
          <cell r="LV36" t="str">
            <v xml:space="preserve"> </v>
          </cell>
          <cell r="LW36" t="str">
            <v xml:space="preserve"> </v>
          </cell>
          <cell r="LX36" t="str">
            <v xml:space="preserve"> </v>
          </cell>
          <cell r="LY36" t="str">
            <v xml:space="preserve"> </v>
          </cell>
          <cell r="LZ36" t="str">
            <v xml:space="preserve"> </v>
          </cell>
          <cell r="MA36" t="str">
            <v xml:space="preserve"> </v>
          </cell>
          <cell r="MB36">
            <v>0</v>
          </cell>
          <cell r="MC36">
            <v>0</v>
          </cell>
          <cell r="MD36">
            <v>0</v>
          </cell>
          <cell r="ME36">
            <v>0</v>
          </cell>
          <cell r="MF36" t="e">
            <v>#N/A</v>
          </cell>
          <cell r="MG36" t="e">
            <v>#N/A</v>
          </cell>
          <cell r="MH36">
            <v>0</v>
          </cell>
          <cell r="MI36">
            <v>0</v>
          </cell>
          <cell r="MJ36">
            <v>0</v>
          </cell>
          <cell r="MK36">
            <v>0</v>
          </cell>
          <cell r="ML36">
            <v>0</v>
          </cell>
          <cell r="MM36">
            <v>0</v>
          </cell>
          <cell r="MN36">
            <v>0</v>
          </cell>
          <cell r="MO36">
            <v>0</v>
          </cell>
          <cell r="MP36">
            <v>0</v>
          </cell>
          <cell r="MQ36">
            <v>0</v>
          </cell>
          <cell r="MR36">
            <v>0</v>
          </cell>
          <cell r="MS36">
            <v>0</v>
          </cell>
          <cell r="MT36">
            <v>0</v>
          </cell>
          <cell r="MU36">
            <v>0</v>
          </cell>
          <cell r="MV36">
            <v>0</v>
          </cell>
          <cell r="MW36">
            <v>0</v>
          </cell>
        </row>
        <row r="37">
          <cell r="F37" t="str">
            <v>JAN 87</v>
          </cell>
          <cell r="G37">
            <v>18.425000000000001</v>
          </cell>
          <cell r="H37">
            <v>0</v>
          </cell>
          <cell r="I37">
            <v>0</v>
          </cell>
          <cell r="J37">
            <v>0</v>
          </cell>
          <cell r="K37">
            <v>0</v>
          </cell>
          <cell r="L37">
            <v>0</v>
          </cell>
          <cell r="M37">
            <v>0</v>
          </cell>
          <cell r="N37">
            <v>0</v>
          </cell>
          <cell r="O37">
            <v>0</v>
          </cell>
          <cell r="P37">
            <v>0</v>
          </cell>
          <cell r="Q37">
            <v>0</v>
          </cell>
          <cell r="R37" t="str">
            <v xml:space="preserve"> </v>
          </cell>
          <cell r="S37" t="str">
            <v xml:space="preserve"> </v>
          </cell>
          <cell r="T37" t="str">
            <v xml:space="preserve"> </v>
          </cell>
          <cell r="U37" t="str">
            <v xml:space="preserve"> </v>
          </cell>
          <cell r="V37" t="str">
            <v xml:space="preserve"> </v>
          </cell>
          <cell r="W37" t="str">
            <v xml:space="preserve"> </v>
          </cell>
          <cell r="X37" t="str">
            <v xml:space="preserve"> </v>
          </cell>
          <cell r="Y37" t="str">
            <v xml:space="preserve"> </v>
          </cell>
          <cell r="Z37" t="str">
            <v xml:space="preserve"> </v>
          </cell>
          <cell r="AA37">
            <v>17.188095238095201</v>
          </cell>
          <cell r="AB37" t="str">
            <v xml:space="preserve"> </v>
          </cell>
          <cell r="AC37" t="str">
            <v xml:space="preserve"> </v>
          </cell>
          <cell r="AD37" t="str">
            <v xml:space="preserve"> </v>
          </cell>
          <cell r="AE37" t="str">
            <v xml:space="preserve"> </v>
          </cell>
          <cell r="AF37" t="str">
            <v xml:space="preserve"> </v>
          </cell>
          <cell r="AG37" t="str">
            <v xml:space="preserve"> </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t="str">
            <v xml:space="preserve"> </v>
          </cell>
          <cell r="BD37">
            <v>0</v>
          </cell>
          <cell r="BE37" t="str">
            <v xml:space="preserve"> </v>
          </cell>
          <cell r="BF37" t="str">
            <v xml:space="preserve"> </v>
          </cell>
          <cell r="BG37" t="str">
            <v xml:space="preserve"> </v>
          </cell>
          <cell r="BH37">
            <v>0</v>
          </cell>
          <cell r="BI37">
            <v>0</v>
          </cell>
          <cell r="BJ37">
            <v>0</v>
          </cell>
          <cell r="BK37">
            <v>1.5</v>
          </cell>
          <cell r="BL37">
            <v>0</v>
          </cell>
          <cell r="BM37">
            <v>13.392697128507674</v>
          </cell>
          <cell r="BN37">
            <v>16.14649292938865</v>
          </cell>
          <cell r="BO37">
            <v>14.753445850854364</v>
          </cell>
          <cell r="BP37">
            <v>0</v>
          </cell>
          <cell r="BQ37">
            <v>20.584999999999976</v>
          </cell>
          <cell r="BR37">
            <v>0</v>
          </cell>
          <cell r="BS37">
            <v>21.427999999999976</v>
          </cell>
          <cell r="BT37">
            <v>0</v>
          </cell>
          <cell r="BU37">
            <v>22.692499999999974</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20.832499999999989</v>
          </cell>
          <cell r="CM37">
            <v>0</v>
          </cell>
          <cell r="CN37">
            <v>0</v>
          </cell>
          <cell r="CO37">
            <v>0</v>
          </cell>
          <cell r="CP37">
            <v>0</v>
          </cell>
          <cell r="CQ37">
            <v>0</v>
          </cell>
          <cell r="CR37">
            <v>0</v>
          </cell>
          <cell r="CS37">
            <v>0</v>
          </cell>
          <cell r="CT37">
            <v>17.548809523809499</v>
          </cell>
          <cell r="CU37">
            <v>15.43095238095235</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176.42857142857099</v>
          </cell>
          <cell r="HA37">
            <v>0</v>
          </cell>
          <cell r="HB37">
            <v>0</v>
          </cell>
          <cell r="HC37">
            <v>0</v>
          </cell>
          <cell r="HD37">
            <v>165.57142857142799</v>
          </cell>
          <cell r="HE37">
            <v>0</v>
          </cell>
          <cell r="HF37">
            <v>0</v>
          </cell>
          <cell r="HG37">
            <v>0</v>
          </cell>
          <cell r="HH37">
            <v>0</v>
          </cell>
          <cell r="HI37">
            <v>0</v>
          </cell>
          <cell r="HJ37">
            <v>0</v>
          </cell>
          <cell r="HK37">
            <v>0</v>
          </cell>
          <cell r="HL37">
            <v>0</v>
          </cell>
          <cell r="HM37">
            <v>0</v>
          </cell>
          <cell r="HN37">
            <v>132.42857142857099</v>
          </cell>
          <cell r="HO37">
            <v>100.52380952380901</v>
          </cell>
          <cell r="HP37" t="str">
            <v xml:space="preserve"> </v>
          </cell>
          <cell r="HQ37">
            <v>0</v>
          </cell>
          <cell r="HR37" t="e">
            <v>#N/A</v>
          </cell>
          <cell r="HS37">
            <v>0</v>
          </cell>
          <cell r="HT37" t="str">
            <v xml:space="preserve"> </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12.03166666666664</v>
          </cell>
          <cell r="IX37">
            <v>17.409523809523797</v>
          </cell>
          <cell r="IY37">
            <v>0</v>
          </cell>
          <cell r="IZ37">
            <v>0</v>
          </cell>
          <cell r="JA37">
            <v>23.271428571428551</v>
          </cell>
          <cell r="JB37">
            <v>0</v>
          </cell>
          <cell r="JC37">
            <v>0</v>
          </cell>
          <cell r="JD37">
            <v>0</v>
          </cell>
          <cell r="JE37">
            <v>0</v>
          </cell>
          <cell r="JF37">
            <v>0</v>
          </cell>
          <cell r="JG37">
            <v>0</v>
          </cell>
          <cell r="JH37">
            <v>0</v>
          </cell>
          <cell r="JI37">
            <v>0</v>
          </cell>
          <cell r="JJ37">
            <v>0</v>
          </cell>
          <cell r="JK37">
            <v>0</v>
          </cell>
          <cell r="JL37">
            <v>0</v>
          </cell>
          <cell r="JM37">
            <v>0</v>
          </cell>
          <cell r="JN37">
            <v>22.566666666666649</v>
          </cell>
          <cell r="JO37">
            <v>0</v>
          </cell>
          <cell r="JP37">
            <v>21.109523809523751</v>
          </cell>
          <cell r="JQ37" t="str">
            <v xml:space="preserve"> </v>
          </cell>
          <cell r="JR37">
            <v>0</v>
          </cell>
          <cell r="JS37">
            <v>0</v>
          </cell>
          <cell r="JT37">
            <v>0</v>
          </cell>
          <cell r="JU37">
            <v>0</v>
          </cell>
          <cell r="JV37">
            <v>0</v>
          </cell>
          <cell r="JW37">
            <v>0</v>
          </cell>
          <cell r="JX37">
            <v>0</v>
          </cell>
          <cell r="JY37">
            <v>0</v>
          </cell>
          <cell r="JZ37">
            <v>21.109523809523751</v>
          </cell>
          <cell r="KA37">
            <v>0</v>
          </cell>
          <cell r="KB37">
            <v>0</v>
          </cell>
          <cell r="KC37">
            <v>0</v>
          </cell>
          <cell r="KD37">
            <v>0</v>
          </cell>
          <cell r="KE37">
            <v>0</v>
          </cell>
          <cell r="KF37">
            <v>0</v>
          </cell>
          <cell r="KG37">
            <v>0</v>
          </cell>
          <cell r="KH37">
            <v>0</v>
          </cell>
          <cell r="KI37">
            <v>0</v>
          </cell>
          <cell r="KJ37">
            <v>0</v>
          </cell>
          <cell r="KK37">
            <v>0</v>
          </cell>
          <cell r="KL37">
            <v>16.977877765279214</v>
          </cell>
          <cell r="KM37">
            <v>0</v>
          </cell>
          <cell r="KN37">
            <v>16.325459317585199</v>
          </cell>
          <cell r="KO37">
            <v>0</v>
          </cell>
          <cell r="KP37">
            <v>0</v>
          </cell>
          <cell r="KQ37">
            <v>0</v>
          </cell>
          <cell r="KR37">
            <v>0</v>
          </cell>
          <cell r="KS37">
            <v>0</v>
          </cell>
          <cell r="KT37">
            <v>0</v>
          </cell>
          <cell r="KU37">
            <v>0</v>
          </cell>
          <cell r="KV37">
            <v>0</v>
          </cell>
          <cell r="KW37">
            <v>0</v>
          </cell>
          <cell r="KX37">
            <v>0</v>
          </cell>
          <cell r="KY37">
            <v>0</v>
          </cell>
          <cell r="KZ37">
            <v>0</v>
          </cell>
          <cell r="LA37">
            <v>0</v>
          </cell>
          <cell r="LB37">
            <v>0</v>
          </cell>
          <cell r="LC37">
            <v>0</v>
          </cell>
          <cell r="LD37">
            <v>0</v>
          </cell>
          <cell r="LE37">
            <v>0</v>
          </cell>
          <cell r="LF37">
            <v>0</v>
          </cell>
          <cell r="LG37">
            <v>0</v>
          </cell>
          <cell r="LH37">
            <v>0</v>
          </cell>
          <cell r="LI37">
            <v>0</v>
          </cell>
          <cell r="LJ37">
            <v>0</v>
          </cell>
          <cell r="LK37">
            <v>0</v>
          </cell>
          <cell r="LL37">
            <v>0</v>
          </cell>
          <cell r="LM37">
            <v>0</v>
          </cell>
          <cell r="LN37">
            <v>0</v>
          </cell>
          <cell r="LO37">
            <v>0</v>
          </cell>
          <cell r="LP37">
            <v>0</v>
          </cell>
          <cell r="LQ37">
            <v>0</v>
          </cell>
          <cell r="LR37">
            <v>0</v>
          </cell>
          <cell r="LS37">
            <v>0</v>
          </cell>
          <cell r="LT37">
            <v>0</v>
          </cell>
          <cell r="LU37">
            <v>0</v>
          </cell>
          <cell r="LV37" t="str">
            <v xml:space="preserve"> </v>
          </cell>
          <cell r="LW37" t="str">
            <v xml:space="preserve"> </v>
          </cell>
          <cell r="LX37" t="str">
            <v xml:space="preserve"> </v>
          </cell>
          <cell r="LY37" t="str">
            <v xml:space="preserve"> </v>
          </cell>
          <cell r="LZ37" t="str">
            <v xml:space="preserve"> </v>
          </cell>
          <cell r="MA37" t="str">
            <v xml:space="preserve"> </v>
          </cell>
          <cell r="MB37">
            <v>0</v>
          </cell>
          <cell r="MC37">
            <v>0</v>
          </cell>
          <cell r="MD37">
            <v>0</v>
          </cell>
          <cell r="ME37">
            <v>0</v>
          </cell>
          <cell r="MF37" t="e">
            <v>#N/A</v>
          </cell>
          <cell r="MG37" t="e">
            <v>#N/A</v>
          </cell>
          <cell r="MH37">
            <v>0</v>
          </cell>
          <cell r="MI37">
            <v>0</v>
          </cell>
          <cell r="MJ37">
            <v>0</v>
          </cell>
          <cell r="MK37">
            <v>0</v>
          </cell>
          <cell r="ML37">
            <v>0</v>
          </cell>
          <cell r="MM37">
            <v>0</v>
          </cell>
          <cell r="MN37">
            <v>0</v>
          </cell>
          <cell r="MO37">
            <v>0</v>
          </cell>
          <cell r="MP37">
            <v>0</v>
          </cell>
          <cell r="MQ37">
            <v>0</v>
          </cell>
          <cell r="MR37">
            <v>0</v>
          </cell>
          <cell r="MS37">
            <v>0</v>
          </cell>
          <cell r="MT37">
            <v>0</v>
          </cell>
          <cell r="MU37">
            <v>0</v>
          </cell>
          <cell r="MV37">
            <v>0</v>
          </cell>
          <cell r="MW37">
            <v>0</v>
          </cell>
        </row>
        <row r="38">
          <cell r="F38" t="str">
            <v>FEB 87</v>
          </cell>
          <cell r="G38">
            <v>17.3</v>
          </cell>
          <cell r="H38">
            <v>0</v>
          </cell>
          <cell r="I38">
            <v>0</v>
          </cell>
          <cell r="J38">
            <v>0</v>
          </cell>
          <cell r="K38">
            <v>0</v>
          </cell>
          <cell r="L38">
            <v>0</v>
          </cell>
          <cell r="M38">
            <v>0</v>
          </cell>
          <cell r="N38">
            <v>0</v>
          </cell>
          <cell r="O38">
            <v>0</v>
          </cell>
          <cell r="P38">
            <v>0</v>
          </cell>
          <cell r="Q38">
            <v>0</v>
          </cell>
          <cell r="R38" t="str">
            <v xml:space="preserve"> </v>
          </cell>
          <cell r="S38" t="str">
            <v xml:space="preserve"> </v>
          </cell>
          <cell r="T38" t="str">
            <v xml:space="preserve"> </v>
          </cell>
          <cell r="U38" t="str">
            <v xml:space="preserve"> </v>
          </cell>
          <cell r="V38" t="str">
            <v xml:space="preserve"> </v>
          </cell>
          <cell r="W38" t="str">
            <v xml:space="preserve"> </v>
          </cell>
          <cell r="X38" t="str">
            <v xml:space="preserve"> </v>
          </cell>
          <cell r="Y38" t="str">
            <v xml:space="preserve"> </v>
          </cell>
          <cell r="Z38" t="str">
            <v xml:space="preserve"> </v>
          </cell>
          <cell r="AA38">
            <v>16.76125</v>
          </cell>
          <cell r="AB38" t="str">
            <v xml:space="preserve"> </v>
          </cell>
          <cell r="AC38" t="str">
            <v xml:space="preserve"> </v>
          </cell>
          <cell r="AD38" t="str">
            <v xml:space="preserve"> </v>
          </cell>
          <cell r="AE38" t="str">
            <v xml:space="preserve"> </v>
          </cell>
          <cell r="AF38" t="str">
            <v xml:space="preserve"> </v>
          </cell>
          <cell r="AG38" t="str">
            <v xml:space="preserve"> </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t="str">
            <v xml:space="preserve"> </v>
          </cell>
          <cell r="BD38">
            <v>0</v>
          </cell>
          <cell r="BE38" t="str">
            <v xml:space="preserve"> </v>
          </cell>
          <cell r="BF38" t="str">
            <v xml:space="preserve"> </v>
          </cell>
          <cell r="BG38" t="str">
            <v xml:space="preserve"> </v>
          </cell>
          <cell r="BH38">
            <v>0</v>
          </cell>
          <cell r="BI38">
            <v>0</v>
          </cell>
          <cell r="BJ38">
            <v>0</v>
          </cell>
          <cell r="BK38">
            <v>1.5</v>
          </cell>
          <cell r="BL38">
            <v>0</v>
          </cell>
          <cell r="BM38">
            <v>12.235606398430946</v>
          </cell>
          <cell r="BN38">
            <v>15.8517936831061</v>
          </cell>
          <cell r="BO38">
            <v>14.458746604571813</v>
          </cell>
          <cell r="BP38">
            <v>0</v>
          </cell>
          <cell r="BQ38">
            <v>20.173815789473661</v>
          </cell>
          <cell r="BR38">
            <v>0</v>
          </cell>
          <cell r="BS38">
            <v>20.884499999999978</v>
          </cell>
          <cell r="BT38">
            <v>0</v>
          </cell>
          <cell r="BU38">
            <v>21.950526315789457</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19.032631578947342</v>
          </cell>
          <cell r="CM38">
            <v>0</v>
          </cell>
          <cell r="CN38">
            <v>0</v>
          </cell>
          <cell r="CO38">
            <v>0</v>
          </cell>
          <cell r="CP38">
            <v>0</v>
          </cell>
          <cell r="CQ38">
            <v>0</v>
          </cell>
          <cell r="CR38">
            <v>0</v>
          </cell>
          <cell r="CS38">
            <v>0</v>
          </cell>
          <cell r="CT38">
            <v>15.125</v>
          </cell>
          <cell r="CU38">
            <v>14.336842105263099</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170.25</v>
          </cell>
          <cell r="HA38">
            <v>0</v>
          </cell>
          <cell r="HB38">
            <v>0</v>
          </cell>
          <cell r="HC38">
            <v>0</v>
          </cell>
          <cell r="HD38">
            <v>143.6</v>
          </cell>
          <cell r="HE38">
            <v>0</v>
          </cell>
          <cell r="HF38">
            <v>0</v>
          </cell>
          <cell r="HG38">
            <v>0</v>
          </cell>
          <cell r="HH38">
            <v>0</v>
          </cell>
          <cell r="HI38">
            <v>0</v>
          </cell>
          <cell r="HJ38">
            <v>0</v>
          </cell>
          <cell r="HK38">
            <v>0</v>
          </cell>
          <cell r="HL38">
            <v>0</v>
          </cell>
          <cell r="HM38">
            <v>0</v>
          </cell>
          <cell r="HN38">
            <v>106.75</v>
          </cell>
          <cell r="HO38">
            <v>88.65</v>
          </cell>
          <cell r="HP38" t="str">
            <v xml:space="preserve"> </v>
          </cell>
          <cell r="HQ38">
            <v>0</v>
          </cell>
          <cell r="HR38" t="e">
            <v>#N/A</v>
          </cell>
          <cell r="HS38">
            <v>0</v>
          </cell>
          <cell r="HT38" t="str">
            <v xml:space="preserve"> </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11.732875</v>
          </cell>
          <cell r="IX38">
            <v>16.48</v>
          </cell>
          <cell r="IY38">
            <v>0</v>
          </cell>
          <cell r="IZ38">
            <v>0</v>
          </cell>
          <cell r="JA38">
            <v>22.56842105263155</v>
          </cell>
          <cell r="JB38">
            <v>0</v>
          </cell>
          <cell r="JC38">
            <v>0</v>
          </cell>
          <cell r="JD38">
            <v>0</v>
          </cell>
          <cell r="JE38">
            <v>0</v>
          </cell>
          <cell r="JF38">
            <v>0</v>
          </cell>
          <cell r="JG38">
            <v>0</v>
          </cell>
          <cell r="JH38">
            <v>0</v>
          </cell>
          <cell r="JI38">
            <v>0</v>
          </cell>
          <cell r="JJ38">
            <v>0</v>
          </cell>
          <cell r="JK38">
            <v>0</v>
          </cell>
          <cell r="JL38">
            <v>0</v>
          </cell>
          <cell r="JM38">
            <v>0</v>
          </cell>
          <cell r="JN38">
            <v>20.41</v>
          </cell>
          <cell r="JO38">
            <v>0</v>
          </cell>
          <cell r="JP38">
            <v>20.664999999999999</v>
          </cell>
          <cell r="JQ38" t="str">
            <v xml:space="preserve"> </v>
          </cell>
          <cell r="JR38">
            <v>0</v>
          </cell>
          <cell r="JS38">
            <v>0</v>
          </cell>
          <cell r="JT38">
            <v>0</v>
          </cell>
          <cell r="JU38">
            <v>0</v>
          </cell>
          <cell r="JV38">
            <v>0</v>
          </cell>
          <cell r="JW38">
            <v>0</v>
          </cell>
          <cell r="JX38">
            <v>0</v>
          </cell>
          <cell r="JY38">
            <v>0</v>
          </cell>
          <cell r="JZ38">
            <v>20.664999999999999</v>
          </cell>
          <cell r="KA38">
            <v>0</v>
          </cell>
          <cell r="KB38">
            <v>0</v>
          </cell>
          <cell r="KC38">
            <v>0</v>
          </cell>
          <cell r="KD38">
            <v>0</v>
          </cell>
          <cell r="KE38">
            <v>0</v>
          </cell>
          <cell r="KF38">
            <v>0</v>
          </cell>
          <cell r="KG38">
            <v>0</v>
          </cell>
          <cell r="KH38">
            <v>0</v>
          </cell>
          <cell r="KI38">
            <v>0</v>
          </cell>
          <cell r="KJ38">
            <v>0</v>
          </cell>
          <cell r="KK38">
            <v>0</v>
          </cell>
          <cell r="KL38">
            <v>13.708661417322837</v>
          </cell>
          <cell r="KM38">
            <v>0</v>
          </cell>
          <cell r="KN38">
            <v>13.110236220472443</v>
          </cell>
          <cell r="KO38">
            <v>0</v>
          </cell>
          <cell r="KP38">
            <v>0</v>
          </cell>
          <cell r="KQ38">
            <v>0</v>
          </cell>
          <cell r="KR38">
            <v>0</v>
          </cell>
          <cell r="KS38">
            <v>0</v>
          </cell>
          <cell r="KT38">
            <v>0</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v>
          </cell>
          <cell r="LI38">
            <v>0</v>
          </cell>
          <cell r="LJ38">
            <v>0</v>
          </cell>
          <cell r="LK38">
            <v>0</v>
          </cell>
          <cell r="LL38">
            <v>0</v>
          </cell>
          <cell r="LM38">
            <v>0</v>
          </cell>
          <cell r="LN38">
            <v>0</v>
          </cell>
          <cell r="LO38">
            <v>0</v>
          </cell>
          <cell r="LP38">
            <v>0</v>
          </cell>
          <cell r="LQ38">
            <v>0</v>
          </cell>
          <cell r="LR38">
            <v>0</v>
          </cell>
          <cell r="LS38">
            <v>0</v>
          </cell>
          <cell r="LT38">
            <v>0</v>
          </cell>
          <cell r="LU38">
            <v>0</v>
          </cell>
          <cell r="LV38" t="str">
            <v xml:space="preserve"> </v>
          </cell>
          <cell r="LW38" t="str">
            <v xml:space="preserve"> </v>
          </cell>
          <cell r="LX38" t="str">
            <v xml:space="preserve"> </v>
          </cell>
          <cell r="LY38" t="str">
            <v xml:space="preserve"> </v>
          </cell>
          <cell r="LZ38" t="str">
            <v xml:space="preserve"> </v>
          </cell>
          <cell r="MA38" t="str">
            <v xml:space="preserve"> </v>
          </cell>
          <cell r="MB38">
            <v>0</v>
          </cell>
          <cell r="MC38">
            <v>0</v>
          </cell>
          <cell r="MD38">
            <v>0</v>
          </cell>
          <cell r="ME38">
            <v>0</v>
          </cell>
          <cell r="MF38" t="e">
            <v>#N/A</v>
          </cell>
          <cell r="MG38" t="e">
            <v>#N/A</v>
          </cell>
          <cell r="MH38">
            <v>0</v>
          </cell>
          <cell r="MI38">
            <v>0</v>
          </cell>
          <cell r="MJ38">
            <v>0</v>
          </cell>
          <cell r="MK38">
            <v>0</v>
          </cell>
          <cell r="ML38">
            <v>0</v>
          </cell>
          <cell r="MM38">
            <v>0</v>
          </cell>
          <cell r="MN38">
            <v>0</v>
          </cell>
          <cell r="MO38">
            <v>0</v>
          </cell>
          <cell r="MP38">
            <v>0</v>
          </cell>
          <cell r="MQ38">
            <v>0</v>
          </cell>
          <cell r="MR38">
            <v>0</v>
          </cell>
          <cell r="MS38">
            <v>0</v>
          </cell>
          <cell r="MT38">
            <v>0</v>
          </cell>
          <cell r="MU38">
            <v>0</v>
          </cell>
          <cell r="MV38">
            <v>0</v>
          </cell>
          <cell r="MW38">
            <v>0</v>
          </cell>
        </row>
        <row r="39">
          <cell r="F39" t="str">
            <v>MAR 87</v>
          </cell>
          <cell r="G39">
            <v>17.882954545454499</v>
          </cell>
          <cell r="H39">
            <v>0</v>
          </cell>
          <cell r="I39">
            <v>0</v>
          </cell>
          <cell r="J39">
            <v>0</v>
          </cell>
          <cell r="K39">
            <v>0</v>
          </cell>
          <cell r="L39">
            <v>0</v>
          </cell>
          <cell r="M39">
            <v>0</v>
          </cell>
          <cell r="N39">
            <v>0</v>
          </cell>
          <cell r="O39">
            <v>0</v>
          </cell>
          <cell r="P39">
            <v>0</v>
          </cell>
          <cell r="Q39">
            <v>0</v>
          </cell>
          <cell r="R39" t="str">
            <v xml:space="preserve"> </v>
          </cell>
          <cell r="S39" t="str">
            <v xml:space="preserve"> </v>
          </cell>
          <cell r="T39" t="str">
            <v xml:space="preserve"> </v>
          </cell>
          <cell r="U39" t="str">
            <v xml:space="preserve"> </v>
          </cell>
          <cell r="V39" t="str">
            <v xml:space="preserve"> </v>
          </cell>
          <cell r="W39" t="str">
            <v xml:space="preserve"> </v>
          </cell>
          <cell r="X39" t="str">
            <v xml:space="preserve"> </v>
          </cell>
          <cell r="Y39" t="str">
            <v xml:space="preserve"> </v>
          </cell>
          <cell r="Z39" t="str">
            <v xml:space="preserve"> </v>
          </cell>
          <cell r="AA39">
            <v>16.912500000000001</v>
          </cell>
          <cell r="AB39" t="str">
            <v xml:space="preserve"> </v>
          </cell>
          <cell r="AC39" t="str">
            <v xml:space="preserve"> </v>
          </cell>
          <cell r="AD39" t="str">
            <v xml:space="preserve"> </v>
          </cell>
          <cell r="AE39" t="str">
            <v xml:space="preserve"> </v>
          </cell>
          <cell r="AF39" t="str">
            <v xml:space="preserve"> </v>
          </cell>
          <cell r="AG39" t="str">
            <v xml:space="preserve"> </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t="str">
            <v xml:space="preserve"> </v>
          </cell>
          <cell r="BD39">
            <v>0</v>
          </cell>
          <cell r="BE39" t="str">
            <v xml:space="preserve"> </v>
          </cell>
          <cell r="BF39" t="str">
            <v xml:space="preserve"> </v>
          </cell>
          <cell r="BG39" t="str">
            <v xml:space="preserve"> </v>
          </cell>
          <cell r="BH39">
            <v>0</v>
          </cell>
          <cell r="BI39">
            <v>0</v>
          </cell>
          <cell r="BJ39">
            <v>0</v>
          </cell>
          <cell r="BK39">
            <v>1.5</v>
          </cell>
          <cell r="BL39">
            <v>0</v>
          </cell>
          <cell r="BM39">
            <v>12.55228394234558</v>
          </cell>
          <cell r="BN39">
            <v>16.599566765524312</v>
          </cell>
          <cell r="BO39">
            <v>15.206519686990024</v>
          </cell>
          <cell r="BP39">
            <v>0</v>
          </cell>
          <cell r="BQ39">
            <v>21.217159090909064</v>
          </cell>
          <cell r="BR39">
            <v>0</v>
          </cell>
          <cell r="BS39">
            <v>22.023749999999978</v>
          </cell>
          <cell r="BT39">
            <v>0</v>
          </cell>
          <cell r="BU39">
            <v>23.233636363636354</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19.525227272727264</v>
          </cell>
          <cell r="CM39">
            <v>0</v>
          </cell>
          <cell r="CN39">
            <v>0</v>
          </cell>
          <cell r="CO39">
            <v>0</v>
          </cell>
          <cell r="CP39">
            <v>0</v>
          </cell>
          <cell r="CQ39">
            <v>0</v>
          </cell>
          <cell r="CR39">
            <v>0</v>
          </cell>
          <cell r="CS39">
            <v>0</v>
          </cell>
          <cell r="CT39">
            <v>15.3045454545454</v>
          </cell>
          <cell r="CU39">
            <v>14.572727272727199</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189.54545454545399</v>
          </cell>
          <cell r="HA39">
            <v>0</v>
          </cell>
          <cell r="HB39">
            <v>0</v>
          </cell>
          <cell r="HC39">
            <v>0</v>
          </cell>
          <cell r="HD39">
            <v>146.04545454545399</v>
          </cell>
          <cell r="HE39">
            <v>0</v>
          </cell>
          <cell r="HF39">
            <v>0</v>
          </cell>
          <cell r="HG39">
            <v>0</v>
          </cell>
          <cell r="HH39">
            <v>0</v>
          </cell>
          <cell r="HI39">
            <v>0</v>
          </cell>
          <cell r="HJ39">
            <v>0</v>
          </cell>
          <cell r="HK39">
            <v>0</v>
          </cell>
          <cell r="HL39">
            <v>0</v>
          </cell>
          <cell r="HM39">
            <v>0</v>
          </cell>
          <cell r="HN39">
            <v>107.5</v>
          </cell>
          <cell r="HO39">
            <v>97.136363636363598</v>
          </cell>
          <cell r="HP39" t="str">
            <v xml:space="preserve"> </v>
          </cell>
          <cell r="HQ39">
            <v>0</v>
          </cell>
          <cell r="HR39" t="e">
            <v>#N/A</v>
          </cell>
          <cell r="HS39">
            <v>0</v>
          </cell>
          <cell r="HT39" t="str">
            <v xml:space="preserve"> </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11.838750000000001</v>
          </cell>
          <cell r="IX39">
            <v>17.734090909090849</v>
          </cell>
          <cell r="IY39">
            <v>0</v>
          </cell>
          <cell r="IZ39">
            <v>0</v>
          </cell>
          <cell r="JA39">
            <v>23.809090909090848</v>
          </cell>
          <cell r="JB39">
            <v>0</v>
          </cell>
          <cell r="JC39">
            <v>0</v>
          </cell>
          <cell r="JD39">
            <v>0</v>
          </cell>
          <cell r="JE39">
            <v>0</v>
          </cell>
          <cell r="JF39">
            <v>0</v>
          </cell>
          <cell r="JG39">
            <v>0</v>
          </cell>
          <cell r="JH39">
            <v>0</v>
          </cell>
          <cell r="JI39">
            <v>0</v>
          </cell>
          <cell r="JJ39">
            <v>0</v>
          </cell>
          <cell r="JK39">
            <v>0</v>
          </cell>
          <cell r="JL39">
            <v>0</v>
          </cell>
          <cell r="JM39">
            <v>0</v>
          </cell>
          <cell r="JN39">
            <v>20.677272727272701</v>
          </cell>
          <cell r="JO39">
            <v>0</v>
          </cell>
          <cell r="JP39">
            <v>20.8727272727272</v>
          </cell>
          <cell r="JQ39" t="str">
            <v xml:space="preserve"> </v>
          </cell>
          <cell r="JR39">
            <v>0</v>
          </cell>
          <cell r="JS39">
            <v>0</v>
          </cell>
          <cell r="JT39">
            <v>0</v>
          </cell>
          <cell r="JU39">
            <v>0</v>
          </cell>
          <cell r="JV39">
            <v>0</v>
          </cell>
          <cell r="JW39">
            <v>0</v>
          </cell>
          <cell r="JX39">
            <v>0</v>
          </cell>
          <cell r="JY39">
            <v>0</v>
          </cell>
          <cell r="JZ39">
            <v>20.8727272727272</v>
          </cell>
          <cell r="KA39">
            <v>0</v>
          </cell>
          <cell r="KB39">
            <v>0</v>
          </cell>
          <cell r="KC39">
            <v>0</v>
          </cell>
          <cell r="KD39">
            <v>0</v>
          </cell>
          <cell r="KE39">
            <v>0</v>
          </cell>
          <cell r="KF39">
            <v>0</v>
          </cell>
          <cell r="KG39">
            <v>0</v>
          </cell>
          <cell r="KH39">
            <v>0</v>
          </cell>
          <cell r="KI39">
            <v>0</v>
          </cell>
          <cell r="KJ39">
            <v>0</v>
          </cell>
          <cell r="KK39">
            <v>0</v>
          </cell>
          <cell r="KL39">
            <v>14.280601288475301</v>
          </cell>
          <cell r="KM39">
            <v>0</v>
          </cell>
          <cell r="KN39">
            <v>13.625626342161773</v>
          </cell>
          <cell r="KO39">
            <v>0</v>
          </cell>
          <cell r="KP39">
            <v>0</v>
          </cell>
          <cell r="KQ39">
            <v>0</v>
          </cell>
          <cell r="KR39">
            <v>0</v>
          </cell>
          <cell r="KS39">
            <v>0</v>
          </cell>
          <cell r="KT39">
            <v>0</v>
          </cell>
          <cell r="KU39">
            <v>0</v>
          </cell>
          <cell r="KV39">
            <v>0</v>
          </cell>
          <cell r="KW39">
            <v>0</v>
          </cell>
          <cell r="KX39">
            <v>0</v>
          </cell>
          <cell r="KY39">
            <v>0</v>
          </cell>
          <cell r="KZ39">
            <v>0</v>
          </cell>
          <cell r="LA39">
            <v>0</v>
          </cell>
          <cell r="LB39">
            <v>0</v>
          </cell>
          <cell r="LC39">
            <v>0</v>
          </cell>
          <cell r="LD39">
            <v>0</v>
          </cell>
          <cell r="LE39">
            <v>0</v>
          </cell>
          <cell r="LF39">
            <v>0</v>
          </cell>
          <cell r="LG39">
            <v>0</v>
          </cell>
          <cell r="LH39">
            <v>0</v>
          </cell>
          <cell r="LI39">
            <v>0</v>
          </cell>
          <cell r="LJ39">
            <v>0</v>
          </cell>
          <cell r="LK39">
            <v>0</v>
          </cell>
          <cell r="LL39">
            <v>0</v>
          </cell>
          <cell r="LM39">
            <v>0</v>
          </cell>
          <cell r="LN39">
            <v>0</v>
          </cell>
          <cell r="LO39">
            <v>0</v>
          </cell>
          <cell r="LP39">
            <v>0</v>
          </cell>
          <cell r="LQ39">
            <v>0</v>
          </cell>
          <cell r="LR39">
            <v>0</v>
          </cell>
          <cell r="LS39">
            <v>0</v>
          </cell>
          <cell r="LT39">
            <v>0</v>
          </cell>
          <cell r="LU39">
            <v>0</v>
          </cell>
          <cell r="LV39" t="str">
            <v xml:space="preserve"> </v>
          </cell>
          <cell r="LW39" t="str">
            <v xml:space="preserve"> </v>
          </cell>
          <cell r="LX39" t="str">
            <v xml:space="preserve"> </v>
          </cell>
          <cell r="LY39" t="str">
            <v xml:space="preserve"> </v>
          </cell>
          <cell r="LZ39" t="str">
            <v xml:space="preserve"> </v>
          </cell>
          <cell r="MA39" t="str">
            <v xml:space="preserve"> </v>
          </cell>
          <cell r="MB39">
            <v>0</v>
          </cell>
          <cell r="MC39">
            <v>0</v>
          </cell>
          <cell r="MD39">
            <v>0</v>
          </cell>
          <cell r="ME39">
            <v>0</v>
          </cell>
          <cell r="MF39" t="e">
            <v>#N/A</v>
          </cell>
          <cell r="MG39" t="e">
            <v>#N/A</v>
          </cell>
          <cell r="MH39">
            <v>0</v>
          </cell>
          <cell r="MI39">
            <v>0</v>
          </cell>
          <cell r="MJ39">
            <v>0</v>
          </cell>
          <cell r="MK39">
            <v>0</v>
          </cell>
          <cell r="ML39">
            <v>0</v>
          </cell>
          <cell r="MM39">
            <v>0</v>
          </cell>
          <cell r="MN39">
            <v>0</v>
          </cell>
          <cell r="MO39">
            <v>0</v>
          </cell>
          <cell r="MP39">
            <v>0</v>
          </cell>
          <cell r="MQ39">
            <v>0</v>
          </cell>
          <cell r="MR39">
            <v>0</v>
          </cell>
          <cell r="MS39">
            <v>0</v>
          </cell>
          <cell r="MT39">
            <v>0</v>
          </cell>
          <cell r="MU39">
            <v>0</v>
          </cell>
          <cell r="MV39">
            <v>0</v>
          </cell>
          <cell r="MW39">
            <v>0</v>
          </cell>
        </row>
        <row r="40">
          <cell r="F40" t="str">
            <v>APR 87</v>
          </cell>
          <cell r="G40">
            <v>18.350000000000001</v>
          </cell>
          <cell r="H40">
            <v>0</v>
          </cell>
          <cell r="I40">
            <v>0</v>
          </cell>
          <cell r="J40">
            <v>0</v>
          </cell>
          <cell r="K40">
            <v>0</v>
          </cell>
          <cell r="L40">
            <v>0</v>
          </cell>
          <cell r="M40">
            <v>0</v>
          </cell>
          <cell r="N40">
            <v>0</v>
          </cell>
          <cell r="O40">
            <v>0</v>
          </cell>
          <cell r="P40">
            <v>0</v>
          </cell>
          <cell r="Q40">
            <v>0</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v>16.9583333333333</v>
          </cell>
          <cell r="AB40" t="str">
            <v xml:space="preserve"> </v>
          </cell>
          <cell r="AC40" t="str">
            <v xml:space="preserve"> </v>
          </cell>
          <cell r="AD40" t="str">
            <v xml:space="preserve"> </v>
          </cell>
          <cell r="AE40" t="str">
            <v xml:space="preserve"> </v>
          </cell>
          <cell r="AF40" t="str">
            <v xml:space="preserve"> </v>
          </cell>
          <cell r="AG40" t="str">
            <v xml:space="preserve"> </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t="str">
            <v xml:space="preserve"> </v>
          </cell>
          <cell r="BD40">
            <v>0</v>
          </cell>
          <cell r="BE40" t="str">
            <v xml:space="preserve"> </v>
          </cell>
          <cell r="BF40" t="str">
            <v xml:space="preserve"> </v>
          </cell>
          <cell r="BG40" t="str">
            <v xml:space="preserve"> </v>
          </cell>
          <cell r="BH40">
            <v>0</v>
          </cell>
          <cell r="BI40">
            <v>0</v>
          </cell>
          <cell r="BJ40">
            <v>0</v>
          </cell>
          <cell r="BK40">
            <v>1.5</v>
          </cell>
          <cell r="BL40">
            <v>0</v>
          </cell>
          <cell r="BM40">
            <v>12.507136571948486</v>
          </cell>
          <cell r="BN40">
            <v>16.619520583581707</v>
          </cell>
          <cell r="BO40">
            <v>15.226473505047419</v>
          </cell>
          <cell r="BP40">
            <v>0</v>
          </cell>
          <cell r="BQ40">
            <v>21.244999999999987</v>
          </cell>
          <cell r="BR40">
            <v>0</v>
          </cell>
          <cell r="BS40">
            <v>22.115999999999982</v>
          </cell>
          <cell r="BT40">
            <v>0</v>
          </cell>
          <cell r="BU40">
            <v>23.422499999999978</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19.454999999999991</v>
          </cell>
          <cell r="CM40">
            <v>0</v>
          </cell>
          <cell r="CN40">
            <v>0</v>
          </cell>
          <cell r="CO40">
            <v>0</v>
          </cell>
          <cell r="CP40">
            <v>0</v>
          </cell>
          <cell r="CQ40">
            <v>0</v>
          </cell>
          <cell r="CR40">
            <v>0</v>
          </cell>
          <cell r="CS40">
            <v>0</v>
          </cell>
          <cell r="CT40">
            <v>17.198809523809501</v>
          </cell>
          <cell r="CU40">
            <v>15.915476190476099</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203.142857142857</v>
          </cell>
          <cell r="HA40">
            <v>0</v>
          </cell>
          <cell r="HB40">
            <v>0</v>
          </cell>
          <cell r="HC40">
            <v>0</v>
          </cell>
          <cell r="HD40">
            <v>147.42857142857099</v>
          </cell>
          <cell r="HE40">
            <v>0</v>
          </cell>
          <cell r="HF40">
            <v>0</v>
          </cell>
          <cell r="HG40">
            <v>0</v>
          </cell>
          <cell r="HH40">
            <v>0</v>
          </cell>
          <cell r="HI40">
            <v>0</v>
          </cell>
          <cell r="HJ40">
            <v>0</v>
          </cell>
          <cell r="HK40">
            <v>0</v>
          </cell>
          <cell r="HL40">
            <v>0</v>
          </cell>
          <cell r="HM40">
            <v>0</v>
          </cell>
          <cell r="HN40">
            <v>112.809523809523</v>
          </cell>
          <cell r="HO40">
            <v>111.333333333333</v>
          </cell>
          <cell r="HP40" t="str">
            <v xml:space="preserve"> </v>
          </cell>
          <cell r="HQ40">
            <v>0</v>
          </cell>
          <cell r="HR40" t="e">
            <v>#N/A</v>
          </cell>
          <cell r="HS40">
            <v>0</v>
          </cell>
          <cell r="HT40" t="str">
            <v xml:space="preserve"> </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11.870833333333309</v>
          </cell>
          <cell r="IX40">
            <v>18.802380952380901</v>
          </cell>
          <cell r="IY40">
            <v>0</v>
          </cell>
          <cell r="IZ40">
            <v>0</v>
          </cell>
          <cell r="JA40">
            <v>24.8380952380952</v>
          </cell>
          <cell r="JB40">
            <v>0</v>
          </cell>
          <cell r="JC40">
            <v>0</v>
          </cell>
          <cell r="JD40">
            <v>0</v>
          </cell>
          <cell r="JE40">
            <v>0</v>
          </cell>
          <cell r="JF40">
            <v>0</v>
          </cell>
          <cell r="JG40">
            <v>0</v>
          </cell>
          <cell r="JH40">
            <v>0</v>
          </cell>
          <cell r="JI40">
            <v>0</v>
          </cell>
          <cell r="JJ40">
            <v>0</v>
          </cell>
          <cell r="JK40">
            <v>0</v>
          </cell>
          <cell r="JL40">
            <v>0</v>
          </cell>
          <cell r="JM40">
            <v>0</v>
          </cell>
          <cell r="JN40">
            <v>19.790476190476149</v>
          </cell>
          <cell r="JO40">
            <v>0</v>
          </cell>
          <cell r="JP40">
            <v>20.173809523809503</v>
          </cell>
          <cell r="JQ40" t="str">
            <v xml:space="preserve"> </v>
          </cell>
          <cell r="JR40">
            <v>0</v>
          </cell>
          <cell r="JS40">
            <v>0</v>
          </cell>
          <cell r="JT40">
            <v>0</v>
          </cell>
          <cell r="JU40">
            <v>0</v>
          </cell>
          <cell r="JV40">
            <v>0</v>
          </cell>
          <cell r="JW40">
            <v>0</v>
          </cell>
          <cell r="JX40">
            <v>0</v>
          </cell>
          <cell r="JY40">
            <v>0</v>
          </cell>
          <cell r="JZ40">
            <v>20.173809523809503</v>
          </cell>
          <cell r="KA40">
            <v>0</v>
          </cell>
          <cell r="KB40">
            <v>0</v>
          </cell>
          <cell r="KC40">
            <v>0</v>
          </cell>
          <cell r="KD40">
            <v>0</v>
          </cell>
          <cell r="KE40">
            <v>0</v>
          </cell>
          <cell r="KF40">
            <v>0</v>
          </cell>
          <cell r="KG40">
            <v>0</v>
          </cell>
          <cell r="KH40">
            <v>0</v>
          </cell>
          <cell r="KI40">
            <v>0</v>
          </cell>
          <cell r="KJ40">
            <v>0</v>
          </cell>
          <cell r="KK40">
            <v>0</v>
          </cell>
          <cell r="KL40">
            <v>16.527934008248899</v>
          </cell>
          <cell r="KM40">
            <v>0</v>
          </cell>
          <cell r="KN40">
            <v>15.89051368578926</v>
          </cell>
          <cell r="KO40">
            <v>0</v>
          </cell>
          <cell r="KP40">
            <v>0</v>
          </cell>
          <cell r="KQ40">
            <v>0</v>
          </cell>
          <cell r="KR40">
            <v>0</v>
          </cell>
          <cell r="KS40">
            <v>0</v>
          </cell>
          <cell r="KT40">
            <v>0</v>
          </cell>
          <cell r="KU40">
            <v>0</v>
          </cell>
          <cell r="KV40">
            <v>0</v>
          </cell>
          <cell r="KW40">
            <v>0</v>
          </cell>
          <cell r="KX40">
            <v>0</v>
          </cell>
          <cell r="KY40">
            <v>0</v>
          </cell>
          <cell r="KZ40">
            <v>0</v>
          </cell>
          <cell r="LA40">
            <v>0</v>
          </cell>
          <cell r="LB40">
            <v>0</v>
          </cell>
          <cell r="LC40">
            <v>0</v>
          </cell>
          <cell r="LD40">
            <v>0</v>
          </cell>
          <cell r="LE40">
            <v>0</v>
          </cell>
          <cell r="LF40">
            <v>0</v>
          </cell>
          <cell r="LG40">
            <v>0</v>
          </cell>
          <cell r="LH40">
            <v>0</v>
          </cell>
          <cell r="LI40">
            <v>0</v>
          </cell>
          <cell r="LJ40">
            <v>0</v>
          </cell>
          <cell r="LK40">
            <v>0</v>
          </cell>
          <cell r="LL40">
            <v>0</v>
          </cell>
          <cell r="LM40">
            <v>0</v>
          </cell>
          <cell r="LN40">
            <v>0</v>
          </cell>
          <cell r="LO40">
            <v>0</v>
          </cell>
          <cell r="LP40">
            <v>0</v>
          </cell>
          <cell r="LQ40">
            <v>0</v>
          </cell>
          <cell r="LR40">
            <v>0</v>
          </cell>
          <cell r="LS40">
            <v>0</v>
          </cell>
          <cell r="LT40">
            <v>0</v>
          </cell>
          <cell r="LU40">
            <v>0</v>
          </cell>
          <cell r="LV40" t="str">
            <v xml:space="preserve"> </v>
          </cell>
          <cell r="LW40" t="str">
            <v xml:space="preserve"> </v>
          </cell>
          <cell r="LX40" t="str">
            <v xml:space="preserve"> </v>
          </cell>
          <cell r="LY40" t="str">
            <v xml:space="preserve"> </v>
          </cell>
          <cell r="LZ40" t="str">
            <v xml:space="preserve"> </v>
          </cell>
          <cell r="MA40" t="str">
            <v xml:space="preserve"> </v>
          </cell>
          <cell r="MB40">
            <v>0</v>
          </cell>
          <cell r="MC40">
            <v>0</v>
          </cell>
          <cell r="MD40">
            <v>0</v>
          </cell>
          <cell r="ME40">
            <v>0</v>
          </cell>
          <cell r="MF40" t="e">
            <v>#N/A</v>
          </cell>
          <cell r="MG40" t="e">
            <v>#N/A</v>
          </cell>
          <cell r="MH40">
            <v>0</v>
          </cell>
          <cell r="MI40">
            <v>0</v>
          </cell>
          <cell r="MJ40">
            <v>0</v>
          </cell>
          <cell r="MK40">
            <v>0</v>
          </cell>
          <cell r="ML40">
            <v>0</v>
          </cell>
          <cell r="MM40">
            <v>0</v>
          </cell>
          <cell r="MN40">
            <v>0</v>
          </cell>
          <cell r="MO40">
            <v>0</v>
          </cell>
          <cell r="MP40">
            <v>0</v>
          </cell>
          <cell r="MQ40">
            <v>0</v>
          </cell>
          <cell r="MR40">
            <v>0</v>
          </cell>
          <cell r="MS40">
            <v>0</v>
          </cell>
          <cell r="MT40">
            <v>0</v>
          </cell>
          <cell r="MU40">
            <v>0</v>
          </cell>
          <cell r="MV40">
            <v>0</v>
          </cell>
          <cell r="MW40">
            <v>0</v>
          </cell>
        </row>
        <row r="41">
          <cell r="F41" t="str">
            <v>MAY 87</v>
          </cell>
          <cell r="G41">
            <v>18.771249999999998</v>
          </cell>
          <cell r="H41">
            <v>0</v>
          </cell>
          <cell r="I41">
            <v>0</v>
          </cell>
          <cell r="J41">
            <v>0</v>
          </cell>
          <cell r="K41">
            <v>0</v>
          </cell>
          <cell r="L41">
            <v>0</v>
          </cell>
          <cell r="M41">
            <v>0</v>
          </cell>
          <cell r="N41">
            <v>0</v>
          </cell>
          <cell r="O41">
            <v>0</v>
          </cell>
          <cell r="P41">
            <v>0</v>
          </cell>
          <cell r="Q41">
            <v>0</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v>17.006249999999898</v>
          </cell>
          <cell r="AB41" t="str">
            <v xml:space="preserve"> </v>
          </cell>
          <cell r="AC41" t="str">
            <v xml:space="preserve"> </v>
          </cell>
          <cell r="AD41" t="str">
            <v xml:space="preserve"> </v>
          </cell>
          <cell r="AE41" t="str">
            <v xml:space="preserve"> </v>
          </cell>
          <cell r="AF41" t="str">
            <v xml:space="preserve"> </v>
          </cell>
          <cell r="AG41" t="str">
            <v xml:space="preserve"> </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t="str">
            <v xml:space="preserve"> </v>
          </cell>
          <cell r="BD41">
            <v>0</v>
          </cell>
          <cell r="BE41" t="str">
            <v xml:space="preserve"> </v>
          </cell>
          <cell r="BF41" t="str">
            <v xml:space="preserve"> </v>
          </cell>
          <cell r="BG41" t="str">
            <v xml:space="preserve"> </v>
          </cell>
          <cell r="BH41">
            <v>0</v>
          </cell>
          <cell r="BI41">
            <v>0</v>
          </cell>
          <cell r="BJ41">
            <v>0</v>
          </cell>
          <cell r="BK41">
            <v>1.5</v>
          </cell>
          <cell r="BL41">
            <v>0</v>
          </cell>
          <cell r="BM41">
            <v>13.284372661153618</v>
          </cell>
          <cell r="BN41">
            <v>17.25291177963188</v>
          </cell>
          <cell r="BO41">
            <v>15.859864701097591</v>
          </cell>
          <cell r="BP41">
            <v>0</v>
          </cell>
          <cell r="BQ41">
            <v>22.12875</v>
          </cell>
          <cell r="BR41">
            <v>0</v>
          </cell>
          <cell r="BS41">
            <v>22.949850000000001</v>
          </cell>
          <cell r="BT41">
            <v>0</v>
          </cell>
          <cell r="BU41">
            <v>24.1815</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20.664000000000001</v>
          </cell>
          <cell r="CM41">
            <v>0</v>
          </cell>
          <cell r="CN41">
            <v>0</v>
          </cell>
          <cell r="CO41">
            <v>0</v>
          </cell>
          <cell r="CP41">
            <v>0</v>
          </cell>
          <cell r="CQ41">
            <v>0</v>
          </cell>
          <cell r="CR41">
            <v>0</v>
          </cell>
          <cell r="CS41">
            <v>0</v>
          </cell>
          <cell r="CT41">
            <v>17.925000000000001</v>
          </cell>
          <cell r="CU41">
            <v>17.452500000000001</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204.2</v>
          </cell>
          <cell r="HA41">
            <v>0</v>
          </cell>
          <cell r="HB41">
            <v>0</v>
          </cell>
          <cell r="HC41">
            <v>0</v>
          </cell>
          <cell r="HD41">
            <v>154.25</v>
          </cell>
          <cell r="HE41">
            <v>0</v>
          </cell>
          <cell r="HF41">
            <v>0</v>
          </cell>
          <cell r="HG41">
            <v>0</v>
          </cell>
          <cell r="HH41">
            <v>0</v>
          </cell>
          <cell r="HI41">
            <v>0</v>
          </cell>
          <cell r="HJ41">
            <v>0</v>
          </cell>
          <cell r="HK41">
            <v>0</v>
          </cell>
          <cell r="HL41">
            <v>0</v>
          </cell>
          <cell r="HM41">
            <v>0</v>
          </cell>
          <cell r="HN41">
            <v>110.55</v>
          </cell>
          <cell r="HO41">
            <v>109.25</v>
          </cell>
          <cell r="HP41" t="str">
            <v xml:space="preserve"> </v>
          </cell>
          <cell r="HQ41">
            <v>0</v>
          </cell>
          <cell r="HR41" t="e">
            <v>#N/A</v>
          </cell>
          <cell r="HS41">
            <v>0</v>
          </cell>
          <cell r="HT41" t="str">
            <v xml:space="preserve"> </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11.904374999999929</v>
          </cell>
          <cell r="IX41">
            <v>18.847619047618998</v>
          </cell>
          <cell r="IY41">
            <v>0</v>
          </cell>
          <cell r="IZ41">
            <v>0</v>
          </cell>
          <cell r="JA41">
            <v>24.790476190476149</v>
          </cell>
          <cell r="JB41">
            <v>0</v>
          </cell>
          <cell r="JC41">
            <v>0</v>
          </cell>
          <cell r="JD41">
            <v>0</v>
          </cell>
          <cell r="JE41">
            <v>0</v>
          </cell>
          <cell r="JF41">
            <v>0</v>
          </cell>
          <cell r="JG41">
            <v>0</v>
          </cell>
          <cell r="JH41">
            <v>0</v>
          </cell>
          <cell r="JI41">
            <v>0</v>
          </cell>
          <cell r="JJ41">
            <v>0</v>
          </cell>
          <cell r="JK41">
            <v>0</v>
          </cell>
          <cell r="JL41">
            <v>0</v>
          </cell>
          <cell r="JM41">
            <v>0</v>
          </cell>
          <cell r="JN41">
            <v>20.785714285714249</v>
          </cell>
          <cell r="JO41">
            <v>0</v>
          </cell>
          <cell r="JP41">
            <v>20.728571428571399</v>
          </cell>
          <cell r="JQ41" t="str">
            <v xml:space="preserve"> </v>
          </cell>
          <cell r="JR41">
            <v>0</v>
          </cell>
          <cell r="JS41">
            <v>0</v>
          </cell>
          <cell r="JT41">
            <v>0</v>
          </cell>
          <cell r="JU41">
            <v>0</v>
          </cell>
          <cell r="JV41">
            <v>0</v>
          </cell>
          <cell r="JW41">
            <v>0</v>
          </cell>
          <cell r="JX41">
            <v>0</v>
          </cell>
          <cell r="JY41">
            <v>0</v>
          </cell>
          <cell r="JZ41">
            <v>20.728571428571399</v>
          </cell>
          <cell r="KA41">
            <v>0</v>
          </cell>
          <cell r="KB41">
            <v>0</v>
          </cell>
          <cell r="KC41">
            <v>0</v>
          </cell>
          <cell r="KD41">
            <v>0</v>
          </cell>
          <cell r="KE41">
            <v>0</v>
          </cell>
          <cell r="KF41">
            <v>0</v>
          </cell>
          <cell r="KG41">
            <v>0</v>
          </cell>
          <cell r="KH41">
            <v>0</v>
          </cell>
          <cell r="KI41">
            <v>0</v>
          </cell>
          <cell r="KJ41">
            <v>0</v>
          </cell>
          <cell r="KK41">
            <v>0</v>
          </cell>
          <cell r="KL41">
            <v>17.094113235845516</v>
          </cell>
          <cell r="KM41">
            <v>0</v>
          </cell>
          <cell r="KN41">
            <v>16.464191976002994</v>
          </cell>
          <cell r="KO41">
            <v>0</v>
          </cell>
          <cell r="KP41">
            <v>0</v>
          </cell>
          <cell r="KQ41">
            <v>0</v>
          </cell>
          <cell r="KR41">
            <v>0</v>
          </cell>
          <cell r="KS41">
            <v>0</v>
          </cell>
          <cell r="KT41">
            <v>0</v>
          </cell>
          <cell r="KU41">
            <v>0</v>
          </cell>
          <cell r="KV41">
            <v>0</v>
          </cell>
          <cell r="KW41">
            <v>0</v>
          </cell>
          <cell r="KX41">
            <v>0</v>
          </cell>
          <cell r="KY41">
            <v>0</v>
          </cell>
          <cell r="KZ41">
            <v>0</v>
          </cell>
          <cell r="LA41">
            <v>0</v>
          </cell>
          <cell r="LB41">
            <v>0</v>
          </cell>
          <cell r="LC41">
            <v>0</v>
          </cell>
          <cell r="LD41">
            <v>0</v>
          </cell>
          <cell r="LE41">
            <v>0</v>
          </cell>
          <cell r="LF41">
            <v>0</v>
          </cell>
          <cell r="LG41">
            <v>0</v>
          </cell>
          <cell r="LH41">
            <v>0</v>
          </cell>
          <cell r="LI41">
            <v>0</v>
          </cell>
          <cell r="LJ41">
            <v>0</v>
          </cell>
          <cell r="LK41">
            <v>0</v>
          </cell>
          <cell r="LL41">
            <v>0</v>
          </cell>
          <cell r="LM41">
            <v>0</v>
          </cell>
          <cell r="LN41">
            <v>0</v>
          </cell>
          <cell r="LO41">
            <v>0</v>
          </cell>
          <cell r="LP41">
            <v>0</v>
          </cell>
          <cell r="LQ41">
            <v>0</v>
          </cell>
          <cell r="LR41">
            <v>0</v>
          </cell>
          <cell r="LS41">
            <v>0</v>
          </cell>
          <cell r="LT41">
            <v>0</v>
          </cell>
          <cell r="LU41">
            <v>0</v>
          </cell>
          <cell r="LV41" t="str">
            <v xml:space="preserve"> </v>
          </cell>
          <cell r="LW41" t="str">
            <v xml:space="preserve"> </v>
          </cell>
          <cell r="LX41" t="str">
            <v xml:space="preserve"> </v>
          </cell>
          <cell r="LY41" t="str">
            <v xml:space="preserve"> </v>
          </cell>
          <cell r="LZ41" t="str">
            <v xml:space="preserve"> </v>
          </cell>
          <cell r="MA41" t="str">
            <v xml:space="preserve"> </v>
          </cell>
          <cell r="MB41">
            <v>0</v>
          </cell>
          <cell r="MC41">
            <v>0</v>
          </cell>
          <cell r="MD41">
            <v>0</v>
          </cell>
          <cell r="ME41">
            <v>0</v>
          </cell>
          <cell r="MF41" t="e">
            <v>#N/A</v>
          </cell>
          <cell r="MG41" t="e">
            <v>#N/A</v>
          </cell>
          <cell r="MH41">
            <v>0</v>
          </cell>
          <cell r="MI41">
            <v>0</v>
          </cell>
          <cell r="MJ41">
            <v>0</v>
          </cell>
          <cell r="MK41">
            <v>0</v>
          </cell>
          <cell r="ML41">
            <v>0</v>
          </cell>
          <cell r="MM41">
            <v>0</v>
          </cell>
          <cell r="MN41">
            <v>0</v>
          </cell>
          <cell r="MO41">
            <v>0</v>
          </cell>
          <cell r="MP41">
            <v>0</v>
          </cell>
          <cell r="MQ41">
            <v>0</v>
          </cell>
          <cell r="MR41">
            <v>0</v>
          </cell>
          <cell r="MS41">
            <v>0</v>
          </cell>
          <cell r="MT41">
            <v>0</v>
          </cell>
          <cell r="MU41">
            <v>0</v>
          </cell>
          <cell r="MV41">
            <v>0</v>
          </cell>
          <cell r="MW41">
            <v>0</v>
          </cell>
        </row>
        <row r="42">
          <cell r="F42" t="str">
            <v>JUN 87</v>
          </cell>
          <cell r="G42">
            <v>18.843181818181801</v>
          </cell>
          <cell r="H42">
            <v>0</v>
          </cell>
          <cell r="I42">
            <v>0</v>
          </cell>
          <cell r="J42">
            <v>0</v>
          </cell>
          <cell r="K42">
            <v>0</v>
          </cell>
          <cell r="L42">
            <v>0</v>
          </cell>
          <cell r="M42">
            <v>0</v>
          </cell>
          <cell r="N42">
            <v>0</v>
          </cell>
          <cell r="O42">
            <v>0</v>
          </cell>
          <cell r="P42">
            <v>0</v>
          </cell>
          <cell r="Q42">
            <v>0</v>
          </cell>
          <cell r="R42" t="str">
            <v xml:space="preserve"> </v>
          </cell>
          <cell r="S42" t="str">
            <v xml:space="preserve"> </v>
          </cell>
          <cell r="T42" t="str">
            <v xml:space="preserve"> </v>
          </cell>
          <cell r="U42" t="str">
            <v xml:space="preserve"> </v>
          </cell>
          <cell r="V42" t="str">
            <v xml:space="preserve"> </v>
          </cell>
          <cell r="W42" t="str">
            <v xml:space="preserve"> </v>
          </cell>
          <cell r="X42" t="str">
            <v xml:space="preserve"> </v>
          </cell>
          <cell r="Y42" t="str">
            <v xml:space="preserve"> </v>
          </cell>
          <cell r="Z42" t="str">
            <v xml:space="preserve"> </v>
          </cell>
          <cell r="AA42">
            <v>17.205681818181802</v>
          </cell>
          <cell r="AB42" t="str">
            <v xml:space="preserve"> </v>
          </cell>
          <cell r="AC42" t="str">
            <v xml:space="preserve"> </v>
          </cell>
          <cell r="AD42" t="str">
            <v xml:space="preserve"> </v>
          </cell>
          <cell r="AE42" t="str">
            <v xml:space="preserve"> </v>
          </cell>
          <cell r="AF42" t="str">
            <v xml:space="preserve"> </v>
          </cell>
          <cell r="AG42" t="str">
            <v xml:space="preserve"> </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t="str">
            <v xml:space="preserve"> </v>
          </cell>
          <cell r="BD42">
            <v>0</v>
          </cell>
          <cell r="BE42" t="str">
            <v xml:space="preserve"> </v>
          </cell>
          <cell r="BF42" t="str">
            <v xml:space="preserve"> </v>
          </cell>
          <cell r="BG42" t="str">
            <v xml:space="preserve"> </v>
          </cell>
          <cell r="BH42">
            <v>0</v>
          </cell>
          <cell r="BI42">
            <v>0</v>
          </cell>
          <cell r="BJ42">
            <v>0</v>
          </cell>
          <cell r="BK42">
            <v>1.5</v>
          </cell>
          <cell r="BL42">
            <v>0</v>
          </cell>
          <cell r="BM42">
            <v>13.434410961026673</v>
          </cell>
          <cell r="BN42">
            <v>17.50261955989286</v>
          </cell>
          <cell r="BO42">
            <v>16.109572481358573</v>
          </cell>
          <cell r="BP42">
            <v>0</v>
          </cell>
          <cell r="BQ42">
            <v>22.477159090909065</v>
          </cell>
          <cell r="BR42">
            <v>0</v>
          </cell>
          <cell r="BS42">
            <v>23.180659090909064</v>
          </cell>
          <cell r="BT42">
            <v>0</v>
          </cell>
          <cell r="BU42">
            <v>24.235909090909065</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20.897386363636354</v>
          </cell>
          <cell r="CM42">
            <v>0</v>
          </cell>
          <cell r="CN42">
            <v>0</v>
          </cell>
          <cell r="CO42">
            <v>0</v>
          </cell>
          <cell r="CP42">
            <v>0</v>
          </cell>
          <cell r="CQ42">
            <v>0</v>
          </cell>
          <cell r="CR42">
            <v>0</v>
          </cell>
          <cell r="CS42">
            <v>0</v>
          </cell>
          <cell r="CT42">
            <v>18.186363636363598</v>
          </cell>
          <cell r="CU42">
            <v>17.324999999999953</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201.04545454545399</v>
          </cell>
          <cell r="HA42">
            <v>0</v>
          </cell>
          <cell r="HB42">
            <v>0</v>
          </cell>
          <cell r="HC42">
            <v>0</v>
          </cell>
          <cell r="HD42">
            <v>155.31818181818099</v>
          </cell>
          <cell r="HE42">
            <v>0</v>
          </cell>
          <cell r="HF42">
            <v>0</v>
          </cell>
          <cell r="HG42">
            <v>0</v>
          </cell>
          <cell r="HH42">
            <v>0</v>
          </cell>
          <cell r="HI42">
            <v>0</v>
          </cell>
          <cell r="HJ42">
            <v>0</v>
          </cell>
          <cell r="HK42">
            <v>0</v>
          </cell>
          <cell r="HL42">
            <v>0</v>
          </cell>
          <cell r="HM42">
            <v>0</v>
          </cell>
          <cell r="HN42">
            <v>109.318181818181</v>
          </cell>
          <cell r="HO42">
            <v>105.863636363636</v>
          </cell>
          <cell r="HP42" t="str">
            <v xml:space="preserve"> </v>
          </cell>
          <cell r="HQ42">
            <v>0</v>
          </cell>
          <cell r="HR42" t="e">
            <v>#N/A</v>
          </cell>
          <cell r="HS42">
            <v>0</v>
          </cell>
          <cell r="HT42" t="str">
            <v xml:space="preserve"> </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12.043977272727261</v>
          </cell>
          <cell r="IX42">
            <v>19.15909090909085</v>
          </cell>
          <cell r="IY42">
            <v>0</v>
          </cell>
          <cell r="IZ42">
            <v>0</v>
          </cell>
          <cell r="JA42">
            <v>24.940909090909052</v>
          </cell>
          <cell r="JB42">
            <v>0</v>
          </cell>
          <cell r="JC42">
            <v>0</v>
          </cell>
          <cell r="JD42">
            <v>0</v>
          </cell>
          <cell r="JE42">
            <v>0</v>
          </cell>
          <cell r="JF42">
            <v>0</v>
          </cell>
          <cell r="JG42">
            <v>0</v>
          </cell>
          <cell r="JH42">
            <v>0</v>
          </cell>
          <cell r="JI42">
            <v>0</v>
          </cell>
          <cell r="JJ42">
            <v>0</v>
          </cell>
          <cell r="JK42">
            <v>0</v>
          </cell>
          <cell r="JL42">
            <v>0</v>
          </cell>
          <cell r="JM42">
            <v>0</v>
          </cell>
          <cell r="JN42">
            <v>20.881818181818097</v>
          </cell>
          <cell r="JO42">
            <v>0</v>
          </cell>
          <cell r="JP42">
            <v>21.28636363636355</v>
          </cell>
          <cell r="JQ42" t="str">
            <v xml:space="preserve"> </v>
          </cell>
          <cell r="JR42">
            <v>0</v>
          </cell>
          <cell r="JS42">
            <v>0</v>
          </cell>
          <cell r="JT42">
            <v>0</v>
          </cell>
          <cell r="JU42">
            <v>0</v>
          </cell>
          <cell r="JV42">
            <v>0</v>
          </cell>
          <cell r="JW42">
            <v>0</v>
          </cell>
          <cell r="JX42">
            <v>0</v>
          </cell>
          <cell r="JY42">
            <v>0</v>
          </cell>
          <cell r="JZ42">
            <v>21.28636363636355</v>
          </cell>
          <cell r="KA42">
            <v>0</v>
          </cell>
          <cell r="KB42">
            <v>0</v>
          </cell>
          <cell r="KC42">
            <v>0</v>
          </cell>
          <cell r="KD42">
            <v>0</v>
          </cell>
          <cell r="KE42">
            <v>0</v>
          </cell>
          <cell r="KF42">
            <v>0</v>
          </cell>
          <cell r="KG42">
            <v>0</v>
          </cell>
          <cell r="KH42">
            <v>0</v>
          </cell>
          <cell r="KI42">
            <v>0</v>
          </cell>
          <cell r="KJ42">
            <v>0</v>
          </cell>
          <cell r="KK42">
            <v>0</v>
          </cell>
          <cell r="KL42">
            <v>17.51610594130268</v>
          </cell>
          <cell r="KM42">
            <v>0</v>
          </cell>
          <cell r="KN42">
            <v>16.918396564065748</v>
          </cell>
          <cell r="KO42">
            <v>0</v>
          </cell>
          <cell r="KP42">
            <v>0</v>
          </cell>
          <cell r="KQ42">
            <v>0</v>
          </cell>
          <cell r="KR42">
            <v>0</v>
          </cell>
          <cell r="KS42">
            <v>0</v>
          </cell>
          <cell r="KT42">
            <v>0</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cell r="LJ42">
            <v>0</v>
          </cell>
          <cell r="LK42">
            <v>0</v>
          </cell>
          <cell r="LL42">
            <v>0</v>
          </cell>
          <cell r="LM42">
            <v>0</v>
          </cell>
          <cell r="LN42">
            <v>0</v>
          </cell>
          <cell r="LO42">
            <v>0</v>
          </cell>
          <cell r="LP42">
            <v>0</v>
          </cell>
          <cell r="LQ42">
            <v>0</v>
          </cell>
          <cell r="LR42">
            <v>0</v>
          </cell>
          <cell r="LS42">
            <v>0</v>
          </cell>
          <cell r="LT42">
            <v>0</v>
          </cell>
          <cell r="LU42">
            <v>0</v>
          </cell>
          <cell r="LV42" t="str">
            <v xml:space="preserve"> </v>
          </cell>
          <cell r="LW42" t="str">
            <v xml:space="preserve"> </v>
          </cell>
          <cell r="LX42" t="str">
            <v xml:space="preserve"> </v>
          </cell>
          <cell r="LY42" t="str">
            <v xml:space="preserve"> </v>
          </cell>
          <cell r="LZ42" t="str">
            <v xml:space="preserve"> </v>
          </cell>
          <cell r="MA42" t="str">
            <v xml:space="preserve"> </v>
          </cell>
          <cell r="MB42">
            <v>0</v>
          </cell>
          <cell r="MC42">
            <v>0</v>
          </cell>
          <cell r="MD42">
            <v>0</v>
          </cell>
          <cell r="ME42">
            <v>0</v>
          </cell>
          <cell r="MF42" t="e">
            <v>#N/A</v>
          </cell>
          <cell r="MG42" t="e">
            <v>#N/A</v>
          </cell>
          <cell r="MH42">
            <v>0</v>
          </cell>
          <cell r="MI42">
            <v>0</v>
          </cell>
          <cell r="MJ42">
            <v>0</v>
          </cell>
          <cell r="MK42">
            <v>0</v>
          </cell>
          <cell r="ML42">
            <v>0</v>
          </cell>
          <cell r="MM42">
            <v>0</v>
          </cell>
          <cell r="MN42">
            <v>0</v>
          </cell>
          <cell r="MO42">
            <v>0</v>
          </cell>
          <cell r="MP42">
            <v>0</v>
          </cell>
          <cell r="MQ42">
            <v>0</v>
          </cell>
          <cell r="MR42">
            <v>0</v>
          </cell>
          <cell r="MS42">
            <v>0</v>
          </cell>
          <cell r="MT42">
            <v>0</v>
          </cell>
          <cell r="MU42">
            <v>0</v>
          </cell>
          <cell r="MV42">
            <v>0</v>
          </cell>
          <cell r="MW42">
            <v>0</v>
          </cell>
        </row>
        <row r="43">
          <cell r="F43" t="str">
            <v>JUL 87</v>
          </cell>
          <cell r="G43">
            <v>19.866086956521698</v>
          </cell>
          <cell r="H43">
            <v>0</v>
          </cell>
          <cell r="I43">
            <v>0</v>
          </cell>
          <cell r="J43">
            <v>0</v>
          </cell>
          <cell r="K43">
            <v>0</v>
          </cell>
          <cell r="L43">
            <v>0</v>
          </cell>
          <cell r="M43">
            <v>0</v>
          </cell>
          <cell r="N43">
            <v>0</v>
          </cell>
          <cell r="O43">
            <v>0</v>
          </cell>
          <cell r="P43">
            <v>0</v>
          </cell>
          <cell r="Q43">
            <v>0</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v>17.765217391304301</v>
          </cell>
          <cell r="AB43" t="str">
            <v xml:space="preserve"> </v>
          </cell>
          <cell r="AC43" t="str">
            <v xml:space="preserve"> </v>
          </cell>
          <cell r="AD43" t="str">
            <v xml:space="preserve"> </v>
          </cell>
          <cell r="AE43" t="str">
            <v xml:space="preserve"> </v>
          </cell>
          <cell r="AF43" t="str">
            <v xml:space="preserve"> </v>
          </cell>
          <cell r="AG43" t="str">
            <v xml:space="preserve"> </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t="str">
            <v xml:space="preserve"> </v>
          </cell>
          <cell r="BD43">
            <v>0</v>
          </cell>
          <cell r="BE43" t="str">
            <v xml:space="preserve"> </v>
          </cell>
          <cell r="BF43" t="str">
            <v xml:space="preserve"> </v>
          </cell>
          <cell r="BG43" t="str">
            <v xml:space="preserve"> </v>
          </cell>
          <cell r="BH43">
            <v>0</v>
          </cell>
          <cell r="BI43">
            <v>0</v>
          </cell>
          <cell r="BJ43">
            <v>0</v>
          </cell>
          <cell r="BK43">
            <v>1.5</v>
          </cell>
          <cell r="BL43">
            <v>0</v>
          </cell>
          <cell r="BM43">
            <v>14.16619285304558</v>
          </cell>
          <cell r="BN43">
            <v>18.029400356607844</v>
          </cell>
          <cell r="BO43">
            <v>16.636353278073557</v>
          </cell>
          <cell r="BP43">
            <v>0</v>
          </cell>
          <cell r="BQ43">
            <v>23.212159090909065</v>
          </cell>
          <cell r="BR43">
            <v>0</v>
          </cell>
          <cell r="BS43">
            <v>23.793477272727252</v>
          </cell>
          <cell r="BT43">
            <v>0</v>
          </cell>
          <cell r="BU43">
            <v>24.665454545454534</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22.035681818181779</v>
          </cell>
          <cell r="CM43">
            <v>0</v>
          </cell>
          <cell r="CN43">
            <v>0</v>
          </cell>
          <cell r="CO43">
            <v>0</v>
          </cell>
          <cell r="CP43">
            <v>0</v>
          </cell>
          <cell r="CQ43">
            <v>0</v>
          </cell>
          <cell r="CR43">
            <v>0</v>
          </cell>
          <cell r="CS43">
            <v>0</v>
          </cell>
          <cell r="CT43">
            <v>19.175000000000001</v>
          </cell>
          <cell r="CU43">
            <v>17.7</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198.52173913043401</v>
          </cell>
          <cell r="HA43">
            <v>0</v>
          </cell>
          <cell r="HB43">
            <v>0</v>
          </cell>
          <cell r="HC43">
            <v>0</v>
          </cell>
          <cell r="HD43">
            <v>166.304347826087</v>
          </cell>
          <cell r="HE43">
            <v>0</v>
          </cell>
          <cell r="HF43">
            <v>0</v>
          </cell>
          <cell r="HG43">
            <v>0</v>
          </cell>
          <cell r="HH43">
            <v>0</v>
          </cell>
          <cell r="HI43">
            <v>0</v>
          </cell>
          <cell r="HJ43">
            <v>0</v>
          </cell>
          <cell r="HK43">
            <v>0</v>
          </cell>
          <cell r="HL43">
            <v>0</v>
          </cell>
          <cell r="HM43">
            <v>0</v>
          </cell>
          <cell r="HN43">
            <v>117</v>
          </cell>
          <cell r="HO43">
            <v>113.304347826087</v>
          </cell>
          <cell r="HP43" t="str">
            <v xml:space="preserve"> </v>
          </cell>
          <cell r="HQ43">
            <v>0</v>
          </cell>
          <cell r="HR43" t="e">
            <v>#N/A</v>
          </cell>
          <cell r="HS43">
            <v>0</v>
          </cell>
          <cell r="HT43" t="str">
            <v xml:space="preserve"> </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12.435652173913009</v>
          </cell>
          <cell r="IX43">
            <v>18.710869565217351</v>
          </cell>
          <cell r="IY43">
            <v>0</v>
          </cell>
          <cell r="IZ43">
            <v>0</v>
          </cell>
          <cell r="JA43">
            <v>23.915217391304303</v>
          </cell>
          <cell r="JB43">
            <v>0</v>
          </cell>
          <cell r="JC43">
            <v>0</v>
          </cell>
          <cell r="JD43">
            <v>0</v>
          </cell>
          <cell r="JE43">
            <v>0</v>
          </cell>
          <cell r="JF43">
            <v>0</v>
          </cell>
          <cell r="JG43">
            <v>0</v>
          </cell>
          <cell r="JH43">
            <v>0</v>
          </cell>
          <cell r="JI43">
            <v>0</v>
          </cell>
          <cell r="JJ43">
            <v>0</v>
          </cell>
          <cell r="JK43">
            <v>0</v>
          </cell>
          <cell r="JL43">
            <v>0</v>
          </cell>
          <cell r="JM43">
            <v>0</v>
          </cell>
          <cell r="JN43">
            <v>22.776086956521702</v>
          </cell>
          <cell r="JO43">
            <v>0</v>
          </cell>
          <cell r="JP43">
            <v>21.691304347826051</v>
          </cell>
          <cell r="JQ43" t="str">
            <v xml:space="preserve"> </v>
          </cell>
          <cell r="JR43">
            <v>0</v>
          </cell>
          <cell r="JS43">
            <v>0</v>
          </cell>
          <cell r="JT43">
            <v>0</v>
          </cell>
          <cell r="JU43">
            <v>0</v>
          </cell>
          <cell r="JV43">
            <v>0</v>
          </cell>
          <cell r="JW43">
            <v>0</v>
          </cell>
          <cell r="JX43">
            <v>0</v>
          </cell>
          <cell r="JY43">
            <v>0</v>
          </cell>
          <cell r="JZ43">
            <v>21.691304347826051</v>
          </cell>
          <cell r="KA43">
            <v>0</v>
          </cell>
          <cell r="KB43">
            <v>0</v>
          </cell>
          <cell r="KC43">
            <v>0</v>
          </cell>
          <cell r="KD43">
            <v>0</v>
          </cell>
          <cell r="KE43">
            <v>0</v>
          </cell>
          <cell r="KF43">
            <v>0</v>
          </cell>
          <cell r="KG43">
            <v>0</v>
          </cell>
          <cell r="KH43">
            <v>0</v>
          </cell>
          <cell r="KI43">
            <v>0</v>
          </cell>
          <cell r="KJ43">
            <v>0</v>
          </cell>
          <cell r="KK43">
            <v>0</v>
          </cell>
          <cell r="KL43">
            <v>18.918178705922521</v>
          </cell>
          <cell r="KM43">
            <v>0</v>
          </cell>
          <cell r="KN43">
            <v>18.28141047586433</v>
          </cell>
          <cell r="KO43">
            <v>0</v>
          </cell>
          <cell r="KP43">
            <v>0</v>
          </cell>
          <cell r="KQ43">
            <v>0</v>
          </cell>
          <cell r="KR43">
            <v>0</v>
          </cell>
          <cell r="KS43">
            <v>0</v>
          </cell>
          <cell r="KT43">
            <v>0</v>
          </cell>
          <cell r="KU43">
            <v>0</v>
          </cell>
          <cell r="KV43">
            <v>0</v>
          </cell>
          <cell r="KW43">
            <v>0</v>
          </cell>
          <cell r="KX43">
            <v>0</v>
          </cell>
          <cell r="KY43">
            <v>0</v>
          </cell>
          <cell r="KZ43">
            <v>0</v>
          </cell>
          <cell r="LA43">
            <v>0</v>
          </cell>
          <cell r="LB43">
            <v>0</v>
          </cell>
          <cell r="LC43">
            <v>0</v>
          </cell>
          <cell r="LD43">
            <v>0</v>
          </cell>
          <cell r="LE43">
            <v>0</v>
          </cell>
          <cell r="LF43">
            <v>0</v>
          </cell>
          <cell r="LG43">
            <v>0</v>
          </cell>
          <cell r="LH43">
            <v>0</v>
          </cell>
          <cell r="LI43">
            <v>0</v>
          </cell>
          <cell r="LJ43">
            <v>0</v>
          </cell>
          <cell r="LK43">
            <v>0</v>
          </cell>
          <cell r="LL43">
            <v>0</v>
          </cell>
          <cell r="LM43">
            <v>0</v>
          </cell>
          <cell r="LN43">
            <v>0</v>
          </cell>
          <cell r="LO43">
            <v>0</v>
          </cell>
          <cell r="LP43">
            <v>0</v>
          </cell>
          <cell r="LQ43">
            <v>0</v>
          </cell>
          <cell r="LR43">
            <v>0</v>
          </cell>
          <cell r="LS43">
            <v>0</v>
          </cell>
          <cell r="LT43">
            <v>0</v>
          </cell>
          <cell r="LU43">
            <v>0</v>
          </cell>
          <cell r="LV43" t="str">
            <v xml:space="preserve"> </v>
          </cell>
          <cell r="LW43" t="str">
            <v xml:space="preserve"> </v>
          </cell>
          <cell r="LX43" t="str">
            <v xml:space="preserve"> </v>
          </cell>
          <cell r="LY43" t="str">
            <v xml:space="preserve"> </v>
          </cell>
          <cell r="LZ43" t="str">
            <v xml:space="preserve"> </v>
          </cell>
          <cell r="MA43" t="str">
            <v xml:space="preserve"> </v>
          </cell>
          <cell r="MB43">
            <v>0</v>
          </cell>
          <cell r="MC43">
            <v>0</v>
          </cell>
          <cell r="MD43">
            <v>0</v>
          </cell>
          <cell r="ME43">
            <v>0</v>
          </cell>
          <cell r="MF43" t="e">
            <v>#N/A</v>
          </cell>
          <cell r="MG43" t="e">
            <v>#N/A</v>
          </cell>
          <cell r="MH43">
            <v>0</v>
          </cell>
          <cell r="MI43">
            <v>0</v>
          </cell>
          <cell r="MJ43">
            <v>0</v>
          </cell>
          <cell r="MK43">
            <v>0</v>
          </cell>
          <cell r="ML43">
            <v>0</v>
          </cell>
          <cell r="MM43">
            <v>0</v>
          </cell>
          <cell r="MN43">
            <v>0</v>
          </cell>
          <cell r="MO43">
            <v>0</v>
          </cell>
          <cell r="MP43">
            <v>0</v>
          </cell>
          <cell r="MQ43">
            <v>0</v>
          </cell>
          <cell r="MR43">
            <v>0</v>
          </cell>
          <cell r="MS43">
            <v>0</v>
          </cell>
          <cell r="MT43">
            <v>0</v>
          </cell>
          <cell r="MU43">
            <v>0</v>
          </cell>
          <cell r="MV43">
            <v>0</v>
          </cell>
          <cell r="MW43">
            <v>0</v>
          </cell>
        </row>
        <row r="44">
          <cell r="F44" t="str">
            <v>AUG 87</v>
          </cell>
          <cell r="G44">
            <v>18.961904761904702</v>
          </cell>
          <cell r="H44">
            <v>0</v>
          </cell>
          <cell r="I44">
            <v>0</v>
          </cell>
          <cell r="J44">
            <v>0</v>
          </cell>
          <cell r="K44">
            <v>0</v>
          </cell>
          <cell r="L44">
            <v>0</v>
          </cell>
          <cell r="M44">
            <v>0</v>
          </cell>
          <cell r="N44">
            <v>0</v>
          </cell>
          <cell r="O44">
            <v>0</v>
          </cell>
          <cell r="P44">
            <v>0</v>
          </cell>
          <cell r="Q44">
            <v>0</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v>17.2964285714285</v>
          </cell>
          <cell r="AB44" t="str">
            <v xml:space="preserve"> </v>
          </cell>
          <cell r="AC44" t="str">
            <v xml:space="preserve"> </v>
          </cell>
          <cell r="AD44" t="str">
            <v xml:space="preserve"> </v>
          </cell>
          <cell r="AE44" t="str">
            <v xml:space="preserve"> </v>
          </cell>
          <cell r="AF44" t="str">
            <v xml:space="preserve"> </v>
          </cell>
          <cell r="AG44" t="str">
            <v xml:space="preserve"> </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t="str">
            <v xml:space="preserve"> </v>
          </cell>
          <cell r="BD44">
            <v>0</v>
          </cell>
          <cell r="BE44" t="str">
            <v xml:space="preserve"> </v>
          </cell>
          <cell r="BF44" t="str">
            <v xml:space="preserve"> </v>
          </cell>
          <cell r="BG44" t="str">
            <v xml:space="preserve"> </v>
          </cell>
          <cell r="BH44">
            <v>0</v>
          </cell>
          <cell r="BI44">
            <v>0</v>
          </cell>
          <cell r="BJ44">
            <v>0</v>
          </cell>
          <cell r="BK44">
            <v>1.5</v>
          </cell>
          <cell r="BL44">
            <v>0</v>
          </cell>
          <cell r="BM44">
            <v>13.670740642636057</v>
          </cell>
          <cell r="BN44">
            <v>17.348771550462654</v>
          </cell>
          <cell r="BO44">
            <v>15.955724471928367</v>
          </cell>
          <cell r="BP44">
            <v>0</v>
          </cell>
          <cell r="BQ44">
            <v>22.262499999999985</v>
          </cell>
          <cell r="BR44">
            <v>0</v>
          </cell>
          <cell r="BS44">
            <v>22.797499999999982</v>
          </cell>
          <cell r="BT44">
            <v>0</v>
          </cell>
          <cell r="BU44">
            <v>23.59999999999998</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21.264999999999986</v>
          </cell>
          <cell r="CM44">
            <v>0</v>
          </cell>
          <cell r="CN44">
            <v>0</v>
          </cell>
          <cell r="CO44">
            <v>0</v>
          </cell>
          <cell r="CP44">
            <v>0</v>
          </cell>
          <cell r="CQ44">
            <v>0</v>
          </cell>
          <cell r="CR44">
            <v>0</v>
          </cell>
          <cell r="CS44">
            <v>0</v>
          </cell>
          <cell r="CT44">
            <v>17.667857142857098</v>
          </cell>
          <cell r="CU44">
            <v>16.928571428571349</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190.09523809523799</v>
          </cell>
          <cell r="HA44">
            <v>0</v>
          </cell>
          <cell r="HB44">
            <v>0</v>
          </cell>
          <cell r="HC44">
            <v>0</v>
          </cell>
          <cell r="HD44">
            <v>161.85714285714201</v>
          </cell>
          <cell r="HE44">
            <v>0</v>
          </cell>
          <cell r="HF44">
            <v>0</v>
          </cell>
          <cell r="HG44">
            <v>0</v>
          </cell>
          <cell r="HH44">
            <v>0</v>
          </cell>
          <cell r="HI44">
            <v>0</v>
          </cell>
          <cell r="HJ44">
            <v>0</v>
          </cell>
          <cell r="HK44">
            <v>0</v>
          </cell>
          <cell r="HL44">
            <v>0</v>
          </cell>
          <cell r="HM44">
            <v>0</v>
          </cell>
          <cell r="HN44">
            <v>113.85714285714199</v>
          </cell>
          <cell r="HO44">
            <v>102.428571428571</v>
          </cell>
          <cell r="HP44" t="str">
            <v xml:space="preserve"> </v>
          </cell>
          <cell r="HQ44">
            <v>0</v>
          </cell>
          <cell r="HR44" t="e">
            <v>#N/A</v>
          </cell>
          <cell r="HS44">
            <v>0</v>
          </cell>
          <cell r="HT44" t="str">
            <v xml:space="preserve"> </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12.107499999999948</v>
          </cell>
          <cell r="IX44">
            <v>16.133333333333248</v>
          </cell>
          <cell r="IY44">
            <v>0</v>
          </cell>
          <cell r="IZ44">
            <v>0</v>
          </cell>
          <cell r="JA44">
            <v>22.871428571428552</v>
          </cell>
          <cell r="JB44">
            <v>0</v>
          </cell>
          <cell r="JC44">
            <v>0</v>
          </cell>
          <cell r="JD44">
            <v>0</v>
          </cell>
          <cell r="JE44">
            <v>0</v>
          </cell>
          <cell r="JF44">
            <v>0</v>
          </cell>
          <cell r="JG44">
            <v>0</v>
          </cell>
          <cell r="JH44">
            <v>0</v>
          </cell>
          <cell r="JI44">
            <v>0</v>
          </cell>
          <cell r="JJ44">
            <v>0</v>
          </cell>
          <cell r="JK44">
            <v>0</v>
          </cell>
          <cell r="JL44">
            <v>0</v>
          </cell>
          <cell r="JM44">
            <v>0</v>
          </cell>
          <cell r="JN44">
            <v>23.359523809523751</v>
          </cell>
          <cell r="JO44">
            <v>0</v>
          </cell>
          <cell r="JP44">
            <v>20.926190476190399</v>
          </cell>
          <cell r="JQ44" t="str">
            <v xml:space="preserve"> </v>
          </cell>
          <cell r="JR44">
            <v>0</v>
          </cell>
          <cell r="JS44">
            <v>0</v>
          </cell>
          <cell r="JT44">
            <v>0</v>
          </cell>
          <cell r="JU44">
            <v>0</v>
          </cell>
          <cell r="JV44">
            <v>0</v>
          </cell>
          <cell r="JW44">
            <v>0</v>
          </cell>
          <cell r="JX44">
            <v>0</v>
          </cell>
          <cell r="JY44">
            <v>0</v>
          </cell>
          <cell r="JZ44">
            <v>20.926190476190399</v>
          </cell>
          <cell r="KA44">
            <v>0</v>
          </cell>
          <cell r="KB44">
            <v>0</v>
          </cell>
          <cell r="KC44">
            <v>0</v>
          </cell>
          <cell r="KD44">
            <v>0</v>
          </cell>
          <cell r="KE44">
            <v>0</v>
          </cell>
          <cell r="KF44">
            <v>0</v>
          </cell>
          <cell r="KG44">
            <v>0</v>
          </cell>
          <cell r="KH44">
            <v>0</v>
          </cell>
          <cell r="KI44">
            <v>0</v>
          </cell>
          <cell r="KJ44">
            <v>0</v>
          </cell>
          <cell r="KK44">
            <v>0</v>
          </cell>
          <cell r="KL44">
            <v>17.424071991001025</v>
          </cell>
          <cell r="KM44">
            <v>0</v>
          </cell>
          <cell r="KN44">
            <v>16.790401199849921</v>
          </cell>
          <cell r="KO44">
            <v>0</v>
          </cell>
          <cell r="KP44">
            <v>0</v>
          </cell>
          <cell r="KQ44">
            <v>0</v>
          </cell>
          <cell r="KR44">
            <v>0</v>
          </cell>
          <cell r="KS44">
            <v>0</v>
          </cell>
          <cell r="KT44">
            <v>0</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cell r="LJ44">
            <v>0</v>
          </cell>
          <cell r="LK44">
            <v>0</v>
          </cell>
          <cell r="LL44">
            <v>0</v>
          </cell>
          <cell r="LM44">
            <v>0</v>
          </cell>
          <cell r="LN44">
            <v>0</v>
          </cell>
          <cell r="LO44">
            <v>0</v>
          </cell>
          <cell r="LP44">
            <v>0</v>
          </cell>
          <cell r="LQ44">
            <v>0</v>
          </cell>
          <cell r="LR44">
            <v>0</v>
          </cell>
          <cell r="LS44">
            <v>0</v>
          </cell>
          <cell r="LT44">
            <v>0</v>
          </cell>
          <cell r="LU44">
            <v>0</v>
          </cell>
          <cell r="LV44" t="str">
            <v xml:space="preserve"> </v>
          </cell>
          <cell r="LW44" t="str">
            <v xml:space="preserve"> </v>
          </cell>
          <cell r="LX44" t="str">
            <v xml:space="preserve"> </v>
          </cell>
          <cell r="LY44" t="str">
            <v xml:space="preserve"> </v>
          </cell>
          <cell r="LZ44" t="str">
            <v xml:space="preserve"> </v>
          </cell>
          <cell r="MA44" t="str">
            <v xml:space="preserve"> </v>
          </cell>
          <cell r="MB44">
            <v>0</v>
          </cell>
          <cell r="MC44">
            <v>0</v>
          </cell>
          <cell r="MD44">
            <v>0</v>
          </cell>
          <cell r="ME44">
            <v>0</v>
          </cell>
          <cell r="MF44" t="e">
            <v>#N/A</v>
          </cell>
          <cell r="MG44" t="e">
            <v>#N/A</v>
          </cell>
          <cell r="MH44">
            <v>0</v>
          </cell>
          <cell r="MI44">
            <v>0</v>
          </cell>
          <cell r="MJ44">
            <v>0</v>
          </cell>
          <cell r="MK44">
            <v>0</v>
          </cell>
          <cell r="ML44">
            <v>0</v>
          </cell>
          <cell r="MM44">
            <v>0</v>
          </cell>
          <cell r="MN44">
            <v>0</v>
          </cell>
          <cell r="MO44">
            <v>0</v>
          </cell>
          <cell r="MP44">
            <v>0</v>
          </cell>
          <cell r="MQ44">
            <v>0</v>
          </cell>
          <cell r="MR44">
            <v>0</v>
          </cell>
          <cell r="MS44">
            <v>0</v>
          </cell>
          <cell r="MT44">
            <v>0</v>
          </cell>
          <cell r="MU44">
            <v>0</v>
          </cell>
          <cell r="MV44">
            <v>0</v>
          </cell>
          <cell r="MW44">
            <v>0</v>
          </cell>
        </row>
        <row r="45">
          <cell r="F45" t="str">
            <v>SEP 87</v>
          </cell>
          <cell r="G45">
            <v>18.333636363636298</v>
          </cell>
          <cell r="H45">
            <v>0</v>
          </cell>
          <cell r="I45">
            <v>0</v>
          </cell>
          <cell r="J45">
            <v>0</v>
          </cell>
          <cell r="K45">
            <v>0</v>
          </cell>
          <cell r="L45">
            <v>0</v>
          </cell>
          <cell r="M45">
            <v>0</v>
          </cell>
          <cell r="N45">
            <v>0</v>
          </cell>
          <cell r="O45">
            <v>0</v>
          </cell>
          <cell r="P45">
            <v>0</v>
          </cell>
          <cell r="Q45">
            <v>0</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v>16.907954545454501</v>
          </cell>
          <cell r="AB45" t="str">
            <v xml:space="preserve"> </v>
          </cell>
          <cell r="AC45" t="str">
            <v xml:space="preserve"> </v>
          </cell>
          <cell r="AD45" t="str">
            <v xml:space="preserve"> </v>
          </cell>
          <cell r="AE45" t="str">
            <v xml:space="preserve"> </v>
          </cell>
          <cell r="AF45" t="str">
            <v xml:space="preserve"> </v>
          </cell>
          <cell r="AG45" t="str">
            <v xml:space="preserve"> </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t="str">
            <v xml:space="preserve"> </v>
          </cell>
          <cell r="BD45">
            <v>0</v>
          </cell>
          <cell r="BE45" t="str">
            <v xml:space="preserve"> </v>
          </cell>
          <cell r="BF45" t="str">
            <v xml:space="preserve"> </v>
          </cell>
          <cell r="BG45" t="str">
            <v xml:space="preserve"> </v>
          </cell>
          <cell r="BH45">
            <v>0</v>
          </cell>
          <cell r="BI45">
            <v>0</v>
          </cell>
          <cell r="BJ45">
            <v>0</v>
          </cell>
          <cell r="BK45">
            <v>1.5</v>
          </cell>
          <cell r="BL45">
            <v>0</v>
          </cell>
          <cell r="BM45">
            <v>13.505200284513373</v>
          </cell>
          <cell r="BN45">
            <v>16.298793499867475</v>
          </cell>
          <cell r="BO45">
            <v>14.905746421333188</v>
          </cell>
          <cell r="BP45">
            <v>0</v>
          </cell>
          <cell r="BQ45">
            <v>20.797499999999978</v>
          </cell>
          <cell r="BR45">
            <v>0</v>
          </cell>
          <cell r="BS45">
            <v>21.330499999999979</v>
          </cell>
          <cell r="BT45">
            <v>0</v>
          </cell>
          <cell r="BU45">
            <v>22.129999999999981</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21.007499999999979</v>
          </cell>
          <cell r="CM45">
            <v>0</v>
          </cell>
          <cell r="CN45">
            <v>0</v>
          </cell>
          <cell r="CO45">
            <v>0</v>
          </cell>
          <cell r="CP45">
            <v>0</v>
          </cell>
          <cell r="CQ45">
            <v>0</v>
          </cell>
          <cell r="CR45">
            <v>0</v>
          </cell>
          <cell r="CS45">
            <v>0</v>
          </cell>
          <cell r="CT45">
            <v>17.034523809523801</v>
          </cell>
          <cell r="CU45">
            <v>15.25119047619045</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176.863636363636</v>
          </cell>
          <cell r="HA45">
            <v>0</v>
          </cell>
          <cell r="HB45">
            <v>0</v>
          </cell>
          <cell r="HC45">
            <v>0</v>
          </cell>
          <cell r="HD45">
            <v>156.18181818181799</v>
          </cell>
          <cell r="HE45">
            <v>0</v>
          </cell>
          <cell r="HF45">
            <v>0</v>
          </cell>
          <cell r="HG45">
            <v>0</v>
          </cell>
          <cell r="HH45">
            <v>0</v>
          </cell>
          <cell r="HI45">
            <v>0</v>
          </cell>
          <cell r="HJ45">
            <v>0</v>
          </cell>
          <cell r="HK45">
            <v>0</v>
          </cell>
          <cell r="HL45">
            <v>0</v>
          </cell>
          <cell r="HM45">
            <v>0</v>
          </cell>
          <cell r="HN45">
            <v>105.59090909090899</v>
          </cell>
          <cell r="HO45">
            <v>96.818181818181799</v>
          </cell>
          <cell r="HP45" t="str">
            <v xml:space="preserve"> </v>
          </cell>
          <cell r="HQ45">
            <v>0</v>
          </cell>
          <cell r="HR45" t="e">
            <v>#N/A</v>
          </cell>
          <cell r="HS45">
            <v>0</v>
          </cell>
          <cell r="HT45" t="str">
            <v xml:space="preserve"> </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11.83556818181815</v>
          </cell>
          <cell r="IX45">
            <v>15.7295454545454</v>
          </cell>
          <cell r="IY45">
            <v>0</v>
          </cell>
          <cell r="IZ45">
            <v>0</v>
          </cell>
          <cell r="JA45">
            <v>22.2818181818181</v>
          </cell>
          <cell r="JB45">
            <v>0</v>
          </cell>
          <cell r="JC45">
            <v>0</v>
          </cell>
          <cell r="JD45">
            <v>0</v>
          </cell>
          <cell r="JE45">
            <v>0</v>
          </cell>
          <cell r="JF45">
            <v>0</v>
          </cell>
          <cell r="JG45">
            <v>0</v>
          </cell>
          <cell r="JH45">
            <v>0</v>
          </cell>
          <cell r="JI45">
            <v>0</v>
          </cell>
          <cell r="JJ45">
            <v>0</v>
          </cell>
          <cell r="JK45">
            <v>0</v>
          </cell>
          <cell r="JL45">
            <v>0</v>
          </cell>
          <cell r="JM45">
            <v>0</v>
          </cell>
          <cell r="JN45">
            <v>23.493181818181803</v>
          </cell>
          <cell r="JO45">
            <v>0</v>
          </cell>
          <cell r="JP45">
            <v>22.304545454545448</v>
          </cell>
          <cell r="JQ45" t="str">
            <v xml:space="preserve"> </v>
          </cell>
          <cell r="JR45">
            <v>0</v>
          </cell>
          <cell r="JS45">
            <v>0</v>
          </cell>
          <cell r="JT45">
            <v>0</v>
          </cell>
          <cell r="JU45">
            <v>0</v>
          </cell>
          <cell r="JV45">
            <v>0</v>
          </cell>
          <cell r="JW45">
            <v>0</v>
          </cell>
          <cell r="JX45">
            <v>0</v>
          </cell>
          <cell r="JY45">
            <v>0</v>
          </cell>
          <cell r="JZ45">
            <v>22.304545454545448</v>
          </cell>
          <cell r="KA45">
            <v>0</v>
          </cell>
          <cell r="KB45">
            <v>0</v>
          </cell>
          <cell r="KC45">
            <v>0</v>
          </cell>
          <cell r="KD45">
            <v>0</v>
          </cell>
          <cell r="KE45">
            <v>0</v>
          </cell>
          <cell r="KF45">
            <v>0</v>
          </cell>
          <cell r="KG45">
            <v>0</v>
          </cell>
          <cell r="KH45">
            <v>0</v>
          </cell>
          <cell r="KI45">
            <v>0</v>
          </cell>
          <cell r="KJ45">
            <v>0</v>
          </cell>
          <cell r="KK45">
            <v>0</v>
          </cell>
          <cell r="KL45">
            <v>15.765926986399394</v>
          </cell>
          <cell r="KM45">
            <v>0</v>
          </cell>
          <cell r="KN45">
            <v>15.136005726556906</v>
          </cell>
          <cell r="KO45">
            <v>0</v>
          </cell>
          <cell r="KP45">
            <v>0</v>
          </cell>
          <cell r="KQ45">
            <v>0</v>
          </cell>
          <cell r="KR45">
            <v>0</v>
          </cell>
          <cell r="KS45">
            <v>0</v>
          </cell>
          <cell r="KT45">
            <v>0</v>
          </cell>
          <cell r="KU45">
            <v>0</v>
          </cell>
          <cell r="KV45">
            <v>0</v>
          </cell>
          <cell r="KW45">
            <v>0</v>
          </cell>
          <cell r="KX45">
            <v>0</v>
          </cell>
          <cell r="KY45">
            <v>0</v>
          </cell>
          <cell r="KZ45">
            <v>0</v>
          </cell>
          <cell r="LA45">
            <v>0</v>
          </cell>
          <cell r="LB45">
            <v>0</v>
          </cell>
          <cell r="LC45">
            <v>0</v>
          </cell>
          <cell r="LD45">
            <v>0</v>
          </cell>
          <cell r="LE45">
            <v>0</v>
          </cell>
          <cell r="LF45">
            <v>0</v>
          </cell>
          <cell r="LG45">
            <v>0</v>
          </cell>
          <cell r="LH45">
            <v>0</v>
          </cell>
          <cell r="LI45">
            <v>0</v>
          </cell>
          <cell r="LJ45">
            <v>0</v>
          </cell>
          <cell r="LK45">
            <v>0</v>
          </cell>
          <cell r="LL45">
            <v>0</v>
          </cell>
          <cell r="LM45">
            <v>0</v>
          </cell>
          <cell r="LN45">
            <v>0</v>
          </cell>
          <cell r="LO45">
            <v>0</v>
          </cell>
          <cell r="LP45">
            <v>0</v>
          </cell>
          <cell r="LQ45">
            <v>0</v>
          </cell>
          <cell r="LR45">
            <v>0</v>
          </cell>
          <cell r="LS45">
            <v>0</v>
          </cell>
          <cell r="LT45">
            <v>0</v>
          </cell>
          <cell r="LU45">
            <v>0</v>
          </cell>
          <cell r="LV45" t="str">
            <v xml:space="preserve"> </v>
          </cell>
          <cell r="LW45" t="str">
            <v xml:space="preserve"> </v>
          </cell>
          <cell r="LX45" t="str">
            <v xml:space="preserve"> </v>
          </cell>
          <cell r="LY45" t="str">
            <v xml:space="preserve"> </v>
          </cell>
          <cell r="LZ45" t="str">
            <v xml:space="preserve"> </v>
          </cell>
          <cell r="MA45" t="str">
            <v xml:space="preserve"> </v>
          </cell>
          <cell r="MB45">
            <v>0</v>
          </cell>
          <cell r="MC45">
            <v>0</v>
          </cell>
          <cell r="MD45">
            <v>0</v>
          </cell>
          <cell r="ME45">
            <v>0</v>
          </cell>
          <cell r="MF45" t="e">
            <v>#N/A</v>
          </cell>
          <cell r="MG45" t="e">
            <v>#N/A</v>
          </cell>
          <cell r="MH45">
            <v>0</v>
          </cell>
          <cell r="MI45">
            <v>0</v>
          </cell>
          <cell r="MJ45">
            <v>0</v>
          </cell>
          <cell r="MK45">
            <v>0</v>
          </cell>
          <cell r="ML45">
            <v>0</v>
          </cell>
          <cell r="MM45">
            <v>0</v>
          </cell>
          <cell r="MN45">
            <v>0</v>
          </cell>
          <cell r="MO45">
            <v>0</v>
          </cell>
          <cell r="MP45">
            <v>0</v>
          </cell>
          <cell r="MQ45">
            <v>0</v>
          </cell>
          <cell r="MR45">
            <v>0</v>
          </cell>
          <cell r="MS45">
            <v>0</v>
          </cell>
          <cell r="MT45">
            <v>0</v>
          </cell>
          <cell r="MU45">
            <v>0</v>
          </cell>
          <cell r="MV45">
            <v>0</v>
          </cell>
          <cell r="MW45">
            <v>0</v>
          </cell>
        </row>
        <row r="46">
          <cell r="F46" t="str">
            <v>OCT 87</v>
          </cell>
          <cell r="G46">
            <v>18.768181818181802</v>
          </cell>
          <cell r="H46">
            <v>0</v>
          </cell>
          <cell r="I46">
            <v>0</v>
          </cell>
          <cell r="J46">
            <v>0</v>
          </cell>
          <cell r="K46">
            <v>0</v>
          </cell>
          <cell r="L46">
            <v>0</v>
          </cell>
          <cell r="M46">
            <v>0</v>
          </cell>
          <cell r="N46">
            <v>0</v>
          </cell>
          <cell r="O46">
            <v>0</v>
          </cell>
          <cell r="P46">
            <v>0</v>
          </cell>
          <cell r="Q46">
            <v>0</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v>17.005681818181799</v>
          </cell>
          <cell r="AB46" t="str">
            <v xml:space="preserve"> </v>
          </cell>
          <cell r="AC46" t="str">
            <v xml:space="preserve"> </v>
          </cell>
          <cell r="AD46" t="str">
            <v xml:space="preserve"> </v>
          </cell>
          <cell r="AE46" t="str">
            <v xml:space="preserve"> </v>
          </cell>
          <cell r="AF46" t="str">
            <v xml:space="preserve"> </v>
          </cell>
          <cell r="AG46" t="str">
            <v xml:space="preserve"> </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t="str">
            <v xml:space="preserve"> </v>
          </cell>
          <cell r="BD46">
            <v>0</v>
          </cell>
          <cell r="BE46" t="str">
            <v xml:space="preserve"> </v>
          </cell>
          <cell r="BF46" t="str">
            <v xml:space="preserve"> </v>
          </cell>
          <cell r="BG46" t="str">
            <v xml:space="preserve"> </v>
          </cell>
          <cell r="BH46">
            <v>0</v>
          </cell>
          <cell r="BI46">
            <v>0</v>
          </cell>
          <cell r="BJ46">
            <v>0</v>
          </cell>
          <cell r="BK46">
            <v>1.5</v>
          </cell>
          <cell r="BL46">
            <v>0</v>
          </cell>
          <cell r="BM46">
            <v>14.473019642152051</v>
          </cell>
          <cell r="BN46">
            <v>16.71586901934451</v>
          </cell>
          <cell r="BO46">
            <v>15.322821940810222</v>
          </cell>
          <cell r="BP46">
            <v>0</v>
          </cell>
          <cell r="BQ46">
            <v>21.3794318181818</v>
          </cell>
          <cell r="BR46">
            <v>0</v>
          </cell>
          <cell r="BS46">
            <v>22.13065909090907</v>
          </cell>
          <cell r="BT46">
            <v>0</v>
          </cell>
          <cell r="BU46">
            <v>23.257499999999979</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22.512954545454512</v>
          </cell>
          <cell r="CM46">
            <v>0</v>
          </cell>
          <cell r="CN46">
            <v>0</v>
          </cell>
          <cell r="CO46">
            <v>0</v>
          </cell>
          <cell r="CP46">
            <v>0</v>
          </cell>
          <cell r="CQ46">
            <v>0</v>
          </cell>
          <cell r="CR46">
            <v>0</v>
          </cell>
          <cell r="CS46">
            <v>0</v>
          </cell>
          <cell r="CT46">
            <v>16.574999999999999</v>
          </cell>
          <cell r="CU46">
            <v>15.29431818181815</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187.136363636363</v>
          </cell>
          <cell r="HA46">
            <v>0</v>
          </cell>
          <cell r="HB46">
            <v>0</v>
          </cell>
          <cell r="HC46">
            <v>0</v>
          </cell>
          <cell r="HD46">
            <v>166.90909090909</v>
          </cell>
          <cell r="HE46">
            <v>0</v>
          </cell>
          <cell r="HF46">
            <v>0</v>
          </cell>
          <cell r="HG46">
            <v>0</v>
          </cell>
          <cell r="HH46">
            <v>0</v>
          </cell>
          <cell r="HI46">
            <v>0</v>
          </cell>
          <cell r="HJ46">
            <v>0</v>
          </cell>
          <cell r="HK46">
            <v>0</v>
          </cell>
          <cell r="HL46">
            <v>0</v>
          </cell>
          <cell r="HM46">
            <v>0</v>
          </cell>
          <cell r="HN46">
            <v>108.90909090909</v>
          </cell>
          <cell r="HO46">
            <v>100.54545454545401</v>
          </cell>
          <cell r="HP46" t="str">
            <v xml:space="preserve"> </v>
          </cell>
          <cell r="HQ46">
            <v>0</v>
          </cell>
          <cell r="HR46" t="e">
            <v>#N/A</v>
          </cell>
          <cell r="HS46">
            <v>0</v>
          </cell>
          <cell r="HT46" t="str">
            <v xml:space="preserve"> </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11.903977272727259</v>
          </cell>
          <cell r="IX46">
            <v>16.797727272727251</v>
          </cell>
          <cell r="IY46">
            <v>0</v>
          </cell>
          <cell r="IZ46">
            <v>0</v>
          </cell>
          <cell r="JA46">
            <v>22.04090909090905</v>
          </cell>
          <cell r="JB46">
            <v>0</v>
          </cell>
          <cell r="JC46">
            <v>0</v>
          </cell>
          <cell r="JD46">
            <v>0</v>
          </cell>
          <cell r="JE46">
            <v>0</v>
          </cell>
          <cell r="JF46">
            <v>0</v>
          </cell>
          <cell r="JG46">
            <v>0</v>
          </cell>
          <cell r="JH46">
            <v>0</v>
          </cell>
          <cell r="JI46">
            <v>0</v>
          </cell>
          <cell r="JJ46">
            <v>0</v>
          </cell>
          <cell r="JK46">
            <v>0</v>
          </cell>
          <cell r="JL46">
            <v>0</v>
          </cell>
          <cell r="JM46">
            <v>0</v>
          </cell>
          <cell r="JN46">
            <v>23.602272727272698</v>
          </cell>
          <cell r="JO46">
            <v>0</v>
          </cell>
          <cell r="JP46">
            <v>22.059090909090898</v>
          </cell>
          <cell r="JQ46" t="str">
            <v xml:space="preserve"> </v>
          </cell>
          <cell r="JR46">
            <v>0</v>
          </cell>
          <cell r="JS46">
            <v>0</v>
          </cell>
          <cell r="JT46">
            <v>0</v>
          </cell>
          <cell r="JU46">
            <v>0</v>
          </cell>
          <cell r="JV46">
            <v>0</v>
          </cell>
          <cell r="JW46">
            <v>0</v>
          </cell>
          <cell r="JX46">
            <v>0</v>
          </cell>
          <cell r="JY46">
            <v>0</v>
          </cell>
          <cell r="JZ46">
            <v>22.059090909090898</v>
          </cell>
          <cell r="KA46">
            <v>0</v>
          </cell>
          <cell r="KB46">
            <v>0</v>
          </cell>
          <cell r="KC46">
            <v>0</v>
          </cell>
          <cell r="KD46">
            <v>0</v>
          </cell>
          <cell r="KE46">
            <v>0</v>
          </cell>
          <cell r="KF46">
            <v>0</v>
          </cell>
          <cell r="KG46">
            <v>0</v>
          </cell>
          <cell r="KH46">
            <v>0</v>
          </cell>
          <cell r="KI46">
            <v>0</v>
          </cell>
          <cell r="KJ46">
            <v>0</v>
          </cell>
          <cell r="KK46">
            <v>0</v>
          </cell>
          <cell r="KL46">
            <v>15.619183965640593</v>
          </cell>
          <cell r="KM46">
            <v>0</v>
          </cell>
          <cell r="KN46">
            <v>14.989262705798136</v>
          </cell>
          <cell r="KO46">
            <v>0</v>
          </cell>
          <cell r="KP46">
            <v>0</v>
          </cell>
          <cell r="KQ46">
            <v>0</v>
          </cell>
          <cell r="KR46">
            <v>0</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v>
          </cell>
          <cell r="LG46">
            <v>0</v>
          </cell>
          <cell r="LH46">
            <v>0</v>
          </cell>
          <cell r="LI46">
            <v>0</v>
          </cell>
          <cell r="LJ46">
            <v>0</v>
          </cell>
          <cell r="LK46">
            <v>0</v>
          </cell>
          <cell r="LL46">
            <v>0</v>
          </cell>
          <cell r="LM46">
            <v>0</v>
          </cell>
          <cell r="LN46">
            <v>0</v>
          </cell>
          <cell r="LO46">
            <v>0</v>
          </cell>
          <cell r="LP46">
            <v>0</v>
          </cell>
          <cell r="LQ46">
            <v>0</v>
          </cell>
          <cell r="LR46">
            <v>0</v>
          </cell>
          <cell r="LS46">
            <v>0</v>
          </cell>
          <cell r="LT46">
            <v>0</v>
          </cell>
          <cell r="LU46">
            <v>0</v>
          </cell>
          <cell r="LV46" t="str">
            <v xml:space="preserve"> </v>
          </cell>
          <cell r="LW46" t="str">
            <v xml:space="preserve"> </v>
          </cell>
          <cell r="LX46" t="str">
            <v xml:space="preserve"> </v>
          </cell>
          <cell r="LY46" t="str">
            <v xml:space="preserve"> </v>
          </cell>
          <cell r="LZ46" t="str">
            <v xml:space="preserve"> </v>
          </cell>
          <cell r="MA46" t="str">
            <v xml:space="preserve"> </v>
          </cell>
          <cell r="MB46">
            <v>0</v>
          </cell>
          <cell r="MC46">
            <v>0</v>
          </cell>
          <cell r="MD46">
            <v>0</v>
          </cell>
          <cell r="ME46">
            <v>0</v>
          </cell>
          <cell r="MF46" t="e">
            <v>#N/A</v>
          </cell>
          <cell r="MG46" t="e">
            <v>#N/A</v>
          </cell>
          <cell r="MH46">
            <v>0</v>
          </cell>
          <cell r="MI46">
            <v>0</v>
          </cell>
          <cell r="MJ46">
            <v>0</v>
          </cell>
          <cell r="MK46">
            <v>0</v>
          </cell>
          <cell r="ML46">
            <v>0</v>
          </cell>
          <cell r="MM46">
            <v>0</v>
          </cell>
          <cell r="MN46">
            <v>0</v>
          </cell>
          <cell r="MO46">
            <v>0</v>
          </cell>
          <cell r="MP46">
            <v>0</v>
          </cell>
          <cell r="MQ46">
            <v>0</v>
          </cell>
          <cell r="MR46">
            <v>0</v>
          </cell>
          <cell r="MS46">
            <v>0</v>
          </cell>
          <cell r="MT46">
            <v>0</v>
          </cell>
          <cell r="MU46">
            <v>0</v>
          </cell>
          <cell r="MV46">
            <v>0</v>
          </cell>
          <cell r="MW46">
            <v>0</v>
          </cell>
        </row>
        <row r="47">
          <cell r="F47" t="str">
            <v>NOV 87</v>
          </cell>
          <cell r="G47">
            <v>17.786904761904701</v>
          </cell>
          <cell r="H47">
            <v>0</v>
          </cell>
          <cell r="I47">
            <v>0</v>
          </cell>
          <cell r="J47">
            <v>0</v>
          </cell>
          <cell r="K47">
            <v>0</v>
          </cell>
          <cell r="L47">
            <v>0</v>
          </cell>
          <cell r="M47">
            <v>0</v>
          </cell>
          <cell r="N47">
            <v>0</v>
          </cell>
          <cell r="O47">
            <v>0</v>
          </cell>
          <cell r="P47">
            <v>0</v>
          </cell>
          <cell r="Q47">
            <v>0</v>
          </cell>
          <cell r="R47" t="str">
            <v xml:space="preserve"> </v>
          </cell>
          <cell r="S47" t="str">
            <v xml:space="preserve"> </v>
          </cell>
          <cell r="T47" t="str">
            <v xml:space="preserve"> </v>
          </cell>
          <cell r="U47" t="str">
            <v xml:space="preserve"> </v>
          </cell>
          <cell r="V47" t="str">
            <v xml:space="preserve"> </v>
          </cell>
          <cell r="W47" t="str">
            <v xml:space="preserve"> </v>
          </cell>
          <cell r="X47" t="str">
            <v xml:space="preserve"> </v>
          </cell>
          <cell r="Y47" t="str">
            <v xml:space="preserve"> </v>
          </cell>
          <cell r="Z47" t="str">
            <v xml:space="preserve"> </v>
          </cell>
          <cell r="AA47">
            <v>16.548809523809499</v>
          </cell>
          <cell r="AB47" t="str">
            <v xml:space="preserve"> </v>
          </cell>
          <cell r="AC47" t="str">
            <v xml:space="preserve"> </v>
          </cell>
          <cell r="AD47" t="str">
            <v xml:space="preserve"> </v>
          </cell>
          <cell r="AE47" t="str">
            <v xml:space="preserve"> </v>
          </cell>
          <cell r="AF47" t="str">
            <v xml:space="preserve"> </v>
          </cell>
          <cell r="AG47" t="str">
            <v xml:space="preserve"> </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t="str">
            <v xml:space="preserve"> </v>
          </cell>
          <cell r="BD47">
            <v>0</v>
          </cell>
          <cell r="BE47" t="str">
            <v xml:space="preserve"> </v>
          </cell>
          <cell r="BF47" t="str">
            <v xml:space="preserve"> </v>
          </cell>
          <cell r="BG47" t="str">
            <v xml:space="preserve"> </v>
          </cell>
          <cell r="BH47">
            <v>0</v>
          </cell>
          <cell r="BI47">
            <v>0</v>
          </cell>
          <cell r="BJ47">
            <v>0</v>
          </cell>
          <cell r="BK47">
            <v>1.5</v>
          </cell>
          <cell r="BL47">
            <v>0</v>
          </cell>
          <cell r="BM47">
            <v>14.290861422093055</v>
          </cell>
          <cell r="BN47">
            <v>16.323123869640575</v>
          </cell>
          <cell r="BO47">
            <v>14.930076791106286</v>
          </cell>
          <cell r="BP47">
            <v>0</v>
          </cell>
          <cell r="BQ47">
            <v>20.831447368421045</v>
          </cell>
          <cell r="BR47">
            <v>0</v>
          </cell>
          <cell r="BS47">
            <v>21.545447368421037</v>
          </cell>
          <cell r="BT47">
            <v>0</v>
          </cell>
          <cell r="BU47">
            <v>22.616447368421024</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22.229605263157865</v>
          </cell>
          <cell r="CM47">
            <v>0</v>
          </cell>
          <cell r="CN47">
            <v>0</v>
          </cell>
          <cell r="CO47">
            <v>0</v>
          </cell>
          <cell r="CP47">
            <v>0</v>
          </cell>
          <cell r="CQ47">
            <v>0</v>
          </cell>
          <cell r="CR47">
            <v>0</v>
          </cell>
          <cell r="CS47">
            <v>0</v>
          </cell>
          <cell r="CT47">
            <v>15.953947368421002</v>
          </cell>
          <cell r="CU47">
            <v>14.419736842105198</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181.19047619047601</v>
          </cell>
          <cell r="HA47">
            <v>0</v>
          </cell>
          <cell r="HB47">
            <v>0</v>
          </cell>
          <cell r="HC47">
            <v>0</v>
          </cell>
          <cell r="HD47">
            <v>161.42857142857099</v>
          </cell>
          <cell r="HE47">
            <v>0</v>
          </cell>
          <cell r="HF47">
            <v>0</v>
          </cell>
          <cell r="HG47">
            <v>0</v>
          </cell>
          <cell r="HH47">
            <v>0</v>
          </cell>
          <cell r="HI47">
            <v>0</v>
          </cell>
          <cell r="HJ47">
            <v>0</v>
          </cell>
          <cell r="HK47">
            <v>0</v>
          </cell>
          <cell r="HL47">
            <v>0</v>
          </cell>
          <cell r="HM47">
            <v>0</v>
          </cell>
          <cell r="HN47">
            <v>104.19047619047601</v>
          </cell>
          <cell r="HO47">
            <v>87.904761904761898</v>
          </cell>
          <cell r="HP47" t="str">
            <v xml:space="preserve"> </v>
          </cell>
          <cell r="HQ47">
            <v>0</v>
          </cell>
          <cell r="HR47" t="e">
            <v>#N/A</v>
          </cell>
          <cell r="HS47">
            <v>0</v>
          </cell>
          <cell r="HT47" t="str">
            <v xml:space="preserve"> </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11.584166666666649</v>
          </cell>
          <cell r="IX47">
            <v>15.79523809523805</v>
          </cell>
          <cell r="IY47">
            <v>0</v>
          </cell>
          <cell r="IZ47">
            <v>0</v>
          </cell>
          <cell r="JA47">
            <v>22.116666666666649</v>
          </cell>
          <cell r="JB47">
            <v>0</v>
          </cell>
          <cell r="JC47">
            <v>0</v>
          </cell>
          <cell r="JD47">
            <v>0</v>
          </cell>
          <cell r="JE47">
            <v>0</v>
          </cell>
          <cell r="JF47">
            <v>0</v>
          </cell>
          <cell r="JG47">
            <v>0</v>
          </cell>
          <cell r="JH47">
            <v>0</v>
          </cell>
          <cell r="JI47">
            <v>0</v>
          </cell>
          <cell r="JJ47">
            <v>0</v>
          </cell>
          <cell r="JK47">
            <v>0</v>
          </cell>
          <cell r="JL47">
            <v>0</v>
          </cell>
          <cell r="JM47">
            <v>0</v>
          </cell>
          <cell r="JN47">
            <v>23.521428571428501</v>
          </cell>
          <cell r="JO47">
            <v>0</v>
          </cell>
          <cell r="JP47">
            <v>20.880952380952351</v>
          </cell>
          <cell r="JQ47" t="str">
            <v xml:space="preserve"> </v>
          </cell>
          <cell r="JR47">
            <v>0</v>
          </cell>
          <cell r="JS47">
            <v>0</v>
          </cell>
          <cell r="JT47">
            <v>0</v>
          </cell>
          <cell r="JU47">
            <v>0</v>
          </cell>
          <cell r="JV47">
            <v>0</v>
          </cell>
          <cell r="JW47">
            <v>0</v>
          </cell>
          <cell r="JX47">
            <v>0</v>
          </cell>
          <cell r="JY47">
            <v>0</v>
          </cell>
          <cell r="JZ47">
            <v>20.880952380952351</v>
          </cell>
          <cell r="KA47">
            <v>0</v>
          </cell>
          <cell r="KB47">
            <v>0</v>
          </cell>
          <cell r="KC47">
            <v>0</v>
          </cell>
          <cell r="KD47">
            <v>0</v>
          </cell>
          <cell r="KE47">
            <v>0</v>
          </cell>
          <cell r="KF47">
            <v>0</v>
          </cell>
          <cell r="KG47">
            <v>0</v>
          </cell>
          <cell r="KH47">
            <v>0</v>
          </cell>
          <cell r="KI47">
            <v>0</v>
          </cell>
          <cell r="KJ47">
            <v>0</v>
          </cell>
          <cell r="KK47">
            <v>0</v>
          </cell>
          <cell r="KL47">
            <v>14.536932883389568</v>
          </cell>
          <cell r="KM47">
            <v>0</v>
          </cell>
          <cell r="KN47">
            <v>14.053243344581922</v>
          </cell>
          <cell r="KO47">
            <v>0</v>
          </cell>
          <cell r="KP47">
            <v>0</v>
          </cell>
          <cell r="KQ47">
            <v>0</v>
          </cell>
          <cell r="KR47">
            <v>0</v>
          </cell>
          <cell r="KS47">
            <v>0</v>
          </cell>
          <cell r="KT47">
            <v>0</v>
          </cell>
          <cell r="KU47">
            <v>0</v>
          </cell>
          <cell r="KV47">
            <v>0</v>
          </cell>
          <cell r="KW47">
            <v>0</v>
          </cell>
          <cell r="KX47">
            <v>0</v>
          </cell>
          <cell r="KY47">
            <v>0</v>
          </cell>
          <cell r="KZ47">
            <v>0</v>
          </cell>
          <cell r="LA47">
            <v>0</v>
          </cell>
          <cell r="LB47">
            <v>0</v>
          </cell>
          <cell r="LC47">
            <v>0</v>
          </cell>
          <cell r="LD47">
            <v>0</v>
          </cell>
          <cell r="LE47">
            <v>0</v>
          </cell>
          <cell r="LF47">
            <v>0</v>
          </cell>
          <cell r="LG47">
            <v>0</v>
          </cell>
          <cell r="LH47">
            <v>0</v>
          </cell>
          <cell r="LI47">
            <v>0</v>
          </cell>
          <cell r="LJ47">
            <v>0</v>
          </cell>
          <cell r="LK47">
            <v>0</v>
          </cell>
          <cell r="LL47">
            <v>0</v>
          </cell>
          <cell r="LM47">
            <v>0</v>
          </cell>
          <cell r="LN47">
            <v>0</v>
          </cell>
          <cell r="LO47">
            <v>0</v>
          </cell>
          <cell r="LP47">
            <v>0</v>
          </cell>
          <cell r="LQ47">
            <v>0</v>
          </cell>
          <cell r="LR47">
            <v>0</v>
          </cell>
          <cell r="LS47">
            <v>0</v>
          </cell>
          <cell r="LT47">
            <v>0</v>
          </cell>
          <cell r="LU47">
            <v>0</v>
          </cell>
          <cell r="LV47" t="str">
            <v xml:space="preserve"> </v>
          </cell>
          <cell r="LW47" t="str">
            <v xml:space="preserve"> </v>
          </cell>
          <cell r="LX47" t="str">
            <v xml:space="preserve"> </v>
          </cell>
          <cell r="LY47" t="str">
            <v xml:space="preserve"> </v>
          </cell>
          <cell r="LZ47" t="str">
            <v xml:space="preserve"> </v>
          </cell>
          <cell r="MA47" t="str">
            <v xml:space="preserve"> </v>
          </cell>
          <cell r="MB47">
            <v>0</v>
          </cell>
          <cell r="MC47">
            <v>0</v>
          </cell>
          <cell r="MD47">
            <v>0</v>
          </cell>
          <cell r="ME47">
            <v>0</v>
          </cell>
          <cell r="MF47" t="e">
            <v>#N/A</v>
          </cell>
          <cell r="MG47" t="e">
            <v>#N/A</v>
          </cell>
          <cell r="MH47">
            <v>0</v>
          </cell>
          <cell r="MI47">
            <v>0</v>
          </cell>
          <cell r="MJ47">
            <v>0</v>
          </cell>
          <cell r="MK47">
            <v>0</v>
          </cell>
          <cell r="ML47">
            <v>0</v>
          </cell>
          <cell r="MM47">
            <v>0</v>
          </cell>
          <cell r="MN47">
            <v>0</v>
          </cell>
          <cell r="MO47">
            <v>0</v>
          </cell>
          <cell r="MP47">
            <v>0</v>
          </cell>
          <cell r="MQ47">
            <v>0</v>
          </cell>
          <cell r="MR47">
            <v>0</v>
          </cell>
          <cell r="MS47">
            <v>0</v>
          </cell>
          <cell r="MT47">
            <v>0</v>
          </cell>
          <cell r="MU47">
            <v>0</v>
          </cell>
          <cell r="MV47">
            <v>0</v>
          </cell>
          <cell r="MW47">
            <v>0</v>
          </cell>
        </row>
        <row r="48">
          <cell r="F48" t="str">
            <v>DEC 87</v>
          </cell>
          <cell r="G48">
            <v>17.106818181818099</v>
          </cell>
          <cell r="H48">
            <v>0</v>
          </cell>
          <cell r="I48">
            <v>0</v>
          </cell>
          <cell r="J48">
            <v>0</v>
          </cell>
          <cell r="K48">
            <v>0</v>
          </cell>
          <cell r="L48">
            <v>0</v>
          </cell>
          <cell r="M48">
            <v>0</v>
          </cell>
          <cell r="N48">
            <v>0</v>
          </cell>
          <cell r="O48">
            <v>0</v>
          </cell>
          <cell r="P48">
            <v>0</v>
          </cell>
          <cell r="Q48">
            <v>0</v>
          </cell>
          <cell r="R48" t="str">
            <v xml:space="preserve"> </v>
          </cell>
          <cell r="S48" t="str">
            <v xml:space="preserve"> </v>
          </cell>
          <cell r="T48" t="str">
            <v xml:space="preserve"> </v>
          </cell>
          <cell r="U48" t="str">
            <v xml:space="preserve"> </v>
          </cell>
          <cell r="V48" t="str">
            <v xml:space="preserve"> </v>
          </cell>
          <cell r="W48" t="str">
            <v xml:space="preserve"> </v>
          </cell>
          <cell r="X48" t="str">
            <v xml:space="preserve"> </v>
          </cell>
          <cell r="Y48" t="str">
            <v xml:space="preserve"> </v>
          </cell>
          <cell r="Z48" t="str">
            <v xml:space="preserve"> </v>
          </cell>
          <cell r="AA48">
            <v>15.4147727272727</v>
          </cell>
          <cell r="AB48" t="str">
            <v xml:space="preserve"> </v>
          </cell>
          <cell r="AC48" t="str">
            <v xml:space="preserve"> </v>
          </cell>
          <cell r="AD48" t="str">
            <v xml:space="preserve"> </v>
          </cell>
          <cell r="AE48" t="str">
            <v xml:space="preserve"> </v>
          </cell>
          <cell r="AF48" t="str">
            <v xml:space="preserve"> </v>
          </cell>
          <cell r="AG48" t="str">
            <v xml:space="preserve"> </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t="str">
            <v xml:space="preserve"> </v>
          </cell>
          <cell r="BD48">
            <v>0</v>
          </cell>
          <cell r="BE48" t="str">
            <v xml:space="preserve"> </v>
          </cell>
          <cell r="BF48" t="str">
            <v xml:space="preserve"> </v>
          </cell>
          <cell r="BG48" t="str">
            <v xml:space="preserve"> </v>
          </cell>
          <cell r="BH48">
            <v>0</v>
          </cell>
          <cell r="BI48">
            <v>0</v>
          </cell>
          <cell r="BJ48">
            <v>0</v>
          </cell>
          <cell r="BK48">
            <v>1.5</v>
          </cell>
          <cell r="BL48">
            <v>0</v>
          </cell>
          <cell r="BM48">
            <v>13.414516312021</v>
          </cell>
          <cell r="BN48">
            <v>14.437713106278412</v>
          </cell>
          <cell r="BO48">
            <v>13.044666027744125</v>
          </cell>
          <cell r="BP48">
            <v>0</v>
          </cell>
          <cell r="BQ48">
            <v>18.200795454545446</v>
          </cell>
          <cell r="BR48">
            <v>0</v>
          </cell>
          <cell r="BS48">
            <v>18.886159090909072</v>
          </cell>
          <cell r="BT48">
            <v>0</v>
          </cell>
          <cell r="BU48">
            <v>19.914204545454513</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20.866439999999976</v>
          </cell>
          <cell r="CM48">
            <v>0</v>
          </cell>
          <cell r="CN48">
            <v>0</v>
          </cell>
          <cell r="CO48">
            <v>0</v>
          </cell>
          <cell r="CP48">
            <v>0</v>
          </cell>
          <cell r="CQ48">
            <v>0</v>
          </cell>
          <cell r="CR48">
            <v>0</v>
          </cell>
          <cell r="CS48">
            <v>0</v>
          </cell>
          <cell r="CT48">
            <v>14.439772727272651</v>
          </cell>
          <cell r="CU48">
            <v>10.784090909090899</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168.5</v>
          </cell>
          <cell r="HA48">
            <v>0</v>
          </cell>
          <cell r="HB48">
            <v>0</v>
          </cell>
          <cell r="HC48">
            <v>0</v>
          </cell>
          <cell r="HD48">
            <v>155.54545454545399</v>
          </cell>
          <cell r="HE48">
            <v>0</v>
          </cell>
          <cell r="HF48">
            <v>0</v>
          </cell>
          <cell r="HG48">
            <v>0</v>
          </cell>
          <cell r="HH48">
            <v>0</v>
          </cell>
          <cell r="HI48">
            <v>0</v>
          </cell>
          <cell r="HJ48">
            <v>0</v>
          </cell>
          <cell r="HK48">
            <v>0</v>
          </cell>
          <cell r="HL48">
            <v>0</v>
          </cell>
          <cell r="HM48">
            <v>0</v>
          </cell>
          <cell r="HN48">
            <v>99.863636363636303</v>
          </cell>
          <cell r="HO48">
            <v>77.818181818181799</v>
          </cell>
          <cell r="HP48" t="str">
            <v xml:space="preserve"> </v>
          </cell>
          <cell r="HQ48">
            <v>0</v>
          </cell>
          <cell r="HR48" t="e">
            <v>#N/A</v>
          </cell>
          <cell r="HS48">
            <v>0</v>
          </cell>
          <cell r="HT48" t="str">
            <v xml:space="preserve"> </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10.79034090909089</v>
          </cell>
          <cell r="IX48">
            <v>14.24772727272725</v>
          </cell>
          <cell r="IY48">
            <v>0</v>
          </cell>
          <cell r="IZ48">
            <v>0</v>
          </cell>
          <cell r="JA48">
            <v>21.049999999999951</v>
          </cell>
          <cell r="JB48">
            <v>0</v>
          </cell>
          <cell r="JC48">
            <v>0</v>
          </cell>
          <cell r="JD48">
            <v>0</v>
          </cell>
          <cell r="JE48">
            <v>0</v>
          </cell>
          <cell r="JF48">
            <v>0</v>
          </cell>
          <cell r="JG48">
            <v>0</v>
          </cell>
          <cell r="JH48">
            <v>0</v>
          </cell>
          <cell r="JI48">
            <v>0</v>
          </cell>
          <cell r="JJ48">
            <v>0</v>
          </cell>
          <cell r="JK48">
            <v>0</v>
          </cell>
          <cell r="JL48">
            <v>0</v>
          </cell>
          <cell r="JM48">
            <v>0</v>
          </cell>
          <cell r="JN48">
            <v>23.26596136363635</v>
          </cell>
          <cell r="JO48">
            <v>0</v>
          </cell>
          <cell r="JP48">
            <v>19.33181818181815</v>
          </cell>
          <cell r="JQ48" t="str">
            <v xml:space="preserve"> </v>
          </cell>
          <cell r="JR48">
            <v>0</v>
          </cell>
          <cell r="JS48">
            <v>0</v>
          </cell>
          <cell r="JT48">
            <v>0</v>
          </cell>
          <cell r="JU48">
            <v>0</v>
          </cell>
          <cell r="JV48">
            <v>0</v>
          </cell>
          <cell r="JW48">
            <v>0</v>
          </cell>
          <cell r="JX48">
            <v>0</v>
          </cell>
          <cell r="JY48">
            <v>0</v>
          </cell>
          <cell r="JZ48">
            <v>19.33181818181815</v>
          </cell>
          <cell r="KA48">
            <v>0</v>
          </cell>
          <cell r="KB48">
            <v>0</v>
          </cell>
          <cell r="KC48">
            <v>0</v>
          </cell>
          <cell r="KD48">
            <v>0</v>
          </cell>
          <cell r="KE48">
            <v>0</v>
          </cell>
          <cell r="KF48">
            <v>0</v>
          </cell>
          <cell r="KG48">
            <v>0</v>
          </cell>
          <cell r="KH48">
            <v>0</v>
          </cell>
          <cell r="KI48">
            <v>0</v>
          </cell>
          <cell r="KJ48">
            <v>0</v>
          </cell>
          <cell r="KK48">
            <v>0</v>
          </cell>
          <cell r="KL48">
            <v>12.376521116678591</v>
          </cell>
          <cell r="KM48">
            <v>0</v>
          </cell>
          <cell r="KN48">
            <v>11.818181818181813</v>
          </cell>
          <cell r="KO48">
            <v>0</v>
          </cell>
          <cell r="KP48">
            <v>0</v>
          </cell>
          <cell r="KQ48">
            <v>0</v>
          </cell>
          <cell r="KR48">
            <v>0</v>
          </cell>
          <cell r="KS48">
            <v>0</v>
          </cell>
          <cell r="KT48">
            <v>0</v>
          </cell>
          <cell r="KU48">
            <v>0</v>
          </cell>
          <cell r="KV48">
            <v>0</v>
          </cell>
          <cell r="KW48">
            <v>0</v>
          </cell>
          <cell r="KX48">
            <v>0</v>
          </cell>
          <cell r="KY48">
            <v>0</v>
          </cell>
          <cell r="KZ48">
            <v>0</v>
          </cell>
          <cell r="LA48">
            <v>0</v>
          </cell>
          <cell r="LB48">
            <v>0</v>
          </cell>
          <cell r="LC48">
            <v>0</v>
          </cell>
          <cell r="LD48">
            <v>0</v>
          </cell>
          <cell r="LE48">
            <v>0</v>
          </cell>
          <cell r="LF48">
            <v>0</v>
          </cell>
          <cell r="LG48">
            <v>0</v>
          </cell>
          <cell r="LH48">
            <v>0</v>
          </cell>
          <cell r="LI48">
            <v>0</v>
          </cell>
          <cell r="LJ48">
            <v>0</v>
          </cell>
          <cell r="LK48">
            <v>0</v>
          </cell>
          <cell r="LL48">
            <v>0</v>
          </cell>
          <cell r="LM48">
            <v>0</v>
          </cell>
          <cell r="LN48">
            <v>0</v>
          </cell>
          <cell r="LO48">
            <v>0</v>
          </cell>
          <cell r="LP48">
            <v>0</v>
          </cell>
          <cell r="LQ48">
            <v>0</v>
          </cell>
          <cell r="LR48">
            <v>0</v>
          </cell>
          <cell r="LS48">
            <v>0</v>
          </cell>
          <cell r="LT48">
            <v>0</v>
          </cell>
          <cell r="LU48">
            <v>0</v>
          </cell>
          <cell r="LV48" t="str">
            <v xml:space="preserve"> </v>
          </cell>
          <cell r="LW48" t="str">
            <v xml:space="preserve"> </v>
          </cell>
          <cell r="LX48" t="str">
            <v xml:space="preserve"> </v>
          </cell>
          <cell r="LY48" t="str">
            <v xml:space="preserve"> </v>
          </cell>
          <cell r="LZ48" t="str">
            <v xml:space="preserve"> </v>
          </cell>
          <cell r="MA48" t="str">
            <v xml:space="preserve"> </v>
          </cell>
          <cell r="MB48">
            <v>0</v>
          </cell>
          <cell r="MC48">
            <v>0</v>
          </cell>
          <cell r="MD48">
            <v>0</v>
          </cell>
          <cell r="ME48">
            <v>0</v>
          </cell>
          <cell r="MF48" t="e">
            <v>#N/A</v>
          </cell>
          <cell r="MG48" t="e">
            <v>#N/A</v>
          </cell>
          <cell r="MH48">
            <v>0</v>
          </cell>
          <cell r="MI48">
            <v>0</v>
          </cell>
          <cell r="MJ48">
            <v>0</v>
          </cell>
          <cell r="MK48">
            <v>0</v>
          </cell>
          <cell r="ML48">
            <v>0</v>
          </cell>
          <cell r="MM48">
            <v>0</v>
          </cell>
          <cell r="MN48">
            <v>0</v>
          </cell>
          <cell r="MO48">
            <v>0</v>
          </cell>
          <cell r="MP48">
            <v>0</v>
          </cell>
          <cell r="MQ48">
            <v>0</v>
          </cell>
          <cell r="MR48">
            <v>0</v>
          </cell>
          <cell r="MS48">
            <v>0</v>
          </cell>
          <cell r="MT48">
            <v>0</v>
          </cell>
          <cell r="MU48">
            <v>0</v>
          </cell>
          <cell r="MV48">
            <v>0</v>
          </cell>
          <cell r="MW48">
            <v>0</v>
          </cell>
        </row>
        <row r="49">
          <cell r="F49" t="str">
            <v>JAN 88</v>
          </cell>
          <cell r="G49">
            <v>16.84375</v>
          </cell>
          <cell r="H49">
            <v>0</v>
          </cell>
          <cell r="I49">
            <v>0</v>
          </cell>
          <cell r="J49">
            <v>0</v>
          </cell>
          <cell r="K49">
            <v>0</v>
          </cell>
          <cell r="L49">
            <v>0</v>
          </cell>
          <cell r="M49">
            <v>0</v>
          </cell>
          <cell r="N49">
            <v>0</v>
          </cell>
          <cell r="O49">
            <v>0</v>
          </cell>
          <cell r="P49">
            <v>0</v>
          </cell>
          <cell r="Q49">
            <v>0</v>
          </cell>
          <cell r="R49" t="str">
            <v xml:space="preserve"> </v>
          </cell>
          <cell r="S49" t="str">
            <v xml:space="preserve"> </v>
          </cell>
          <cell r="T49" t="str">
            <v xml:space="preserve"> </v>
          </cell>
          <cell r="U49" t="str">
            <v xml:space="preserve"> </v>
          </cell>
          <cell r="V49" t="str">
            <v xml:space="preserve"> </v>
          </cell>
          <cell r="W49" t="str">
            <v xml:space="preserve"> </v>
          </cell>
          <cell r="X49" t="str">
            <v xml:space="preserve"> </v>
          </cell>
          <cell r="Y49" t="str">
            <v xml:space="preserve"> </v>
          </cell>
          <cell r="Z49" t="str">
            <v xml:space="preserve"> </v>
          </cell>
          <cell r="AA49">
            <v>15.525</v>
          </cell>
          <cell r="AB49" t="str">
            <v xml:space="preserve"> </v>
          </cell>
          <cell r="AC49" t="str">
            <v xml:space="preserve"> </v>
          </cell>
          <cell r="AD49" t="str">
            <v xml:space="preserve"> </v>
          </cell>
          <cell r="AE49" t="str">
            <v xml:space="preserve"> </v>
          </cell>
          <cell r="AF49" t="str">
            <v xml:space="preserve"> </v>
          </cell>
          <cell r="AG49" t="str">
            <v xml:space="preserve"> </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t="str">
            <v xml:space="preserve"> </v>
          </cell>
          <cell r="BD49">
            <v>0</v>
          </cell>
          <cell r="BE49" t="str">
            <v xml:space="preserve"> </v>
          </cell>
          <cell r="BF49" t="str">
            <v xml:space="preserve"> </v>
          </cell>
          <cell r="BG49" t="str">
            <v xml:space="preserve"> </v>
          </cell>
          <cell r="BH49">
            <v>0</v>
          </cell>
          <cell r="BI49">
            <v>0</v>
          </cell>
          <cell r="BJ49">
            <v>0</v>
          </cell>
          <cell r="BK49">
            <v>1.5</v>
          </cell>
          <cell r="BL49">
            <v>0</v>
          </cell>
          <cell r="BM49">
            <v>10.142999999999999</v>
          </cell>
          <cell r="BN49">
            <v>15.245999999999999</v>
          </cell>
          <cell r="BO49">
            <v>14.652750000000001</v>
          </cell>
          <cell r="BP49">
            <v>0</v>
          </cell>
          <cell r="BQ49">
            <v>18.209624999999999</v>
          </cell>
          <cell r="BR49">
            <v>0</v>
          </cell>
          <cell r="BS49">
            <v>18.852225000000001</v>
          </cell>
          <cell r="BT49">
            <v>0</v>
          </cell>
          <cell r="BU49">
            <v>19.816125</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19.936875000000001</v>
          </cell>
          <cell r="CM49">
            <v>0</v>
          </cell>
          <cell r="CN49">
            <v>0</v>
          </cell>
          <cell r="CO49">
            <v>0</v>
          </cell>
          <cell r="CP49">
            <v>0</v>
          </cell>
          <cell r="CQ49">
            <v>0</v>
          </cell>
          <cell r="CR49">
            <v>0</v>
          </cell>
          <cell r="CS49">
            <v>0</v>
          </cell>
          <cell r="CT49">
            <v>13.782499999999999</v>
          </cell>
          <cell r="CU49">
            <v>11.414999999999999</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161.25</v>
          </cell>
          <cell r="HA49">
            <v>0</v>
          </cell>
          <cell r="HB49">
            <v>0</v>
          </cell>
          <cell r="HC49">
            <v>0</v>
          </cell>
          <cell r="HD49">
            <v>147.35</v>
          </cell>
          <cell r="HE49">
            <v>0</v>
          </cell>
          <cell r="HF49">
            <v>0</v>
          </cell>
          <cell r="HG49">
            <v>0</v>
          </cell>
          <cell r="HH49">
            <v>0</v>
          </cell>
          <cell r="HI49">
            <v>0</v>
          </cell>
          <cell r="HJ49">
            <v>0</v>
          </cell>
          <cell r="HK49">
            <v>0</v>
          </cell>
          <cell r="HL49">
            <v>0</v>
          </cell>
          <cell r="HM49">
            <v>0</v>
          </cell>
          <cell r="HN49">
            <v>92.95</v>
          </cell>
          <cell r="HO49">
            <v>72.349999999999895</v>
          </cell>
          <cell r="HP49" t="str">
            <v xml:space="preserve"> </v>
          </cell>
          <cell r="HQ49">
            <v>0</v>
          </cell>
          <cell r="HR49" t="e">
            <v>#N/A</v>
          </cell>
          <cell r="HS49">
            <v>0</v>
          </cell>
          <cell r="HT49" t="str">
            <v xml:space="preserve"> </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10.07252215954875</v>
          </cell>
          <cell r="IT49">
            <v>11.937557392102846</v>
          </cell>
          <cell r="IU49">
            <v>125</v>
          </cell>
          <cell r="IV49">
            <v>130</v>
          </cell>
          <cell r="IW49">
            <v>11.321585903083701</v>
          </cell>
          <cell r="IX49">
            <v>14.5175</v>
          </cell>
          <cell r="IY49">
            <v>0</v>
          </cell>
          <cell r="IZ49">
            <v>0</v>
          </cell>
          <cell r="JA49">
            <v>20.892499999999949</v>
          </cell>
          <cell r="JB49">
            <v>0</v>
          </cell>
          <cell r="JC49">
            <v>0</v>
          </cell>
          <cell r="JD49">
            <v>0</v>
          </cell>
          <cell r="JE49">
            <v>0</v>
          </cell>
          <cell r="JF49">
            <v>0</v>
          </cell>
          <cell r="JG49">
            <v>0</v>
          </cell>
          <cell r="JH49">
            <v>0</v>
          </cell>
          <cell r="JI49">
            <v>0</v>
          </cell>
          <cell r="JJ49">
            <v>0</v>
          </cell>
          <cell r="JK49">
            <v>0</v>
          </cell>
          <cell r="JL49">
            <v>0</v>
          </cell>
          <cell r="JM49">
            <v>0</v>
          </cell>
          <cell r="JN49">
            <v>23.755000000000003</v>
          </cell>
          <cell r="JO49">
            <v>0</v>
          </cell>
          <cell r="JP49">
            <v>19.857500000000002</v>
          </cell>
          <cell r="JQ49" t="str">
            <v xml:space="preserve"> </v>
          </cell>
          <cell r="JR49">
            <v>0</v>
          </cell>
          <cell r="JS49">
            <v>0</v>
          </cell>
          <cell r="JT49">
            <v>0</v>
          </cell>
          <cell r="JU49">
            <v>0</v>
          </cell>
          <cell r="JV49">
            <v>0</v>
          </cell>
          <cell r="JW49">
            <v>0</v>
          </cell>
          <cell r="JX49">
            <v>0</v>
          </cell>
          <cell r="JY49">
            <v>0</v>
          </cell>
          <cell r="JZ49">
            <v>19.857500000000002</v>
          </cell>
          <cell r="KA49">
            <v>0</v>
          </cell>
          <cell r="KB49">
            <v>0</v>
          </cell>
          <cell r="KC49">
            <v>0</v>
          </cell>
          <cell r="KD49">
            <v>0</v>
          </cell>
          <cell r="KE49">
            <v>0</v>
          </cell>
          <cell r="KF49">
            <v>0</v>
          </cell>
          <cell r="KG49">
            <v>0</v>
          </cell>
          <cell r="KH49">
            <v>0</v>
          </cell>
          <cell r="KI49">
            <v>0</v>
          </cell>
          <cell r="KJ49">
            <v>0</v>
          </cell>
          <cell r="KK49">
            <v>0</v>
          </cell>
          <cell r="KL49">
            <v>12.318897637795276</v>
          </cell>
          <cell r="KM49">
            <v>0</v>
          </cell>
          <cell r="KN49">
            <v>11.681102362204724</v>
          </cell>
          <cell r="KO49">
            <v>0</v>
          </cell>
          <cell r="KP49">
            <v>0</v>
          </cell>
          <cell r="KQ49">
            <v>0</v>
          </cell>
          <cell r="KR49">
            <v>0</v>
          </cell>
          <cell r="KS49">
            <v>0</v>
          </cell>
          <cell r="KT49">
            <v>0</v>
          </cell>
          <cell r="KU49">
            <v>0</v>
          </cell>
          <cell r="KV49">
            <v>0</v>
          </cell>
          <cell r="KW49">
            <v>0</v>
          </cell>
          <cell r="KX49">
            <v>0</v>
          </cell>
          <cell r="KY49">
            <v>0</v>
          </cell>
          <cell r="KZ49">
            <v>0</v>
          </cell>
          <cell r="LA49">
            <v>0</v>
          </cell>
          <cell r="LB49">
            <v>0</v>
          </cell>
          <cell r="LC49">
            <v>0</v>
          </cell>
          <cell r="LD49">
            <v>0</v>
          </cell>
          <cell r="LE49">
            <v>0</v>
          </cell>
          <cell r="LF49">
            <v>0</v>
          </cell>
          <cell r="LG49">
            <v>0</v>
          </cell>
          <cell r="LH49">
            <v>0</v>
          </cell>
          <cell r="LI49">
            <v>0</v>
          </cell>
          <cell r="LJ49">
            <v>0</v>
          </cell>
          <cell r="LK49">
            <v>0</v>
          </cell>
          <cell r="LL49">
            <v>0</v>
          </cell>
          <cell r="LM49">
            <v>0</v>
          </cell>
          <cell r="LN49">
            <v>0</v>
          </cell>
          <cell r="LO49">
            <v>0</v>
          </cell>
          <cell r="LP49">
            <v>0</v>
          </cell>
          <cell r="LQ49">
            <v>0</v>
          </cell>
          <cell r="LR49">
            <v>0</v>
          </cell>
          <cell r="LS49">
            <v>0</v>
          </cell>
          <cell r="LT49">
            <v>0</v>
          </cell>
          <cell r="LU49">
            <v>0</v>
          </cell>
          <cell r="LV49" t="str">
            <v xml:space="preserve"> </v>
          </cell>
          <cell r="LW49" t="str">
            <v xml:space="preserve"> </v>
          </cell>
          <cell r="LX49" t="str">
            <v xml:space="preserve"> </v>
          </cell>
          <cell r="LY49" t="str">
            <v xml:space="preserve"> </v>
          </cell>
          <cell r="LZ49" t="str">
            <v xml:space="preserve"> </v>
          </cell>
          <cell r="MA49" t="str">
            <v xml:space="preserve"> </v>
          </cell>
          <cell r="MB49">
            <v>0</v>
          </cell>
          <cell r="MC49">
            <v>0</v>
          </cell>
          <cell r="MD49">
            <v>0</v>
          </cell>
          <cell r="ME49">
            <v>0</v>
          </cell>
          <cell r="MF49" t="e">
            <v>#N/A</v>
          </cell>
          <cell r="MG49" t="e">
            <v>#N/A</v>
          </cell>
          <cell r="MH49">
            <v>0</v>
          </cell>
          <cell r="MI49">
            <v>0</v>
          </cell>
          <cell r="MJ49">
            <v>0</v>
          </cell>
          <cell r="MK49">
            <v>0</v>
          </cell>
          <cell r="ML49">
            <v>0</v>
          </cell>
          <cell r="MM49">
            <v>0</v>
          </cell>
          <cell r="MN49">
            <v>0</v>
          </cell>
          <cell r="MO49">
            <v>0</v>
          </cell>
          <cell r="MP49">
            <v>0</v>
          </cell>
          <cell r="MQ49">
            <v>0</v>
          </cell>
          <cell r="MR49">
            <v>0</v>
          </cell>
          <cell r="MS49">
            <v>0</v>
          </cell>
          <cell r="MT49">
            <v>0</v>
          </cell>
          <cell r="MU49">
            <v>0</v>
          </cell>
          <cell r="MV49">
            <v>0</v>
          </cell>
          <cell r="MW49">
            <v>0</v>
          </cell>
        </row>
        <row r="50">
          <cell r="F50" t="str">
            <v>FEB 88</v>
          </cell>
          <cell r="G50">
            <v>15.6690476190476</v>
          </cell>
          <cell r="H50">
            <v>0</v>
          </cell>
          <cell r="I50">
            <v>0</v>
          </cell>
          <cell r="J50">
            <v>0</v>
          </cell>
          <cell r="K50">
            <v>0</v>
          </cell>
          <cell r="L50">
            <v>0</v>
          </cell>
          <cell r="M50">
            <v>0</v>
          </cell>
          <cell r="N50">
            <v>0</v>
          </cell>
          <cell r="O50">
            <v>0</v>
          </cell>
          <cell r="P50">
            <v>0</v>
          </cell>
          <cell r="Q50">
            <v>0</v>
          </cell>
          <cell r="R50" t="str">
            <v xml:space="preserve"> </v>
          </cell>
          <cell r="S50" t="str">
            <v xml:space="preserve"> </v>
          </cell>
          <cell r="T50" t="str">
            <v xml:space="preserve"> </v>
          </cell>
          <cell r="U50" t="str">
            <v xml:space="preserve"> </v>
          </cell>
          <cell r="V50" t="str">
            <v xml:space="preserve"> </v>
          </cell>
          <cell r="W50" t="str">
            <v xml:space="preserve"> </v>
          </cell>
          <cell r="X50" t="str">
            <v xml:space="preserve"> </v>
          </cell>
          <cell r="Y50" t="str">
            <v xml:space="preserve"> </v>
          </cell>
          <cell r="Z50" t="str">
            <v xml:space="preserve"> </v>
          </cell>
          <cell r="AA50">
            <v>15.020238095238</v>
          </cell>
          <cell r="AB50" t="str">
            <v xml:space="preserve"> </v>
          </cell>
          <cell r="AC50" t="str">
            <v xml:space="preserve"> </v>
          </cell>
          <cell r="AD50" t="str">
            <v xml:space="preserve"> </v>
          </cell>
          <cell r="AE50" t="str">
            <v xml:space="preserve"> </v>
          </cell>
          <cell r="AF50" t="str">
            <v xml:space="preserve"> </v>
          </cell>
          <cell r="AG50" t="str">
            <v xml:space="preserve"> </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t="str">
            <v xml:space="preserve"> </v>
          </cell>
          <cell r="BD50">
            <v>0</v>
          </cell>
          <cell r="BE50" t="str">
            <v xml:space="preserve"> </v>
          </cell>
          <cell r="BF50" t="str">
            <v xml:space="preserve"> </v>
          </cell>
          <cell r="BG50" t="str">
            <v xml:space="preserve"> </v>
          </cell>
          <cell r="BH50">
            <v>0</v>
          </cell>
          <cell r="BI50">
            <v>0</v>
          </cell>
          <cell r="BJ50">
            <v>0</v>
          </cell>
          <cell r="BK50">
            <v>1.5</v>
          </cell>
          <cell r="BL50">
            <v>0</v>
          </cell>
          <cell r="BM50">
            <v>9.9224999999999994</v>
          </cell>
          <cell r="BN50">
            <v>15.54</v>
          </cell>
          <cell r="BO50">
            <v>14.238</v>
          </cell>
          <cell r="BP50">
            <v>0</v>
          </cell>
          <cell r="BQ50">
            <v>18.794999999999998</v>
          </cell>
          <cell r="BR50">
            <v>0</v>
          </cell>
          <cell r="BS50">
            <v>19.462799999999998</v>
          </cell>
          <cell r="BT50">
            <v>0</v>
          </cell>
          <cell r="BU50">
            <v>20.464499999999997</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18.503625</v>
          </cell>
          <cell r="CM50">
            <v>0</v>
          </cell>
          <cell r="CN50">
            <v>0</v>
          </cell>
          <cell r="CO50">
            <v>0</v>
          </cell>
          <cell r="CP50">
            <v>0</v>
          </cell>
          <cell r="CQ50">
            <v>0</v>
          </cell>
          <cell r="CR50">
            <v>0</v>
          </cell>
          <cell r="CS50">
            <v>0</v>
          </cell>
          <cell r="CT50">
            <v>13.1</v>
          </cell>
          <cell r="CU50">
            <v>11.25</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168.619047619047</v>
          </cell>
          <cell r="HA50">
            <v>0</v>
          </cell>
          <cell r="HB50">
            <v>0</v>
          </cell>
          <cell r="HC50">
            <v>0</v>
          </cell>
          <cell r="HD50">
            <v>135.47619047619</v>
          </cell>
          <cell r="HE50">
            <v>0</v>
          </cell>
          <cell r="HF50">
            <v>0</v>
          </cell>
          <cell r="HG50">
            <v>0</v>
          </cell>
          <cell r="HH50">
            <v>0</v>
          </cell>
          <cell r="HI50">
            <v>0</v>
          </cell>
          <cell r="HJ50">
            <v>0</v>
          </cell>
          <cell r="HK50">
            <v>0</v>
          </cell>
          <cell r="HL50">
            <v>0</v>
          </cell>
          <cell r="HM50">
            <v>0</v>
          </cell>
          <cell r="HN50">
            <v>83.3333333333333</v>
          </cell>
          <cell r="HO50">
            <v>72.095238095238102</v>
          </cell>
          <cell r="HP50" t="str">
            <v xml:space="preserve"> </v>
          </cell>
          <cell r="HQ50">
            <v>0</v>
          </cell>
          <cell r="HR50" t="e">
            <v>#N/A</v>
          </cell>
          <cell r="HS50">
            <v>0</v>
          </cell>
          <cell r="HT50" t="str">
            <v xml:space="preserve"> </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10.07252215954875</v>
          </cell>
          <cell r="IT50">
            <v>11.937557392102846</v>
          </cell>
          <cell r="IU50">
            <v>125</v>
          </cell>
          <cell r="IV50">
            <v>130</v>
          </cell>
          <cell r="IW50">
            <v>11.321585903083701</v>
          </cell>
          <cell r="IX50">
            <v>15.492857142857099</v>
          </cell>
          <cell r="IY50">
            <v>0</v>
          </cell>
          <cell r="IZ50">
            <v>0</v>
          </cell>
          <cell r="JA50">
            <v>20.378571428571398</v>
          </cell>
          <cell r="JB50">
            <v>0</v>
          </cell>
          <cell r="JC50">
            <v>0</v>
          </cell>
          <cell r="JD50">
            <v>0</v>
          </cell>
          <cell r="JE50">
            <v>0</v>
          </cell>
          <cell r="JF50">
            <v>0</v>
          </cell>
          <cell r="JG50">
            <v>0</v>
          </cell>
          <cell r="JH50">
            <v>0</v>
          </cell>
          <cell r="JI50">
            <v>0</v>
          </cell>
          <cell r="JJ50">
            <v>0</v>
          </cell>
          <cell r="JK50">
            <v>0</v>
          </cell>
          <cell r="JL50">
            <v>0</v>
          </cell>
          <cell r="JM50">
            <v>0</v>
          </cell>
          <cell r="JN50">
            <v>22.242857142857098</v>
          </cell>
          <cell r="JO50">
            <v>0</v>
          </cell>
          <cell r="JP50">
            <v>20.149999999999949</v>
          </cell>
          <cell r="JQ50" t="str">
            <v xml:space="preserve"> </v>
          </cell>
          <cell r="JR50">
            <v>0</v>
          </cell>
          <cell r="JS50">
            <v>0</v>
          </cell>
          <cell r="JT50">
            <v>0</v>
          </cell>
          <cell r="JU50">
            <v>0</v>
          </cell>
          <cell r="JV50">
            <v>0</v>
          </cell>
          <cell r="JW50">
            <v>0</v>
          </cell>
          <cell r="JX50">
            <v>0</v>
          </cell>
          <cell r="JY50">
            <v>0</v>
          </cell>
          <cell r="JZ50">
            <v>20.149999999999949</v>
          </cell>
          <cell r="KA50">
            <v>0</v>
          </cell>
          <cell r="KB50">
            <v>0</v>
          </cell>
          <cell r="KC50">
            <v>0</v>
          </cell>
          <cell r="KD50">
            <v>0</v>
          </cell>
          <cell r="KE50">
            <v>0</v>
          </cell>
          <cell r="KF50">
            <v>0</v>
          </cell>
          <cell r="KG50">
            <v>0</v>
          </cell>
          <cell r="KH50">
            <v>0</v>
          </cell>
          <cell r="KI50">
            <v>0</v>
          </cell>
          <cell r="KJ50">
            <v>0</v>
          </cell>
          <cell r="KK50">
            <v>0</v>
          </cell>
          <cell r="KL50">
            <v>12.287214098237717</v>
          </cell>
          <cell r="KM50">
            <v>0</v>
          </cell>
          <cell r="KN50">
            <v>11.646044244469442</v>
          </cell>
          <cell r="KO50">
            <v>0</v>
          </cell>
          <cell r="KP50">
            <v>0</v>
          </cell>
          <cell r="KQ50">
            <v>0</v>
          </cell>
          <cell r="KR50">
            <v>0</v>
          </cell>
          <cell r="KS50">
            <v>0</v>
          </cell>
          <cell r="KT50">
            <v>0</v>
          </cell>
          <cell r="KU50">
            <v>0</v>
          </cell>
          <cell r="KV50">
            <v>0</v>
          </cell>
          <cell r="KW50">
            <v>0</v>
          </cell>
          <cell r="KX50">
            <v>0</v>
          </cell>
          <cell r="KY50">
            <v>0</v>
          </cell>
          <cell r="KZ50">
            <v>0</v>
          </cell>
          <cell r="LA50">
            <v>0</v>
          </cell>
          <cell r="LB50">
            <v>0</v>
          </cell>
          <cell r="LC50">
            <v>0</v>
          </cell>
          <cell r="LD50">
            <v>0</v>
          </cell>
          <cell r="LE50">
            <v>0</v>
          </cell>
          <cell r="LF50">
            <v>0</v>
          </cell>
          <cell r="LG50">
            <v>0</v>
          </cell>
          <cell r="LH50">
            <v>0</v>
          </cell>
          <cell r="LI50">
            <v>0</v>
          </cell>
          <cell r="LJ50">
            <v>0</v>
          </cell>
          <cell r="LK50">
            <v>0</v>
          </cell>
          <cell r="LL50">
            <v>0</v>
          </cell>
          <cell r="LM50">
            <v>0</v>
          </cell>
          <cell r="LN50">
            <v>0</v>
          </cell>
          <cell r="LO50">
            <v>0</v>
          </cell>
          <cell r="LP50">
            <v>0</v>
          </cell>
          <cell r="LQ50">
            <v>0</v>
          </cell>
          <cell r="LR50">
            <v>0</v>
          </cell>
          <cell r="LS50">
            <v>0</v>
          </cell>
          <cell r="LT50">
            <v>0</v>
          </cell>
          <cell r="LU50">
            <v>0</v>
          </cell>
          <cell r="LV50" t="str">
            <v xml:space="preserve"> </v>
          </cell>
          <cell r="LW50" t="str">
            <v xml:space="preserve"> </v>
          </cell>
          <cell r="LX50" t="str">
            <v xml:space="preserve"> </v>
          </cell>
          <cell r="LY50" t="str">
            <v xml:space="preserve"> </v>
          </cell>
          <cell r="LZ50" t="str">
            <v xml:space="preserve"> </v>
          </cell>
          <cell r="MA50" t="str">
            <v xml:space="preserve"> </v>
          </cell>
          <cell r="MB50">
            <v>0</v>
          </cell>
          <cell r="MC50">
            <v>0</v>
          </cell>
          <cell r="MD50">
            <v>0</v>
          </cell>
          <cell r="ME50">
            <v>0</v>
          </cell>
          <cell r="MF50" t="e">
            <v>#N/A</v>
          </cell>
          <cell r="MG50" t="e">
            <v>#N/A</v>
          </cell>
          <cell r="MH50">
            <v>0</v>
          </cell>
          <cell r="MI50">
            <v>0</v>
          </cell>
          <cell r="MJ50">
            <v>0</v>
          </cell>
          <cell r="MK50">
            <v>0</v>
          </cell>
          <cell r="ML50">
            <v>0</v>
          </cell>
          <cell r="MM50">
            <v>0</v>
          </cell>
          <cell r="MN50">
            <v>0</v>
          </cell>
          <cell r="MO50">
            <v>0</v>
          </cell>
          <cell r="MP50">
            <v>0</v>
          </cell>
          <cell r="MQ50">
            <v>0</v>
          </cell>
          <cell r="MR50">
            <v>0</v>
          </cell>
          <cell r="MS50">
            <v>0</v>
          </cell>
          <cell r="MT50">
            <v>0</v>
          </cell>
          <cell r="MU50">
            <v>0</v>
          </cell>
          <cell r="MV50">
            <v>0</v>
          </cell>
          <cell r="MW50">
            <v>0</v>
          </cell>
        </row>
        <row r="51">
          <cell r="F51" t="str">
            <v>MAR 88</v>
          </cell>
          <cell r="G51">
            <v>14.7510869565217</v>
          </cell>
          <cell r="H51">
            <v>0</v>
          </cell>
          <cell r="I51">
            <v>0</v>
          </cell>
          <cell r="J51">
            <v>0</v>
          </cell>
          <cell r="K51">
            <v>0</v>
          </cell>
          <cell r="L51">
            <v>0</v>
          </cell>
          <cell r="M51">
            <v>0</v>
          </cell>
          <cell r="N51">
            <v>0</v>
          </cell>
          <cell r="O51">
            <v>0</v>
          </cell>
          <cell r="P51">
            <v>0</v>
          </cell>
          <cell r="Q51">
            <v>0</v>
          </cell>
          <cell r="R51" t="str">
            <v xml:space="preserve"> </v>
          </cell>
          <cell r="S51" t="str">
            <v xml:space="preserve"> </v>
          </cell>
          <cell r="T51" t="str">
            <v xml:space="preserve"> </v>
          </cell>
          <cell r="U51" t="str">
            <v xml:space="preserve"> </v>
          </cell>
          <cell r="V51" t="str">
            <v xml:space="preserve"> </v>
          </cell>
          <cell r="W51" t="str">
            <v xml:space="preserve"> </v>
          </cell>
          <cell r="X51" t="str">
            <v xml:space="preserve"> </v>
          </cell>
          <cell r="Y51" t="str">
            <v xml:space="preserve"> </v>
          </cell>
          <cell r="Z51" t="str">
            <v xml:space="preserve"> </v>
          </cell>
          <cell r="AA51">
            <v>13.4021739130434</v>
          </cell>
          <cell r="AB51" t="str">
            <v xml:space="preserve"> </v>
          </cell>
          <cell r="AC51" t="str">
            <v xml:space="preserve"> </v>
          </cell>
          <cell r="AD51" t="str">
            <v xml:space="preserve"> </v>
          </cell>
          <cell r="AE51" t="str">
            <v xml:space="preserve"> </v>
          </cell>
          <cell r="AF51" t="str">
            <v xml:space="preserve"> </v>
          </cell>
          <cell r="AG51" t="str">
            <v xml:space="preserve"> </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t="str">
            <v xml:space="preserve"> </v>
          </cell>
          <cell r="BD51">
            <v>0</v>
          </cell>
          <cell r="BE51" t="str">
            <v xml:space="preserve"> </v>
          </cell>
          <cell r="BF51" t="str">
            <v xml:space="preserve"> </v>
          </cell>
          <cell r="BG51" t="str">
            <v xml:space="preserve"> </v>
          </cell>
          <cell r="BH51">
            <v>0</v>
          </cell>
          <cell r="BI51">
            <v>0</v>
          </cell>
          <cell r="BJ51">
            <v>0</v>
          </cell>
          <cell r="BK51">
            <v>1.5</v>
          </cell>
          <cell r="BL51">
            <v>0</v>
          </cell>
          <cell r="BM51">
            <v>10.219239130434769</v>
          </cell>
          <cell r="BN51">
            <v>15.430434782608693</v>
          </cell>
          <cell r="BO51">
            <v>14.026630434782597</v>
          </cell>
          <cell r="BP51">
            <v>0</v>
          </cell>
          <cell r="BQ51">
            <v>19.119130434782594</v>
          </cell>
          <cell r="BR51">
            <v>0</v>
          </cell>
          <cell r="BS51">
            <v>19.856869565217369</v>
          </cell>
          <cell r="BT51">
            <v>0</v>
          </cell>
          <cell r="BU51">
            <v>20.963478260869536</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18.349891304347807</v>
          </cell>
          <cell r="CM51">
            <v>0</v>
          </cell>
          <cell r="CN51">
            <v>0</v>
          </cell>
          <cell r="CO51">
            <v>0</v>
          </cell>
          <cell r="CP51">
            <v>0</v>
          </cell>
          <cell r="CQ51">
            <v>0</v>
          </cell>
          <cell r="CR51">
            <v>0</v>
          </cell>
          <cell r="CS51">
            <v>0</v>
          </cell>
          <cell r="CT51">
            <v>12.51086956521735</v>
          </cell>
          <cell r="CU51">
            <v>9.7021739130434739</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170.13043478260801</v>
          </cell>
          <cell r="HA51">
            <v>0</v>
          </cell>
          <cell r="HB51">
            <v>0</v>
          </cell>
          <cell r="HC51">
            <v>0</v>
          </cell>
          <cell r="HD51">
            <v>133.434782608695</v>
          </cell>
          <cell r="HE51">
            <v>0</v>
          </cell>
          <cell r="HF51">
            <v>0</v>
          </cell>
          <cell r="HG51">
            <v>0</v>
          </cell>
          <cell r="HH51">
            <v>0</v>
          </cell>
          <cell r="HI51">
            <v>0</v>
          </cell>
          <cell r="HJ51">
            <v>0</v>
          </cell>
          <cell r="HK51">
            <v>0</v>
          </cell>
          <cell r="HL51">
            <v>0</v>
          </cell>
          <cell r="HM51">
            <v>0</v>
          </cell>
          <cell r="HN51">
            <v>80.478260869565204</v>
          </cell>
          <cell r="HO51">
            <v>68.521739130434696</v>
          </cell>
          <cell r="HP51" t="str">
            <v xml:space="preserve"> </v>
          </cell>
          <cell r="HQ51">
            <v>0</v>
          </cell>
          <cell r="HR51" t="e">
            <v>#N/A</v>
          </cell>
          <cell r="HS51">
            <v>0</v>
          </cell>
          <cell r="HT51" t="str">
            <v xml:space="preserve"> </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10.07252215954875</v>
          </cell>
          <cell r="IT51">
            <v>11.937557392102846</v>
          </cell>
          <cell r="IU51">
            <v>125</v>
          </cell>
          <cell r="IV51">
            <v>130</v>
          </cell>
          <cell r="IW51">
            <v>11.321585903083701</v>
          </cell>
          <cell r="IX51">
            <v>15.16956521739125</v>
          </cell>
          <cell r="IY51">
            <v>0</v>
          </cell>
          <cell r="IZ51">
            <v>0</v>
          </cell>
          <cell r="JA51">
            <v>19.75217391304345</v>
          </cell>
          <cell r="JB51">
            <v>0</v>
          </cell>
          <cell r="JC51">
            <v>0</v>
          </cell>
          <cell r="JD51">
            <v>0</v>
          </cell>
          <cell r="JE51">
            <v>0</v>
          </cell>
          <cell r="JF51">
            <v>0</v>
          </cell>
          <cell r="JG51">
            <v>0</v>
          </cell>
          <cell r="JH51">
            <v>0</v>
          </cell>
          <cell r="JI51">
            <v>0</v>
          </cell>
          <cell r="JJ51">
            <v>0</v>
          </cell>
          <cell r="JK51">
            <v>0</v>
          </cell>
          <cell r="JL51">
            <v>0</v>
          </cell>
          <cell r="JM51">
            <v>0</v>
          </cell>
          <cell r="JN51">
            <v>20.30217391304345</v>
          </cell>
          <cell r="JO51">
            <v>0</v>
          </cell>
          <cell r="JP51">
            <v>19.832608695652148</v>
          </cell>
          <cell r="JQ51" t="str">
            <v xml:space="preserve"> </v>
          </cell>
          <cell r="JR51">
            <v>0</v>
          </cell>
          <cell r="JS51">
            <v>0</v>
          </cell>
          <cell r="JT51">
            <v>0</v>
          </cell>
          <cell r="JU51">
            <v>0</v>
          </cell>
          <cell r="JV51">
            <v>0</v>
          </cell>
          <cell r="JW51">
            <v>0</v>
          </cell>
          <cell r="JX51">
            <v>0</v>
          </cell>
          <cell r="JY51">
            <v>0</v>
          </cell>
          <cell r="JZ51">
            <v>19.832608695652148</v>
          </cell>
          <cell r="KA51">
            <v>0</v>
          </cell>
          <cell r="KB51">
            <v>0</v>
          </cell>
          <cell r="KC51">
            <v>0</v>
          </cell>
          <cell r="KD51">
            <v>0</v>
          </cell>
          <cell r="KE51">
            <v>0</v>
          </cell>
          <cell r="KF51">
            <v>0</v>
          </cell>
          <cell r="KG51">
            <v>0</v>
          </cell>
          <cell r="KH51">
            <v>0</v>
          </cell>
          <cell r="KI51">
            <v>0</v>
          </cell>
          <cell r="KJ51">
            <v>0</v>
          </cell>
          <cell r="KK51">
            <v>0</v>
          </cell>
          <cell r="KL51">
            <v>11.369394043135907</v>
          </cell>
          <cell r="KM51">
            <v>0</v>
          </cell>
          <cell r="KN51">
            <v>10.732625813077695</v>
          </cell>
          <cell r="KO51">
            <v>0</v>
          </cell>
          <cell r="KP51">
            <v>0</v>
          </cell>
          <cell r="KQ51">
            <v>0</v>
          </cell>
          <cell r="KR51">
            <v>0</v>
          </cell>
          <cell r="KS51">
            <v>0</v>
          </cell>
          <cell r="KT51">
            <v>0</v>
          </cell>
          <cell r="KU51">
            <v>0</v>
          </cell>
          <cell r="KV51">
            <v>0</v>
          </cell>
          <cell r="KW51">
            <v>0</v>
          </cell>
          <cell r="KX51">
            <v>0</v>
          </cell>
          <cell r="KY51">
            <v>0</v>
          </cell>
          <cell r="KZ51">
            <v>0</v>
          </cell>
          <cell r="LA51">
            <v>0</v>
          </cell>
          <cell r="LB51">
            <v>0</v>
          </cell>
          <cell r="LC51">
            <v>0</v>
          </cell>
          <cell r="LD51">
            <v>0</v>
          </cell>
          <cell r="LE51">
            <v>0</v>
          </cell>
          <cell r="LF51">
            <v>0</v>
          </cell>
          <cell r="LG51">
            <v>0</v>
          </cell>
          <cell r="LH51">
            <v>0</v>
          </cell>
          <cell r="LI51">
            <v>0</v>
          </cell>
          <cell r="LJ51">
            <v>0</v>
          </cell>
          <cell r="LK51">
            <v>0</v>
          </cell>
          <cell r="LL51">
            <v>0</v>
          </cell>
          <cell r="LM51">
            <v>0</v>
          </cell>
          <cell r="LN51">
            <v>0</v>
          </cell>
          <cell r="LO51">
            <v>0</v>
          </cell>
          <cell r="LP51">
            <v>0</v>
          </cell>
          <cell r="LQ51">
            <v>0</v>
          </cell>
          <cell r="LR51">
            <v>0</v>
          </cell>
          <cell r="LS51">
            <v>0</v>
          </cell>
          <cell r="LT51">
            <v>0</v>
          </cell>
          <cell r="LU51">
            <v>0</v>
          </cell>
          <cell r="LV51" t="str">
            <v xml:space="preserve"> </v>
          </cell>
          <cell r="LW51" t="str">
            <v xml:space="preserve"> </v>
          </cell>
          <cell r="LX51" t="str">
            <v xml:space="preserve"> </v>
          </cell>
          <cell r="LY51" t="str">
            <v xml:space="preserve"> </v>
          </cell>
          <cell r="LZ51" t="str">
            <v xml:space="preserve"> </v>
          </cell>
          <cell r="MA51" t="str">
            <v xml:space="preserve"> </v>
          </cell>
          <cell r="MB51">
            <v>0</v>
          </cell>
          <cell r="MC51">
            <v>0</v>
          </cell>
          <cell r="MD51">
            <v>0</v>
          </cell>
          <cell r="ME51">
            <v>0</v>
          </cell>
          <cell r="MF51" t="e">
            <v>#N/A</v>
          </cell>
          <cell r="MG51" t="e">
            <v>#N/A</v>
          </cell>
          <cell r="MH51">
            <v>0</v>
          </cell>
          <cell r="MI51">
            <v>0</v>
          </cell>
          <cell r="MJ51">
            <v>0</v>
          </cell>
          <cell r="MK51">
            <v>0</v>
          </cell>
          <cell r="ML51">
            <v>0</v>
          </cell>
          <cell r="MM51">
            <v>0</v>
          </cell>
          <cell r="MN51">
            <v>0</v>
          </cell>
          <cell r="MO51">
            <v>0</v>
          </cell>
          <cell r="MP51">
            <v>0</v>
          </cell>
          <cell r="MQ51">
            <v>0</v>
          </cell>
          <cell r="MR51">
            <v>0</v>
          </cell>
          <cell r="MS51">
            <v>0</v>
          </cell>
          <cell r="MT51">
            <v>0</v>
          </cell>
          <cell r="MU51">
            <v>0</v>
          </cell>
          <cell r="MV51">
            <v>0</v>
          </cell>
          <cell r="MW51">
            <v>0</v>
          </cell>
        </row>
        <row r="52">
          <cell r="F52" t="str">
            <v>APR 88</v>
          </cell>
          <cell r="G52">
            <v>16.57</v>
          </cell>
          <cell r="H52">
            <v>0</v>
          </cell>
          <cell r="I52">
            <v>0</v>
          </cell>
          <cell r="J52">
            <v>0</v>
          </cell>
          <cell r="K52">
            <v>0</v>
          </cell>
          <cell r="L52">
            <v>0</v>
          </cell>
          <cell r="M52">
            <v>0</v>
          </cell>
          <cell r="N52">
            <v>0</v>
          </cell>
          <cell r="O52">
            <v>0</v>
          </cell>
          <cell r="P52">
            <v>0</v>
          </cell>
          <cell r="Q52">
            <v>0</v>
          </cell>
          <cell r="R52" t="str">
            <v xml:space="preserve"> </v>
          </cell>
          <cell r="S52" t="str">
            <v xml:space="preserve"> </v>
          </cell>
          <cell r="T52" t="str">
            <v xml:space="preserve"> </v>
          </cell>
          <cell r="U52" t="str">
            <v xml:space="preserve"> </v>
          </cell>
          <cell r="V52" t="str">
            <v xml:space="preserve"> </v>
          </cell>
          <cell r="W52" t="str">
            <v xml:space="preserve"> </v>
          </cell>
          <cell r="X52" t="str">
            <v xml:space="preserve"> </v>
          </cell>
          <cell r="Y52" t="str">
            <v xml:space="preserve"> </v>
          </cell>
          <cell r="Z52" t="str">
            <v xml:space="preserve"> </v>
          </cell>
          <cell r="AA52">
            <v>14.955</v>
          </cell>
          <cell r="AB52" t="str">
            <v xml:space="preserve"> </v>
          </cell>
          <cell r="AC52" t="str">
            <v xml:space="preserve"> </v>
          </cell>
          <cell r="AD52" t="str">
            <v xml:space="preserve"> </v>
          </cell>
          <cell r="AE52" t="str">
            <v xml:space="preserve"> </v>
          </cell>
          <cell r="AF52" t="str">
            <v xml:space="preserve"> </v>
          </cell>
          <cell r="AG52" t="str">
            <v xml:space="preserve"> </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t="str">
            <v xml:space="preserve"> </v>
          </cell>
          <cell r="BD52">
            <v>0</v>
          </cell>
          <cell r="BE52" t="str">
            <v xml:space="preserve"> </v>
          </cell>
          <cell r="BF52" t="str">
            <v xml:space="preserve"> </v>
          </cell>
          <cell r="BG52" t="str">
            <v xml:space="preserve"> </v>
          </cell>
          <cell r="BH52">
            <v>0</v>
          </cell>
          <cell r="BI52">
            <v>0</v>
          </cell>
          <cell r="BJ52">
            <v>0</v>
          </cell>
          <cell r="BK52">
            <v>1.5</v>
          </cell>
          <cell r="BL52">
            <v>0</v>
          </cell>
          <cell r="BM52">
            <v>10.2585</v>
          </cell>
          <cell r="BN52">
            <v>16.385249999999999</v>
          </cell>
          <cell r="BO52">
            <v>13.734</v>
          </cell>
          <cell r="BP52">
            <v>0</v>
          </cell>
          <cell r="BQ52">
            <v>21.451499999999999</v>
          </cell>
          <cell r="BR52">
            <v>0</v>
          </cell>
          <cell r="BS52">
            <v>22.225349999999999</v>
          </cell>
          <cell r="BT52">
            <v>0</v>
          </cell>
          <cell r="BU52">
            <v>23.386125</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19.577249999999999</v>
          </cell>
          <cell r="CM52">
            <v>0</v>
          </cell>
          <cell r="CN52">
            <v>0</v>
          </cell>
          <cell r="CO52">
            <v>0</v>
          </cell>
          <cell r="CP52">
            <v>0</v>
          </cell>
          <cell r="CQ52">
            <v>0</v>
          </cell>
          <cell r="CR52">
            <v>0</v>
          </cell>
          <cell r="CS52">
            <v>0</v>
          </cell>
          <cell r="CT52">
            <v>12.7525</v>
          </cell>
          <cell r="CU52">
            <v>11.297499999999999</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184.57894736842101</v>
          </cell>
          <cell r="HA52">
            <v>0</v>
          </cell>
          <cell r="HB52">
            <v>0</v>
          </cell>
          <cell r="HC52">
            <v>0</v>
          </cell>
          <cell r="HD52">
            <v>152.947368421052</v>
          </cell>
          <cell r="HE52">
            <v>0</v>
          </cell>
          <cell r="HF52">
            <v>0</v>
          </cell>
          <cell r="HG52">
            <v>0</v>
          </cell>
          <cell r="HH52">
            <v>0</v>
          </cell>
          <cell r="HI52">
            <v>0</v>
          </cell>
          <cell r="HJ52">
            <v>0</v>
          </cell>
          <cell r="HK52">
            <v>0</v>
          </cell>
          <cell r="HL52">
            <v>0</v>
          </cell>
          <cell r="HM52">
            <v>0</v>
          </cell>
          <cell r="HN52">
            <v>97.052631578947299</v>
          </cell>
          <cell r="HO52">
            <v>82.315789473684205</v>
          </cell>
          <cell r="HP52" t="str">
            <v xml:space="preserve"> </v>
          </cell>
          <cell r="HQ52">
            <v>0</v>
          </cell>
          <cell r="HR52" t="e">
            <v>#N/A</v>
          </cell>
          <cell r="HS52">
            <v>0</v>
          </cell>
          <cell r="HT52" t="str">
            <v xml:space="preserve"> </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10.07252215954875</v>
          </cell>
          <cell r="IT52">
            <v>11.937557392102846</v>
          </cell>
          <cell r="IU52">
            <v>125</v>
          </cell>
          <cell r="IV52">
            <v>130</v>
          </cell>
          <cell r="IW52">
            <v>11.321585903083701</v>
          </cell>
          <cell r="IX52">
            <v>17.767499999999998</v>
          </cell>
          <cell r="IY52">
            <v>0</v>
          </cell>
          <cell r="IZ52">
            <v>0</v>
          </cell>
          <cell r="JA52">
            <v>22.274999999999999</v>
          </cell>
          <cell r="JB52">
            <v>0</v>
          </cell>
          <cell r="JC52">
            <v>0</v>
          </cell>
          <cell r="JD52">
            <v>0</v>
          </cell>
          <cell r="JE52">
            <v>0</v>
          </cell>
          <cell r="JF52">
            <v>0</v>
          </cell>
          <cell r="JG52">
            <v>0</v>
          </cell>
          <cell r="JH52">
            <v>0</v>
          </cell>
          <cell r="JI52">
            <v>0</v>
          </cell>
          <cell r="JJ52">
            <v>0</v>
          </cell>
          <cell r="JK52">
            <v>0</v>
          </cell>
          <cell r="JL52">
            <v>0</v>
          </cell>
          <cell r="JM52">
            <v>0</v>
          </cell>
          <cell r="JN52">
            <v>21.137500000000003</v>
          </cell>
          <cell r="JO52">
            <v>0</v>
          </cell>
          <cell r="JP52">
            <v>21.49</v>
          </cell>
          <cell r="JQ52" t="str">
            <v xml:space="preserve"> </v>
          </cell>
          <cell r="JR52">
            <v>0</v>
          </cell>
          <cell r="JS52">
            <v>0</v>
          </cell>
          <cell r="JT52">
            <v>0</v>
          </cell>
          <cell r="JU52">
            <v>0</v>
          </cell>
          <cell r="JV52">
            <v>0</v>
          </cell>
          <cell r="JW52">
            <v>0</v>
          </cell>
          <cell r="JX52">
            <v>0</v>
          </cell>
          <cell r="JY52">
            <v>0</v>
          </cell>
          <cell r="JZ52">
            <v>21.49</v>
          </cell>
          <cell r="KA52">
            <v>0</v>
          </cell>
          <cell r="KB52">
            <v>0</v>
          </cell>
          <cell r="KC52">
            <v>0</v>
          </cell>
          <cell r="KD52">
            <v>0</v>
          </cell>
          <cell r="KE52">
            <v>0</v>
          </cell>
          <cell r="KF52">
            <v>0</v>
          </cell>
          <cell r="KG52">
            <v>0</v>
          </cell>
          <cell r="KH52">
            <v>0</v>
          </cell>
          <cell r="KI52">
            <v>0</v>
          </cell>
          <cell r="KJ52">
            <v>0</v>
          </cell>
          <cell r="KK52">
            <v>0</v>
          </cell>
          <cell r="KL52">
            <v>13.259842519685041</v>
          </cell>
          <cell r="KM52">
            <v>0</v>
          </cell>
          <cell r="KN52">
            <v>12.62992125984252</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cell r="LJ52">
            <v>0</v>
          </cell>
          <cell r="LK52">
            <v>0</v>
          </cell>
          <cell r="LL52">
            <v>0</v>
          </cell>
          <cell r="LM52">
            <v>0</v>
          </cell>
          <cell r="LN52">
            <v>0</v>
          </cell>
          <cell r="LO52">
            <v>0</v>
          </cell>
          <cell r="LP52">
            <v>0</v>
          </cell>
          <cell r="LQ52">
            <v>0</v>
          </cell>
          <cell r="LR52">
            <v>0</v>
          </cell>
          <cell r="LS52">
            <v>0</v>
          </cell>
          <cell r="LT52">
            <v>0</v>
          </cell>
          <cell r="LU52">
            <v>0</v>
          </cell>
          <cell r="LV52" t="str">
            <v xml:space="preserve"> </v>
          </cell>
          <cell r="LW52" t="str">
            <v xml:space="preserve"> </v>
          </cell>
          <cell r="LX52" t="str">
            <v xml:space="preserve"> </v>
          </cell>
          <cell r="LY52" t="str">
            <v xml:space="preserve"> </v>
          </cell>
          <cell r="LZ52" t="str">
            <v xml:space="preserve"> </v>
          </cell>
          <cell r="MA52" t="str">
            <v xml:space="preserve"> </v>
          </cell>
          <cell r="MB52">
            <v>0</v>
          </cell>
          <cell r="MC52">
            <v>0</v>
          </cell>
          <cell r="MD52">
            <v>0</v>
          </cell>
          <cell r="ME52">
            <v>0</v>
          </cell>
          <cell r="MF52" t="e">
            <v>#N/A</v>
          </cell>
          <cell r="MG52" t="e">
            <v>#N/A</v>
          </cell>
          <cell r="MH52">
            <v>0</v>
          </cell>
          <cell r="MI52">
            <v>0</v>
          </cell>
          <cell r="MJ52">
            <v>0</v>
          </cell>
          <cell r="MK52">
            <v>0</v>
          </cell>
          <cell r="ML52">
            <v>0</v>
          </cell>
          <cell r="MM52">
            <v>0</v>
          </cell>
          <cell r="MN52">
            <v>0</v>
          </cell>
          <cell r="MO52">
            <v>0</v>
          </cell>
          <cell r="MP52">
            <v>0</v>
          </cell>
          <cell r="MQ52">
            <v>0</v>
          </cell>
          <cell r="MR52">
            <v>0</v>
          </cell>
          <cell r="MS52">
            <v>0</v>
          </cell>
          <cell r="MT52">
            <v>0</v>
          </cell>
          <cell r="MU52">
            <v>0</v>
          </cell>
          <cell r="MV52">
            <v>0</v>
          </cell>
          <cell r="MW52">
            <v>0</v>
          </cell>
        </row>
        <row r="53">
          <cell r="F53" t="str">
            <v>MAY 88</v>
          </cell>
          <cell r="G53">
            <v>16.328571428571401</v>
          </cell>
          <cell r="H53">
            <v>0</v>
          </cell>
          <cell r="I53">
            <v>0</v>
          </cell>
          <cell r="J53">
            <v>0</v>
          </cell>
          <cell r="K53">
            <v>0</v>
          </cell>
          <cell r="L53">
            <v>0</v>
          </cell>
          <cell r="M53">
            <v>0</v>
          </cell>
          <cell r="N53">
            <v>0</v>
          </cell>
          <cell r="O53">
            <v>0</v>
          </cell>
          <cell r="P53">
            <v>0</v>
          </cell>
          <cell r="Q53">
            <v>0</v>
          </cell>
          <cell r="R53" t="str">
            <v xml:space="preserve"> </v>
          </cell>
          <cell r="S53" t="str">
            <v xml:space="preserve"> </v>
          </cell>
          <cell r="T53" t="str">
            <v xml:space="preserve"> </v>
          </cell>
          <cell r="U53" t="str">
            <v xml:space="preserve"> </v>
          </cell>
          <cell r="V53" t="str">
            <v xml:space="preserve"> </v>
          </cell>
          <cell r="W53" t="str">
            <v xml:space="preserve"> </v>
          </cell>
          <cell r="X53" t="str">
            <v xml:space="preserve"> </v>
          </cell>
          <cell r="Y53" t="str">
            <v xml:space="preserve"> </v>
          </cell>
          <cell r="Z53" t="str">
            <v xml:space="preserve"> </v>
          </cell>
          <cell r="AA53">
            <v>14.908333333333299</v>
          </cell>
          <cell r="AB53" t="str">
            <v xml:space="preserve"> </v>
          </cell>
          <cell r="AC53" t="str">
            <v xml:space="preserve"> </v>
          </cell>
          <cell r="AD53" t="str">
            <v xml:space="preserve"> </v>
          </cell>
          <cell r="AE53" t="str">
            <v xml:space="preserve"> </v>
          </cell>
          <cell r="AF53" t="str">
            <v xml:space="preserve"> </v>
          </cell>
          <cell r="AG53" t="str">
            <v xml:space="preserve"> </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t="str">
            <v xml:space="preserve"> </v>
          </cell>
          <cell r="BD53">
            <v>0</v>
          </cell>
          <cell r="BE53" t="str">
            <v xml:space="preserve"> </v>
          </cell>
          <cell r="BF53" t="str">
            <v xml:space="preserve"> </v>
          </cell>
          <cell r="BG53" t="str">
            <v xml:space="preserve"> </v>
          </cell>
          <cell r="BH53">
            <v>0</v>
          </cell>
          <cell r="BI53">
            <v>0</v>
          </cell>
          <cell r="BJ53">
            <v>0</v>
          </cell>
          <cell r="BK53">
            <v>1.5</v>
          </cell>
          <cell r="BL53">
            <v>0</v>
          </cell>
          <cell r="BM53">
            <v>10.302499999999998</v>
          </cell>
          <cell r="BN53">
            <v>16.532499999999981</v>
          </cell>
          <cell r="BO53">
            <v>13.957499999999975</v>
          </cell>
          <cell r="BP53">
            <v>0</v>
          </cell>
          <cell r="BQ53">
            <v>21.272499999999965</v>
          </cell>
          <cell r="BR53">
            <v>0</v>
          </cell>
          <cell r="BS53">
            <v>22.472499999999975</v>
          </cell>
          <cell r="BT53">
            <v>0</v>
          </cell>
          <cell r="BU53">
            <v>24.272499999999994</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18.929999999999968</v>
          </cell>
          <cell r="CM53">
            <v>0</v>
          </cell>
          <cell r="CN53">
            <v>0</v>
          </cell>
          <cell r="CO53">
            <v>0</v>
          </cell>
          <cell r="CP53">
            <v>0</v>
          </cell>
          <cell r="CQ53">
            <v>0</v>
          </cell>
          <cell r="CR53">
            <v>0</v>
          </cell>
          <cell r="CS53">
            <v>0</v>
          </cell>
          <cell r="CT53">
            <v>13.008333333333301</v>
          </cell>
          <cell r="CU53">
            <v>12.125</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193.619047619047</v>
          </cell>
          <cell r="HA53">
            <v>0</v>
          </cell>
          <cell r="HB53">
            <v>0</v>
          </cell>
          <cell r="HC53">
            <v>0</v>
          </cell>
          <cell r="HD53">
            <v>144.23809523809501</v>
          </cell>
          <cell r="HE53">
            <v>0</v>
          </cell>
          <cell r="HF53">
            <v>0</v>
          </cell>
          <cell r="HG53">
            <v>0</v>
          </cell>
          <cell r="HH53">
            <v>0</v>
          </cell>
          <cell r="HI53">
            <v>0</v>
          </cell>
          <cell r="HJ53">
            <v>0</v>
          </cell>
          <cell r="HK53">
            <v>0</v>
          </cell>
          <cell r="HL53">
            <v>0</v>
          </cell>
          <cell r="HM53">
            <v>0</v>
          </cell>
          <cell r="HN53">
            <v>86.714285714285595</v>
          </cell>
          <cell r="HO53">
            <v>73.809523809523796</v>
          </cell>
          <cell r="HP53" t="str">
            <v xml:space="preserve"> </v>
          </cell>
          <cell r="HQ53">
            <v>0</v>
          </cell>
          <cell r="HR53" t="e">
            <v>#N/A</v>
          </cell>
          <cell r="HS53">
            <v>0</v>
          </cell>
          <cell r="HT53" t="str">
            <v xml:space="preserve"> </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9.6696212731668005</v>
          </cell>
          <cell r="IT53">
            <v>11.478420569329659</v>
          </cell>
          <cell r="IU53">
            <v>120</v>
          </cell>
          <cell r="IV53">
            <v>125</v>
          </cell>
          <cell r="IW53">
            <v>10.881057268722467</v>
          </cell>
          <cell r="IX53">
            <v>18.233333333333299</v>
          </cell>
          <cell r="IY53">
            <v>0</v>
          </cell>
          <cell r="IZ53">
            <v>0</v>
          </cell>
          <cell r="JA53">
            <v>22.735714285714252</v>
          </cell>
          <cell r="JB53">
            <v>0</v>
          </cell>
          <cell r="JC53">
            <v>0</v>
          </cell>
          <cell r="JD53">
            <v>0</v>
          </cell>
          <cell r="JE53">
            <v>0</v>
          </cell>
          <cell r="JF53">
            <v>0</v>
          </cell>
          <cell r="JG53">
            <v>0</v>
          </cell>
          <cell r="JH53">
            <v>0</v>
          </cell>
          <cell r="JI53">
            <v>0</v>
          </cell>
          <cell r="JJ53">
            <v>0</v>
          </cell>
          <cell r="JK53">
            <v>0</v>
          </cell>
          <cell r="JL53">
            <v>0</v>
          </cell>
          <cell r="JM53">
            <v>0</v>
          </cell>
          <cell r="JN53">
            <v>21.02619047619045</v>
          </cell>
          <cell r="JO53">
            <v>0</v>
          </cell>
          <cell r="JP53">
            <v>21.121428571428549</v>
          </cell>
          <cell r="JQ53" t="str">
            <v xml:space="preserve"> </v>
          </cell>
          <cell r="JR53">
            <v>0</v>
          </cell>
          <cell r="JS53">
            <v>0</v>
          </cell>
          <cell r="JT53">
            <v>0</v>
          </cell>
          <cell r="JU53">
            <v>0</v>
          </cell>
          <cell r="JV53">
            <v>0</v>
          </cell>
          <cell r="JW53">
            <v>0</v>
          </cell>
          <cell r="JX53">
            <v>0</v>
          </cell>
          <cell r="JY53">
            <v>0</v>
          </cell>
          <cell r="JZ53">
            <v>21.121428571428549</v>
          </cell>
          <cell r="KA53">
            <v>0</v>
          </cell>
          <cell r="KB53">
            <v>0</v>
          </cell>
          <cell r="KC53">
            <v>0</v>
          </cell>
          <cell r="KD53">
            <v>0</v>
          </cell>
          <cell r="KE53">
            <v>0</v>
          </cell>
          <cell r="KF53">
            <v>0</v>
          </cell>
          <cell r="KG53">
            <v>0</v>
          </cell>
          <cell r="KH53">
            <v>0</v>
          </cell>
          <cell r="KI53">
            <v>0</v>
          </cell>
          <cell r="KJ53">
            <v>0</v>
          </cell>
          <cell r="KK53">
            <v>0</v>
          </cell>
          <cell r="KL53">
            <v>13.877015373078361</v>
          </cell>
          <cell r="KM53">
            <v>0</v>
          </cell>
          <cell r="KN53">
            <v>13.247094113235843</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cell r="LJ53">
            <v>0</v>
          </cell>
          <cell r="LK53">
            <v>0</v>
          </cell>
          <cell r="LL53">
            <v>0</v>
          </cell>
          <cell r="LM53">
            <v>0</v>
          </cell>
          <cell r="LN53">
            <v>0</v>
          </cell>
          <cell r="LO53">
            <v>0</v>
          </cell>
          <cell r="LP53">
            <v>0</v>
          </cell>
          <cell r="LQ53">
            <v>0</v>
          </cell>
          <cell r="LR53">
            <v>0</v>
          </cell>
          <cell r="LS53">
            <v>0</v>
          </cell>
          <cell r="LT53">
            <v>0</v>
          </cell>
          <cell r="LU53">
            <v>0</v>
          </cell>
          <cell r="LV53" t="str">
            <v xml:space="preserve"> </v>
          </cell>
          <cell r="LW53" t="str">
            <v xml:space="preserve"> </v>
          </cell>
          <cell r="LX53" t="str">
            <v xml:space="preserve"> </v>
          </cell>
          <cell r="LY53" t="str">
            <v xml:space="preserve"> </v>
          </cell>
          <cell r="LZ53" t="str">
            <v xml:space="preserve"> </v>
          </cell>
          <cell r="MA53" t="str">
            <v xml:space="preserve"> </v>
          </cell>
          <cell r="MB53">
            <v>0</v>
          </cell>
          <cell r="MC53">
            <v>0</v>
          </cell>
          <cell r="MD53">
            <v>0</v>
          </cell>
          <cell r="ME53">
            <v>0</v>
          </cell>
          <cell r="MF53" t="e">
            <v>#N/A</v>
          </cell>
          <cell r="MG53" t="e">
            <v>#N/A</v>
          </cell>
          <cell r="MH53">
            <v>0</v>
          </cell>
          <cell r="MI53">
            <v>0</v>
          </cell>
          <cell r="MJ53">
            <v>0</v>
          </cell>
          <cell r="MK53">
            <v>0</v>
          </cell>
          <cell r="ML53">
            <v>0</v>
          </cell>
          <cell r="MM53">
            <v>0</v>
          </cell>
          <cell r="MN53">
            <v>0</v>
          </cell>
          <cell r="MO53">
            <v>0</v>
          </cell>
          <cell r="MP53">
            <v>0</v>
          </cell>
          <cell r="MQ53">
            <v>0</v>
          </cell>
          <cell r="MR53">
            <v>0</v>
          </cell>
          <cell r="MS53">
            <v>0</v>
          </cell>
          <cell r="MT53">
            <v>0</v>
          </cell>
          <cell r="MU53">
            <v>0</v>
          </cell>
          <cell r="MV53">
            <v>0</v>
          </cell>
          <cell r="MW53">
            <v>0</v>
          </cell>
        </row>
        <row r="54">
          <cell r="F54" t="str">
            <v>JUN 88</v>
          </cell>
          <cell r="G54">
            <v>15.528409090908999</v>
          </cell>
          <cell r="H54">
            <v>0</v>
          </cell>
          <cell r="I54">
            <v>0</v>
          </cell>
          <cell r="J54">
            <v>0</v>
          </cell>
          <cell r="K54">
            <v>0</v>
          </cell>
          <cell r="L54">
            <v>0</v>
          </cell>
          <cell r="M54">
            <v>0</v>
          </cell>
          <cell r="N54">
            <v>0</v>
          </cell>
          <cell r="O54">
            <v>0</v>
          </cell>
          <cell r="P54">
            <v>0</v>
          </cell>
          <cell r="Q54">
            <v>0</v>
          </cell>
          <cell r="R54" t="str">
            <v xml:space="preserve"> </v>
          </cell>
          <cell r="S54" t="str">
            <v xml:space="preserve"> </v>
          </cell>
          <cell r="T54" t="str">
            <v xml:space="preserve"> </v>
          </cell>
          <cell r="U54" t="str">
            <v xml:space="preserve"> </v>
          </cell>
          <cell r="V54" t="str">
            <v xml:space="preserve"> </v>
          </cell>
          <cell r="W54" t="str">
            <v xml:space="preserve"> </v>
          </cell>
          <cell r="X54" t="str">
            <v xml:space="preserve"> </v>
          </cell>
          <cell r="Y54" t="str">
            <v xml:space="preserve"> </v>
          </cell>
          <cell r="Z54" t="str">
            <v xml:space="preserve"> </v>
          </cell>
          <cell r="AA54">
            <v>13.7011363636363</v>
          </cell>
          <cell r="AB54" t="str">
            <v xml:space="preserve"> </v>
          </cell>
          <cell r="AC54" t="str">
            <v xml:space="preserve"> </v>
          </cell>
          <cell r="AD54" t="str">
            <v xml:space="preserve"> </v>
          </cell>
          <cell r="AE54" t="str">
            <v xml:space="preserve"> </v>
          </cell>
          <cell r="AF54" t="str">
            <v xml:space="preserve"> </v>
          </cell>
          <cell r="AG54" t="str">
            <v xml:space="preserve"> </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t="str">
            <v xml:space="preserve"> </v>
          </cell>
          <cell r="BD54">
            <v>0</v>
          </cell>
          <cell r="BE54" t="str">
            <v xml:space="preserve"> </v>
          </cell>
          <cell r="BF54" t="str">
            <v xml:space="preserve"> </v>
          </cell>
          <cell r="BG54" t="str">
            <v xml:space="preserve"> </v>
          </cell>
          <cell r="BH54">
            <v>0</v>
          </cell>
          <cell r="BI54">
            <v>0</v>
          </cell>
          <cell r="BJ54">
            <v>0</v>
          </cell>
          <cell r="BK54">
            <v>1.5</v>
          </cell>
          <cell r="BL54">
            <v>0</v>
          </cell>
          <cell r="BM54">
            <v>9.4595454545454238</v>
          </cell>
          <cell r="BN54">
            <v>15.831136363636356</v>
          </cell>
          <cell r="BO54">
            <v>12.981818181818177</v>
          </cell>
          <cell r="BP54">
            <v>0</v>
          </cell>
          <cell r="BQ54">
            <v>20.778068181818156</v>
          </cell>
          <cell r="BR54">
            <v>0</v>
          </cell>
          <cell r="BS54">
            <v>22.303431818181792</v>
          </cell>
          <cell r="BT54">
            <v>0</v>
          </cell>
          <cell r="BU54">
            <v>24.591477272727246</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17.639999999999979</v>
          </cell>
          <cell r="CM54">
            <v>0</v>
          </cell>
          <cell r="CN54">
            <v>0</v>
          </cell>
          <cell r="CO54">
            <v>0</v>
          </cell>
          <cell r="CP54">
            <v>0</v>
          </cell>
          <cell r="CQ54">
            <v>0</v>
          </cell>
          <cell r="CR54">
            <v>0</v>
          </cell>
          <cell r="CS54">
            <v>0</v>
          </cell>
          <cell r="CT54">
            <v>13.217045454545399</v>
          </cell>
          <cell r="CU54">
            <v>11.3113636363636</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191.22727272727201</v>
          </cell>
          <cell r="HA54">
            <v>0</v>
          </cell>
          <cell r="HB54">
            <v>0</v>
          </cell>
          <cell r="HC54">
            <v>0</v>
          </cell>
          <cell r="HD54">
            <v>137.363636363636</v>
          </cell>
          <cell r="HE54">
            <v>0</v>
          </cell>
          <cell r="HF54">
            <v>0</v>
          </cell>
          <cell r="HG54">
            <v>0</v>
          </cell>
          <cell r="HH54">
            <v>0</v>
          </cell>
          <cell r="HI54">
            <v>0</v>
          </cell>
          <cell r="HJ54">
            <v>0</v>
          </cell>
          <cell r="HK54">
            <v>0</v>
          </cell>
          <cell r="HL54">
            <v>0</v>
          </cell>
          <cell r="HM54">
            <v>0</v>
          </cell>
          <cell r="HN54">
            <v>79.590909090908895</v>
          </cell>
          <cell r="HO54">
            <v>73.181818181818102</v>
          </cell>
          <cell r="HP54" t="str">
            <v xml:space="preserve"> </v>
          </cell>
          <cell r="HQ54">
            <v>0</v>
          </cell>
          <cell r="HR54" t="e">
            <v>#N/A</v>
          </cell>
          <cell r="HS54">
            <v>0</v>
          </cell>
          <cell r="HT54" t="str">
            <v xml:space="preserve"> </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9.4278807413376313</v>
          </cell>
          <cell r="IT54">
            <v>11.202938475665748</v>
          </cell>
          <cell r="IU54">
            <v>117</v>
          </cell>
          <cell r="IV54">
            <v>122</v>
          </cell>
          <cell r="IW54">
            <v>10.616740088105727</v>
          </cell>
          <cell r="IX54">
            <v>16.643181818181802</v>
          </cell>
          <cell r="IY54">
            <v>0</v>
          </cell>
          <cell r="IZ54">
            <v>0</v>
          </cell>
          <cell r="JA54">
            <v>21.429545454545398</v>
          </cell>
          <cell r="JB54">
            <v>0</v>
          </cell>
          <cell r="JC54">
            <v>0</v>
          </cell>
          <cell r="JD54">
            <v>0</v>
          </cell>
          <cell r="JE54">
            <v>0</v>
          </cell>
          <cell r="JF54">
            <v>0</v>
          </cell>
          <cell r="JG54">
            <v>0</v>
          </cell>
          <cell r="JH54">
            <v>0</v>
          </cell>
          <cell r="JI54">
            <v>0</v>
          </cell>
          <cell r="JJ54">
            <v>0</v>
          </cell>
          <cell r="JK54">
            <v>0</v>
          </cell>
          <cell r="JL54">
            <v>0</v>
          </cell>
          <cell r="JM54">
            <v>0</v>
          </cell>
          <cell r="JN54">
            <v>19.531818181818149</v>
          </cell>
          <cell r="JO54">
            <v>0</v>
          </cell>
          <cell r="JP54">
            <v>19.08181818181815</v>
          </cell>
          <cell r="JQ54" t="str">
            <v xml:space="preserve"> </v>
          </cell>
          <cell r="JR54">
            <v>0</v>
          </cell>
          <cell r="JS54">
            <v>0</v>
          </cell>
          <cell r="JT54">
            <v>0</v>
          </cell>
          <cell r="JU54">
            <v>0</v>
          </cell>
          <cell r="JV54">
            <v>0</v>
          </cell>
          <cell r="JW54">
            <v>0</v>
          </cell>
          <cell r="JX54">
            <v>0</v>
          </cell>
          <cell r="JY54">
            <v>0</v>
          </cell>
          <cell r="JZ54">
            <v>19.08181818181815</v>
          </cell>
          <cell r="KA54">
            <v>0</v>
          </cell>
          <cell r="KB54">
            <v>0</v>
          </cell>
          <cell r="KC54">
            <v>0</v>
          </cell>
          <cell r="KD54">
            <v>0</v>
          </cell>
          <cell r="KE54">
            <v>0</v>
          </cell>
          <cell r="KF54">
            <v>0</v>
          </cell>
          <cell r="KG54">
            <v>0</v>
          </cell>
          <cell r="KH54">
            <v>0</v>
          </cell>
          <cell r="KI54">
            <v>0</v>
          </cell>
          <cell r="KJ54">
            <v>0</v>
          </cell>
          <cell r="KK54">
            <v>0</v>
          </cell>
          <cell r="KL54">
            <v>12.730851825339984</v>
          </cell>
          <cell r="KM54">
            <v>0</v>
          </cell>
          <cell r="KN54">
            <v>12.100930565497464</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cell r="LJ54">
            <v>0</v>
          </cell>
          <cell r="LK54">
            <v>0</v>
          </cell>
          <cell r="LL54">
            <v>0</v>
          </cell>
          <cell r="LM54">
            <v>0</v>
          </cell>
          <cell r="LN54">
            <v>0</v>
          </cell>
          <cell r="LO54">
            <v>0</v>
          </cell>
          <cell r="LP54">
            <v>0</v>
          </cell>
          <cell r="LQ54">
            <v>0</v>
          </cell>
          <cell r="LR54">
            <v>0</v>
          </cell>
          <cell r="LS54">
            <v>0</v>
          </cell>
          <cell r="LT54">
            <v>0</v>
          </cell>
          <cell r="LU54">
            <v>0</v>
          </cell>
          <cell r="LV54" t="str">
            <v xml:space="preserve"> </v>
          </cell>
          <cell r="LW54" t="str">
            <v xml:space="preserve"> </v>
          </cell>
          <cell r="LX54" t="str">
            <v xml:space="preserve"> </v>
          </cell>
          <cell r="LY54" t="str">
            <v xml:space="preserve"> </v>
          </cell>
          <cell r="LZ54" t="str">
            <v xml:space="preserve"> </v>
          </cell>
          <cell r="MA54" t="str">
            <v xml:space="preserve"> </v>
          </cell>
          <cell r="MB54">
            <v>0</v>
          </cell>
          <cell r="MC54">
            <v>0</v>
          </cell>
          <cell r="MD54">
            <v>0</v>
          </cell>
          <cell r="ME54">
            <v>0</v>
          </cell>
          <cell r="MF54" t="e">
            <v>#N/A</v>
          </cell>
          <cell r="MG54" t="e">
            <v>#N/A</v>
          </cell>
          <cell r="MH54">
            <v>0</v>
          </cell>
          <cell r="MI54">
            <v>0</v>
          </cell>
          <cell r="MJ54">
            <v>0</v>
          </cell>
          <cell r="MK54">
            <v>0</v>
          </cell>
          <cell r="ML54">
            <v>0</v>
          </cell>
          <cell r="MM54">
            <v>0</v>
          </cell>
          <cell r="MN54">
            <v>0</v>
          </cell>
          <cell r="MO54">
            <v>0</v>
          </cell>
          <cell r="MP54">
            <v>0</v>
          </cell>
          <cell r="MQ54">
            <v>0</v>
          </cell>
          <cell r="MR54">
            <v>0</v>
          </cell>
          <cell r="MS54">
            <v>0</v>
          </cell>
          <cell r="MT54">
            <v>0</v>
          </cell>
          <cell r="MU54">
            <v>0</v>
          </cell>
          <cell r="MV54">
            <v>0</v>
          </cell>
          <cell r="MW54">
            <v>0</v>
          </cell>
        </row>
        <row r="55">
          <cell r="F55" t="str">
            <v>JUL 88</v>
          </cell>
          <cell r="G55">
            <v>14.9059523809523</v>
          </cell>
          <cell r="H55">
            <v>0</v>
          </cell>
          <cell r="I55">
            <v>0</v>
          </cell>
          <cell r="J55">
            <v>0</v>
          </cell>
          <cell r="K55">
            <v>0</v>
          </cell>
          <cell r="L55">
            <v>0</v>
          </cell>
          <cell r="M55">
            <v>0</v>
          </cell>
          <cell r="N55">
            <v>0</v>
          </cell>
          <cell r="O55">
            <v>0</v>
          </cell>
          <cell r="P55">
            <v>0</v>
          </cell>
          <cell r="Q55">
            <v>0</v>
          </cell>
          <cell r="R55" t="str">
            <v xml:space="preserve"> </v>
          </cell>
          <cell r="S55" t="str">
            <v xml:space="preserve"> </v>
          </cell>
          <cell r="T55" t="str">
            <v xml:space="preserve"> </v>
          </cell>
          <cell r="U55" t="str">
            <v xml:space="preserve"> </v>
          </cell>
          <cell r="V55" t="str">
            <v xml:space="preserve"> </v>
          </cell>
          <cell r="W55" t="str">
            <v xml:space="preserve"> </v>
          </cell>
          <cell r="X55" t="str">
            <v xml:space="preserve"> </v>
          </cell>
          <cell r="Y55" t="str">
            <v xml:space="preserve"> </v>
          </cell>
          <cell r="Z55" t="str">
            <v xml:space="preserve"> </v>
          </cell>
          <cell r="AA55">
            <v>13.0321428571428</v>
          </cell>
          <cell r="AB55" t="str">
            <v xml:space="preserve"> </v>
          </cell>
          <cell r="AC55" t="str">
            <v xml:space="preserve"> </v>
          </cell>
          <cell r="AD55" t="str">
            <v xml:space="preserve"> </v>
          </cell>
          <cell r="AE55" t="str">
            <v xml:space="preserve"> </v>
          </cell>
          <cell r="AF55" t="str">
            <v xml:space="preserve"> </v>
          </cell>
          <cell r="AG55" t="str">
            <v xml:space="preserve"> </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t="str">
            <v xml:space="preserve"> </v>
          </cell>
          <cell r="BD55">
            <v>0</v>
          </cell>
          <cell r="BE55" t="str">
            <v xml:space="preserve"> </v>
          </cell>
          <cell r="BF55" t="str">
            <v xml:space="preserve"> </v>
          </cell>
          <cell r="BG55" t="str">
            <v xml:space="preserve"> </v>
          </cell>
          <cell r="BH55">
            <v>0</v>
          </cell>
          <cell r="BI55">
            <v>0</v>
          </cell>
          <cell r="BJ55">
            <v>0</v>
          </cell>
          <cell r="BK55">
            <v>1.5</v>
          </cell>
          <cell r="BL55">
            <v>0</v>
          </cell>
          <cell r="BM55">
            <v>8.224124999999999</v>
          </cell>
          <cell r="BN55">
            <v>12.980625</v>
          </cell>
          <cell r="BO55">
            <v>10.791375</v>
          </cell>
          <cell r="BP55">
            <v>0</v>
          </cell>
          <cell r="BQ55">
            <v>23.113125</v>
          </cell>
          <cell r="BR55">
            <v>0</v>
          </cell>
          <cell r="BS55">
            <v>24.458175000000001</v>
          </cell>
          <cell r="BT55">
            <v>0</v>
          </cell>
          <cell r="BU55">
            <v>26.475749999999998</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16.931249999999999</v>
          </cell>
          <cell r="CM55">
            <v>0</v>
          </cell>
          <cell r="CN55">
            <v>0</v>
          </cell>
          <cell r="CO55">
            <v>0</v>
          </cell>
          <cell r="CP55">
            <v>0</v>
          </cell>
          <cell r="CQ55">
            <v>0</v>
          </cell>
          <cell r="CR55">
            <v>0</v>
          </cell>
          <cell r="CS55">
            <v>0</v>
          </cell>
          <cell r="CT55">
            <v>13.315</v>
          </cell>
          <cell r="CU55">
            <v>10.90625</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180.90476190476099</v>
          </cell>
          <cell r="HA55">
            <v>0</v>
          </cell>
          <cell r="HB55">
            <v>0</v>
          </cell>
          <cell r="HC55">
            <v>0</v>
          </cell>
          <cell r="HD55">
            <v>131.76190476190399</v>
          </cell>
          <cell r="HE55">
            <v>0</v>
          </cell>
          <cell r="HF55">
            <v>0</v>
          </cell>
          <cell r="HG55">
            <v>0</v>
          </cell>
          <cell r="HH55">
            <v>0</v>
          </cell>
          <cell r="HI55">
            <v>0</v>
          </cell>
          <cell r="HJ55">
            <v>0</v>
          </cell>
          <cell r="HK55">
            <v>0</v>
          </cell>
          <cell r="HL55">
            <v>0</v>
          </cell>
          <cell r="HM55">
            <v>0</v>
          </cell>
          <cell r="HN55">
            <v>75.142857142857096</v>
          </cell>
          <cell r="HO55">
            <v>68.714285714285595</v>
          </cell>
          <cell r="HP55" t="str">
            <v xml:space="preserve"> </v>
          </cell>
          <cell r="HQ55">
            <v>0</v>
          </cell>
          <cell r="HR55" t="e">
            <v>#N/A</v>
          </cell>
          <cell r="HS55">
            <v>0</v>
          </cell>
          <cell r="HT55" t="str">
            <v xml:space="preserve"> </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8.4609186140209509</v>
          </cell>
          <cell r="IT55">
            <v>10.1010101010101</v>
          </cell>
          <cell r="IU55">
            <v>105</v>
          </cell>
          <cell r="IV55">
            <v>110</v>
          </cell>
          <cell r="IW55">
            <v>9.5594713656387675</v>
          </cell>
          <cell r="IX55">
            <v>14.447619047619</v>
          </cell>
          <cell r="IY55">
            <v>0</v>
          </cell>
          <cell r="IZ55">
            <v>0</v>
          </cell>
          <cell r="JA55">
            <v>19.090476190476149</v>
          </cell>
          <cell r="JB55">
            <v>0</v>
          </cell>
          <cell r="JC55">
            <v>0</v>
          </cell>
          <cell r="JD55">
            <v>0</v>
          </cell>
          <cell r="JE55">
            <v>0</v>
          </cell>
          <cell r="JF55">
            <v>0</v>
          </cell>
          <cell r="JG55">
            <v>0</v>
          </cell>
          <cell r="JH55">
            <v>0</v>
          </cell>
          <cell r="JI55">
            <v>0</v>
          </cell>
          <cell r="JJ55">
            <v>0</v>
          </cell>
          <cell r="JK55">
            <v>0</v>
          </cell>
          <cell r="JL55">
            <v>0</v>
          </cell>
          <cell r="JM55">
            <v>0</v>
          </cell>
          <cell r="JN55">
            <v>17.609523809523751</v>
          </cell>
          <cell r="JO55">
            <v>0</v>
          </cell>
          <cell r="JP55">
            <v>16.75476190476185</v>
          </cell>
          <cell r="JQ55" t="str">
            <v xml:space="preserve"> </v>
          </cell>
          <cell r="JR55">
            <v>0</v>
          </cell>
          <cell r="JS55">
            <v>0</v>
          </cell>
          <cell r="JT55">
            <v>0</v>
          </cell>
          <cell r="JU55">
            <v>0</v>
          </cell>
          <cell r="JV55">
            <v>0</v>
          </cell>
          <cell r="JW55">
            <v>0</v>
          </cell>
          <cell r="JX55">
            <v>0</v>
          </cell>
          <cell r="JY55">
            <v>0</v>
          </cell>
          <cell r="JZ55">
            <v>16.75476190476185</v>
          </cell>
          <cell r="KA55">
            <v>0</v>
          </cell>
          <cell r="KB55">
            <v>0</v>
          </cell>
          <cell r="KC55">
            <v>0</v>
          </cell>
          <cell r="KD55">
            <v>0</v>
          </cell>
          <cell r="KE55">
            <v>0</v>
          </cell>
          <cell r="KF55">
            <v>0</v>
          </cell>
          <cell r="KG55">
            <v>0</v>
          </cell>
          <cell r="KH55">
            <v>0</v>
          </cell>
          <cell r="KI55">
            <v>0</v>
          </cell>
          <cell r="KJ55">
            <v>0</v>
          </cell>
          <cell r="KK55">
            <v>0</v>
          </cell>
          <cell r="KL55">
            <v>11.128608923884505</v>
          </cell>
          <cell r="KM55">
            <v>0</v>
          </cell>
          <cell r="KN55">
            <v>10.498687664041984</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cell r="LJ55">
            <v>0</v>
          </cell>
          <cell r="LK55">
            <v>0</v>
          </cell>
          <cell r="LL55">
            <v>0</v>
          </cell>
          <cell r="LM55">
            <v>0</v>
          </cell>
          <cell r="LN55">
            <v>0</v>
          </cell>
          <cell r="LO55">
            <v>0</v>
          </cell>
          <cell r="LP55">
            <v>0</v>
          </cell>
          <cell r="LQ55">
            <v>0</v>
          </cell>
          <cell r="LR55">
            <v>0</v>
          </cell>
          <cell r="LS55">
            <v>0</v>
          </cell>
          <cell r="LT55">
            <v>0</v>
          </cell>
          <cell r="LU55">
            <v>0</v>
          </cell>
          <cell r="LV55" t="str">
            <v xml:space="preserve"> </v>
          </cell>
          <cell r="LW55" t="str">
            <v xml:space="preserve"> </v>
          </cell>
          <cell r="LX55" t="str">
            <v xml:space="preserve"> </v>
          </cell>
          <cell r="LY55" t="str">
            <v xml:space="preserve"> </v>
          </cell>
          <cell r="LZ55" t="str">
            <v xml:space="preserve"> </v>
          </cell>
          <cell r="MA55" t="str">
            <v xml:space="preserve"> </v>
          </cell>
          <cell r="MB55">
            <v>0</v>
          </cell>
          <cell r="MC55">
            <v>0</v>
          </cell>
          <cell r="MD55">
            <v>0</v>
          </cell>
          <cell r="ME55">
            <v>0</v>
          </cell>
          <cell r="MF55" t="e">
            <v>#N/A</v>
          </cell>
          <cell r="MG55" t="e">
            <v>#N/A</v>
          </cell>
          <cell r="MH55">
            <v>0</v>
          </cell>
          <cell r="MI55">
            <v>0</v>
          </cell>
          <cell r="MJ55">
            <v>0</v>
          </cell>
          <cell r="MK55">
            <v>0</v>
          </cell>
          <cell r="ML55">
            <v>0</v>
          </cell>
          <cell r="MM55">
            <v>0</v>
          </cell>
          <cell r="MN55">
            <v>0</v>
          </cell>
          <cell r="MO55">
            <v>0</v>
          </cell>
          <cell r="MP55">
            <v>0</v>
          </cell>
          <cell r="MQ55">
            <v>0</v>
          </cell>
          <cell r="MR55">
            <v>0</v>
          </cell>
          <cell r="MS55">
            <v>0</v>
          </cell>
          <cell r="MT55">
            <v>0</v>
          </cell>
          <cell r="MU55">
            <v>0</v>
          </cell>
          <cell r="MV55">
            <v>0</v>
          </cell>
          <cell r="MW55">
            <v>0</v>
          </cell>
        </row>
        <row r="56">
          <cell r="F56" t="str">
            <v>AUG 88</v>
          </cell>
          <cell r="G56">
            <v>14.8847826086956</v>
          </cell>
          <cell r="H56">
            <v>0</v>
          </cell>
          <cell r="I56">
            <v>0</v>
          </cell>
          <cell r="J56">
            <v>0</v>
          </cell>
          <cell r="K56">
            <v>0</v>
          </cell>
          <cell r="L56">
            <v>0</v>
          </cell>
          <cell r="M56">
            <v>0</v>
          </cell>
          <cell r="N56">
            <v>0</v>
          </cell>
          <cell r="O56">
            <v>0</v>
          </cell>
          <cell r="P56">
            <v>0</v>
          </cell>
          <cell r="Q56">
            <v>0</v>
          </cell>
          <cell r="R56" t="str">
            <v xml:space="preserve"> </v>
          </cell>
          <cell r="S56" t="str">
            <v xml:space="preserve"> </v>
          </cell>
          <cell r="T56" t="str">
            <v xml:space="preserve"> </v>
          </cell>
          <cell r="U56" t="str">
            <v xml:space="preserve"> </v>
          </cell>
          <cell r="V56" t="str">
            <v xml:space="preserve"> </v>
          </cell>
          <cell r="W56" t="str">
            <v xml:space="preserve"> </v>
          </cell>
          <cell r="X56" t="str">
            <v xml:space="preserve"> </v>
          </cell>
          <cell r="Y56" t="str">
            <v xml:space="preserve"> </v>
          </cell>
          <cell r="Z56" t="str">
            <v xml:space="preserve"> </v>
          </cell>
          <cell r="AA56">
            <v>13.123913043478201</v>
          </cell>
          <cell r="AB56" t="str">
            <v xml:space="preserve"> </v>
          </cell>
          <cell r="AC56" t="str">
            <v xml:space="preserve"> </v>
          </cell>
          <cell r="AD56" t="str">
            <v xml:space="preserve"> </v>
          </cell>
          <cell r="AE56" t="str">
            <v xml:space="preserve"> </v>
          </cell>
          <cell r="AF56" t="str">
            <v xml:space="preserve"> </v>
          </cell>
          <cell r="AG56" t="str">
            <v xml:space="preserve"> </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t="str">
            <v xml:space="preserve"> </v>
          </cell>
          <cell r="BD56">
            <v>0</v>
          </cell>
          <cell r="BE56" t="str">
            <v xml:space="preserve"> </v>
          </cell>
          <cell r="BF56" t="str">
            <v xml:space="preserve"> </v>
          </cell>
          <cell r="BG56" t="str">
            <v xml:space="preserve"> </v>
          </cell>
          <cell r="BH56">
            <v>0</v>
          </cell>
          <cell r="BI56">
            <v>0</v>
          </cell>
          <cell r="BJ56">
            <v>0</v>
          </cell>
          <cell r="BK56">
            <v>1.5</v>
          </cell>
          <cell r="BL56">
            <v>0</v>
          </cell>
          <cell r="BM56">
            <v>9.0322826086956525</v>
          </cell>
          <cell r="BN56">
            <v>13.093043478260844</v>
          </cell>
          <cell r="BO56">
            <v>11.764565217391286</v>
          </cell>
          <cell r="BP56">
            <v>0</v>
          </cell>
          <cell r="BQ56">
            <v>20.00249999999998</v>
          </cell>
          <cell r="BR56">
            <v>0</v>
          </cell>
          <cell r="BS56">
            <v>21.24789130434781</v>
          </cell>
          <cell r="BT56">
            <v>0</v>
          </cell>
          <cell r="BU56">
            <v>23.115978260869554</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17.297608695652151</v>
          </cell>
          <cell r="CM56">
            <v>0</v>
          </cell>
          <cell r="CN56">
            <v>0</v>
          </cell>
          <cell r="CO56">
            <v>0</v>
          </cell>
          <cell r="CP56">
            <v>0</v>
          </cell>
          <cell r="CQ56">
            <v>0</v>
          </cell>
          <cell r="CR56">
            <v>0</v>
          </cell>
          <cell r="CS56">
            <v>0</v>
          </cell>
          <cell r="CT56">
            <v>13.405434782608699</v>
          </cell>
          <cell r="CU56">
            <v>11.574999999999999</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175.21739130434699</v>
          </cell>
          <cell r="HA56">
            <v>0</v>
          </cell>
          <cell r="HB56">
            <v>0</v>
          </cell>
          <cell r="HC56">
            <v>0</v>
          </cell>
          <cell r="HD56">
            <v>130.608695652173</v>
          </cell>
          <cell r="HE56">
            <v>0</v>
          </cell>
          <cell r="HF56">
            <v>0</v>
          </cell>
          <cell r="HG56">
            <v>0</v>
          </cell>
          <cell r="HH56">
            <v>0</v>
          </cell>
          <cell r="HI56">
            <v>0</v>
          </cell>
          <cell r="HJ56">
            <v>0</v>
          </cell>
          <cell r="HK56">
            <v>0</v>
          </cell>
          <cell r="HL56">
            <v>0</v>
          </cell>
          <cell r="HM56">
            <v>0</v>
          </cell>
          <cell r="HN56">
            <v>76.521739130434696</v>
          </cell>
          <cell r="HO56">
            <v>72.130434782608702</v>
          </cell>
          <cell r="HP56" t="str">
            <v xml:space="preserve"> </v>
          </cell>
          <cell r="HQ56">
            <v>0</v>
          </cell>
          <cell r="HR56" t="e">
            <v>#N/A</v>
          </cell>
          <cell r="HS56">
            <v>0</v>
          </cell>
          <cell r="HT56" t="str">
            <v xml:space="preserve"> </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8.4609186140209509</v>
          </cell>
          <cell r="IT56">
            <v>10.1010101010101</v>
          </cell>
          <cell r="IU56">
            <v>105</v>
          </cell>
          <cell r="IV56">
            <v>110</v>
          </cell>
          <cell r="IW56">
            <v>9.5594713656387675</v>
          </cell>
          <cell r="IX56">
            <v>13.98260869565215</v>
          </cell>
          <cell r="IY56">
            <v>0</v>
          </cell>
          <cell r="IZ56">
            <v>0</v>
          </cell>
          <cell r="JA56">
            <v>18.758695652173849</v>
          </cell>
          <cell r="JB56">
            <v>0</v>
          </cell>
          <cell r="JC56">
            <v>0</v>
          </cell>
          <cell r="JD56">
            <v>0</v>
          </cell>
          <cell r="JE56">
            <v>0</v>
          </cell>
          <cell r="JF56">
            <v>0</v>
          </cell>
          <cell r="JG56">
            <v>0</v>
          </cell>
          <cell r="JH56">
            <v>0</v>
          </cell>
          <cell r="JI56">
            <v>0</v>
          </cell>
          <cell r="JJ56">
            <v>0</v>
          </cell>
          <cell r="JK56">
            <v>0</v>
          </cell>
          <cell r="JL56">
            <v>0</v>
          </cell>
          <cell r="JM56">
            <v>0</v>
          </cell>
          <cell r="JN56">
            <v>18.3065217391304</v>
          </cell>
          <cell r="JO56">
            <v>0</v>
          </cell>
          <cell r="JP56">
            <v>16.810869565217352</v>
          </cell>
          <cell r="JQ56" t="str">
            <v xml:space="preserve"> </v>
          </cell>
          <cell r="JR56">
            <v>0</v>
          </cell>
          <cell r="JS56">
            <v>0</v>
          </cell>
          <cell r="JT56">
            <v>0</v>
          </cell>
          <cell r="JU56">
            <v>0</v>
          </cell>
          <cell r="JV56">
            <v>0</v>
          </cell>
          <cell r="JW56">
            <v>0</v>
          </cell>
          <cell r="JX56">
            <v>0</v>
          </cell>
          <cell r="JY56">
            <v>0</v>
          </cell>
          <cell r="JZ56">
            <v>16.810869565217352</v>
          </cell>
          <cell r="KA56">
            <v>0</v>
          </cell>
          <cell r="KB56">
            <v>0</v>
          </cell>
          <cell r="KC56">
            <v>0</v>
          </cell>
          <cell r="KD56">
            <v>0</v>
          </cell>
          <cell r="KE56">
            <v>0</v>
          </cell>
          <cell r="KF56">
            <v>0</v>
          </cell>
          <cell r="KG56">
            <v>0</v>
          </cell>
          <cell r="KH56">
            <v>0</v>
          </cell>
          <cell r="KI56">
            <v>0</v>
          </cell>
          <cell r="KJ56">
            <v>0</v>
          </cell>
          <cell r="KK56">
            <v>0</v>
          </cell>
          <cell r="KL56">
            <v>11.369394043135907</v>
          </cell>
          <cell r="KM56">
            <v>0</v>
          </cell>
          <cell r="KN56">
            <v>10.739472783293387</v>
          </cell>
          <cell r="KO56">
            <v>0</v>
          </cell>
          <cell r="KP56">
            <v>0</v>
          </cell>
          <cell r="KQ56">
            <v>0</v>
          </cell>
          <cell r="KR56">
            <v>0</v>
          </cell>
          <cell r="KS56">
            <v>0</v>
          </cell>
          <cell r="KT56">
            <v>0</v>
          </cell>
          <cell r="KU56">
            <v>0</v>
          </cell>
          <cell r="KV56">
            <v>0</v>
          </cell>
          <cell r="KW56">
            <v>0</v>
          </cell>
          <cell r="KX56">
            <v>0</v>
          </cell>
          <cell r="KY56">
            <v>0</v>
          </cell>
          <cell r="KZ56">
            <v>0</v>
          </cell>
          <cell r="LA56">
            <v>0</v>
          </cell>
          <cell r="LB56">
            <v>0</v>
          </cell>
          <cell r="LC56">
            <v>0</v>
          </cell>
          <cell r="LD56">
            <v>0</v>
          </cell>
          <cell r="LE56">
            <v>0</v>
          </cell>
          <cell r="LF56">
            <v>0</v>
          </cell>
          <cell r="LG56">
            <v>0</v>
          </cell>
          <cell r="LH56">
            <v>0</v>
          </cell>
          <cell r="LI56">
            <v>0</v>
          </cell>
          <cell r="LJ56">
            <v>0</v>
          </cell>
          <cell r="LK56">
            <v>0</v>
          </cell>
          <cell r="LL56">
            <v>0</v>
          </cell>
          <cell r="LM56">
            <v>0</v>
          </cell>
          <cell r="LN56">
            <v>0</v>
          </cell>
          <cell r="LO56">
            <v>0</v>
          </cell>
          <cell r="LP56">
            <v>0</v>
          </cell>
          <cell r="LQ56">
            <v>0</v>
          </cell>
          <cell r="LR56">
            <v>0</v>
          </cell>
          <cell r="LS56">
            <v>0</v>
          </cell>
          <cell r="LT56">
            <v>0</v>
          </cell>
          <cell r="LU56">
            <v>0</v>
          </cell>
          <cell r="LV56" t="str">
            <v xml:space="preserve"> </v>
          </cell>
          <cell r="LW56" t="str">
            <v xml:space="preserve"> </v>
          </cell>
          <cell r="LX56" t="str">
            <v xml:space="preserve"> </v>
          </cell>
          <cell r="LY56" t="str">
            <v xml:space="preserve"> </v>
          </cell>
          <cell r="LZ56" t="str">
            <v xml:space="preserve"> </v>
          </cell>
          <cell r="MA56" t="str">
            <v xml:space="preserve"> </v>
          </cell>
          <cell r="MB56">
            <v>0</v>
          </cell>
          <cell r="MC56">
            <v>0</v>
          </cell>
          <cell r="MD56">
            <v>0</v>
          </cell>
          <cell r="ME56">
            <v>0</v>
          </cell>
          <cell r="MF56" t="e">
            <v>#N/A</v>
          </cell>
          <cell r="MG56" t="e">
            <v>#N/A</v>
          </cell>
          <cell r="MH56">
            <v>0</v>
          </cell>
          <cell r="MI56">
            <v>0</v>
          </cell>
          <cell r="MJ56">
            <v>0</v>
          </cell>
          <cell r="MK56">
            <v>0</v>
          </cell>
          <cell r="ML56">
            <v>0</v>
          </cell>
          <cell r="MM56">
            <v>0</v>
          </cell>
          <cell r="MN56">
            <v>0</v>
          </cell>
          <cell r="MO56">
            <v>0</v>
          </cell>
          <cell r="MP56">
            <v>0</v>
          </cell>
          <cell r="MQ56">
            <v>0</v>
          </cell>
          <cell r="MR56">
            <v>0</v>
          </cell>
          <cell r="MS56">
            <v>0</v>
          </cell>
          <cell r="MT56">
            <v>0</v>
          </cell>
          <cell r="MU56">
            <v>0</v>
          </cell>
          <cell r="MV56">
            <v>0</v>
          </cell>
          <cell r="MW56">
            <v>0</v>
          </cell>
        </row>
        <row r="57">
          <cell r="F57" t="str">
            <v>SEP 88</v>
          </cell>
          <cell r="G57">
            <v>13.157954545454499</v>
          </cell>
          <cell r="H57">
            <v>0</v>
          </cell>
          <cell r="I57">
            <v>0</v>
          </cell>
          <cell r="J57">
            <v>0</v>
          </cell>
          <cell r="K57">
            <v>0</v>
          </cell>
          <cell r="L57">
            <v>0</v>
          </cell>
          <cell r="M57">
            <v>0</v>
          </cell>
          <cell r="N57">
            <v>0</v>
          </cell>
          <cell r="O57">
            <v>0</v>
          </cell>
          <cell r="P57">
            <v>0</v>
          </cell>
          <cell r="Q57">
            <v>0</v>
          </cell>
          <cell r="R57" t="str">
            <v xml:space="preserve"> </v>
          </cell>
          <cell r="S57" t="str">
            <v xml:space="preserve"> </v>
          </cell>
          <cell r="T57" t="str">
            <v xml:space="preserve"> </v>
          </cell>
          <cell r="U57" t="str">
            <v xml:space="preserve"> </v>
          </cell>
          <cell r="V57" t="str">
            <v xml:space="preserve"> </v>
          </cell>
          <cell r="W57" t="str">
            <v xml:space="preserve"> </v>
          </cell>
          <cell r="X57" t="str">
            <v xml:space="preserve"> </v>
          </cell>
          <cell r="Y57" t="str">
            <v xml:space="preserve"> </v>
          </cell>
          <cell r="Z57" t="str">
            <v xml:space="preserve"> </v>
          </cell>
          <cell r="AA57">
            <v>11.5352272727272</v>
          </cell>
          <cell r="AB57" t="str">
            <v xml:space="preserve"> </v>
          </cell>
          <cell r="AC57" t="str">
            <v xml:space="preserve"> </v>
          </cell>
          <cell r="AD57" t="str">
            <v xml:space="preserve"> </v>
          </cell>
          <cell r="AE57" t="str">
            <v xml:space="preserve"> </v>
          </cell>
          <cell r="AF57" t="str">
            <v xml:space="preserve"> </v>
          </cell>
          <cell r="AG57" t="str">
            <v xml:space="preserve"> </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t="str">
            <v xml:space="preserve"> </v>
          </cell>
          <cell r="BD57">
            <v>0</v>
          </cell>
          <cell r="BE57" t="str">
            <v xml:space="preserve"> </v>
          </cell>
          <cell r="BF57" t="str">
            <v xml:space="preserve"> </v>
          </cell>
          <cell r="BG57" t="str">
            <v xml:space="preserve"> </v>
          </cell>
          <cell r="BH57">
            <v>0</v>
          </cell>
          <cell r="BI57">
            <v>0</v>
          </cell>
          <cell r="BJ57">
            <v>0</v>
          </cell>
          <cell r="BK57">
            <v>1.5</v>
          </cell>
          <cell r="BL57">
            <v>0</v>
          </cell>
          <cell r="BM57">
            <v>8.6124999999999865</v>
          </cell>
          <cell r="BN57">
            <v>11.799999999999981</v>
          </cell>
          <cell r="BO57">
            <v>10.524999999999974</v>
          </cell>
          <cell r="BP57">
            <v>0</v>
          </cell>
          <cell r="BQ57">
            <v>19.419999999999984</v>
          </cell>
          <cell r="BR57">
            <v>0</v>
          </cell>
          <cell r="BS57">
            <v>20.941999999999982</v>
          </cell>
          <cell r="BT57">
            <v>0</v>
          </cell>
          <cell r="BU57">
            <v>23.224999999999977</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16.339999999999996</v>
          </cell>
          <cell r="CM57">
            <v>0</v>
          </cell>
          <cell r="CN57">
            <v>0</v>
          </cell>
          <cell r="CO57">
            <v>0</v>
          </cell>
          <cell r="CP57">
            <v>0</v>
          </cell>
          <cell r="CQ57">
            <v>0</v>
          </cell>
          <cell r="CR57">
            <v>0</v>
          </cell>
          <cell r="CS57">
            <v>0</v>
          </cell>
          <cell r="CT57">
            <v>12.6273809523809</v>
          </cell>
          <cell r="CU57">
            <v>10.886904761904701</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169.72727272727201</v>
          </cell>
          <cell r="HA57">
            <v>0</v>
          </cell>
          <cell r="HB57">
            <v>0</v>
          </cell>
          <cell r="HC57">
            <v>0</v>
          </cell>
          <cell r="HD57">
            <v>120.363636363636</v>
          </cell>
          <cell r="HE57">
            <v>0</v>
          </cell>
          <cell r="HF57">
            <v>0</v>
          </cell>
          <cell r="HG57">
            <v>0</v>
          </cell>
          <cell r="HH57">
            <v>0</v>
          </cell>
          <cell r="HI57">
            <v>0</v>
          </cell>
          <cell r="HJ57">
            <v>0</v>
          </cell>
          <cell r="HK57">
            <v>0</v>
          </cell>
          <cell r="HL57">
            <v>0</v>
          </cell>
          <cell r="HM57">
            <v>0</v>
          </cell>
          <cell r="HN57">
            <v>72.545454545454504</v>
          </cell>
          <cell r="HO57">
            <v>61.545454545454497</v>
          </cell>
          <cell r="HP57" t="str">
            <v xml:space="preserve"> </v>
          </cell>
          <cell r="HQ57">
            <v>0</v>
          </cell>
          <cell r="HR57" t="e">
            <v>#N/A</v>
          </cell>
          <cell r="HS57">
            <v>0</v>
          </cell>
          <cell r="HT57" t="str">
            <v xml:space="preserve"> </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8.4609186140209509</v>
          </cell>
          <cell r="IT57">
            <v>10.1010101010101</v>
          </cell>
          <cell r="IU57">
            <v>105</v>
          </cell>
          <cell r="IV57">
            <v>110</v>
          </cell>
          <cell r="IW57">
            <v>9.5594713656387675</v>
          </cell>
          <cell r="IX57">
            <v>12.902272727272699</v>
          </cell>
          <cell r="IY57">
            <v>0</v>
          </cell>
          <cell r="IZ57">
            <v>0</v>
          </cell>
          <cell r="JA57">
            <v>17.87499999999995</v>
          </cell>
          <cell r="JB57">
            <v>0</v>
          </cell>
          <cell r="JC57">
            <v>0</v>
          </cell>
          <cell r="JD57">
            <v>0</v>
          </cell>
          <cell r="JE57">
            <v>0</v>
          </cell>
          <cell r="JF57">
            <v>0</v>
          </cell>
          <cell r="JG57">
            <v>0</v>
          </cell>
          <cell r="JH57">
            <v>0</v>
          </cell>
          <cell r="JI57">
            <v>0</v>
          </cell>
          <cell r="JJ57">
            <v>0</v>
          </cell>
          <cell r="JK57">
            <v>0</v>
          </cell>
          <cell r="JL57">
            <v>0</v>
          </cell>
          <cell r="JM57">
            <v>0</v>
          </cell>
          <cell r="JN57">
            <v>16.847727272727198</v>
          </cell>
          <cell r="JO57">
            <v>0</v>
          </cell>
          <cell r="JP57">
            <v>15.845454545454501</v>
          </cell>
          <cell r="JQ57" t="str">
            <v xml:space="preserve"> </v>
          </cell>
          <cell r="JR57">
            <v>0</v>
          </cell>
          <cell r="JS57">
            <v>0</v>
          </cell>
          <cell r="JT57">
            <v>0</v>
          </cell>
          <cell r="JU57">
            <v>0</v>
          </cell>
          <cell r="JV57">
            <v>0</v>
          </cell>
          <cell r="JW57">
            <v>0</v>
          </cell>
          <cell r="JX57">
            <v>0</v>
          </cell>
          <cell r="JY57">
            <v>0</v>
          </cell>
          <cell r="JZ57">
            <v>15.845454545454501</v>
          </cell>
          <cell r="KA57">
            <v>0</v>
          </cell>
          <cell r="KB57">
            <v>0</v>
          </cell>
          <cell r="KC57">
            <v>0</v>
          </cell>
          <cell r="KD57">
            <v>0</v>
          </cell>
          <cell r="KE57">
            <v>0</v>
          </cell>
          <cell r="KF57">
            <v>0</v>
          </cell>
          <cell r="KG57">
            <v>0</v>
          </cell>
          <cell r="KH57">
            <v>0</v>
          </cell>
          <cell r="KI57">
            <v>0</v>
          </cell>
          <cell r="KJ57">
            <v>0</v>
          </cell>
          <cell r="KK57">
            <v>0</v>
          </cell>
          <cell r="KL57">
            <v>10.382963493199711</v>
          </cell>
          <cell r="KM57">
            <v>0</v>
          </cell>
          <cell r="KN57">
            <v>9.7530422333571885</v>
          </cell>
          <cell r="KO57">
            <v>0</v>
          </cell>
          <cell r="KP57">
            <v>0</v>
          </cell>
          <cell r="KQ57">
            <v>0</v>
          </cell>
          <cell r="KR57">
            <v>0</v>
          </cell>
          <cell r="KS57">
            <v>0</v>
          </cell>
          <cell r="KT57">
            <v>0</v>
          </cell>
          <cell r="KU57">
            <v>0</v>
          </cell>
          <cell r="KV57">
            <v>0</v>
          </cell>
          <cell r="KW57">
            <v>0</v>
          </cell>
          <cell r="KX57">
            <v>0</v>
          </cell>
          <cell r="KY57">
            <v>0</v>
          </cell>
          <cell r="KZ57">
            <v>0</v>
          </cell>
          <cell r="LA57">
            <v>0</v>
          </cell>
          <cell r="LB57">
            <v>0</v>
          </cell>
          <cell r="LC57">
            <v>0</v>
          </cell>
          <cell r="LD57">
            <v>0</v>
          </cell>
          <cell r="LE57">
            <v>0</v>
          </cell>
          <cell r="LF57">
            <v>0</v>
          </cell>
          <cell r="LG57">
            <v>0</v>
          </cell>
          <cell r="LH57">
            <v>0</v>
          </cell>
          <cell r="LI57">
            <v>0</v>
          </cell>
          <cell r="LJ57">
            <v>0</v>
          </cell>
          <cell r="LK57">
            <v>0</v>
          </cell>
          <cell r="LL57">
            <v>0</v>
          </cell>
          <cell r="LM57">
            <v>0</v>
          </cell>
          <cell r="LN57">
            <v>0</v>
          </cell>
          <cell r="LO57">
            <v>0</v>
          </cell>
          <cell r="LP57">
            <v>0</v>
          </cell>
          <cell r="LQ57">
            <v>0</v>
          </cell>
          <cell r="LR57">
            <v>0</v>
          </cell>
          <cell r="LS57">
            <v>0</v>
          </cell>
          <cell r="LT57">
            <v>0</v>
          </cell>
          <cell r="LU57">
            <v>0</v>
          </cell>
          <cell r="LV57" t="str">
            <v xml:space="preserve"> </v>
          </cell>
          <cell r="LW57" t="str">
            <v xml:space="preserve"> </v>
          </cell>
          <cell r="LX57" t="str">
            <v xml:space="preserve"> </v>
          </cell>
          <cell r="LY57" t="str">
            <v xml:space="preserve"> </v>
          </cell>
          <cell r="LZ57" t="str">
            <v xml:space="preserve"> </v>
          </cell>
          <cell r="MA57" t="str">
            <v xml:space="preserve"> </v>
          </cell>
          <cell r="MB57">
            <v>0</v>
          </cell>
          <cell r="MC57">
            <v>0</v>
          </cell>
          <cell r="MD57">
            <v>0</v>
          </cell>
          <cell r="ME57">
            <v>0</v>
          </cell>
          <cell r="MF57" t="e">
            <v>#N/A</v>
          </cell>
          <cell r="MG57" t="e">
            <v>#N/A</v>
          </cell>
          <cell r="MH57">
            <v>0</v>
          </cell>
          <cell r="MI57">
            <v>0</v>
          </cell>
          <cell r="MJ57">
            <v>0</v>
          </cell>
          <cell r="MK57">
            <v>0</v>
          </cell>
          <cell r="ML57">
            <v>0</v>
          </cell>
          <cell r="MM57">
            <v>0</v>
          </cell>
          <cell r="MN57">
            <v>0</v>
          </cell>
          <cell r="MO57">
            <v>0</v>
          </cell>
          <cell r="MP57">
            <v>0</v>
          </cell>
          <cell r="MQ57">
            <v>0</v>
          </cell>
          <cell r="MR57">
            <v>0</v>
          </cell>
          <cell r="MS57">
            <v>0</v>
          </cell>
          <cell r="MT57">
            <v>0</v>
          </cell>
          <cell r="MU57">
            <v>0</v>
          </cell>
          <cell r="MV57">
            <v>0</v>
          </cell>
          <cell r="MW57">
            <v>0</v>
          </cell>
        </row>
        <row r="58">
          <cell r="F58" t="str">
            <v>OCT 88</v>
          </cell>
          <cell r="G58">
            <v>12.4214285714285</v>
          </cell>
          <cell r="H58">
            <v>0</v>
          </cell>
          <cell r="I58">
            <v>0</v>
          </cell>
          <cell r="J58">
            <v>0</v>
          </cell>
          <cell r="K58">
            <v>0</v>
          </cell>
          <cell r="L58">
            <v>0</v>
          </cell>
          <cell r="M58">
            <v>0</v>
          </cell>
          <cell r="N58">
            <v>0</v>
          </cell>
          <cell r="O58">
            <v>0</v>
          </cell>
          <cell r="P58">
            <v>0</v>
          </cell>
          <cell r="Q58">
            <v>0</v>
          </cell>
          <cell r="R58" t="str">
            <v xml:space="preserve"> </v>
          </cell>
          <cell r="S58" t="str">
            <v xml:space="preserve"> </v>
          </cell>
          <cell r="T58" t="str">
            <v xml:space="preserve"> </v>
          </cell>
          <cell r="U58" t="str">
            <v xml:space="preserve"> </v>
          </cell>
          <cell r="V58" t="str">
            <v xml:space="preserve"> </v>
          </cell>
          <cell r="W58" t="str">
            <v xml:space="preserve"> </v>
          </cell>
          <cell r="X58" t="str">
            <v xml:space="preserve"> </v>
          </cell>
          <cell r="Y58" t="str">
            <v xml:space="preserve"> </v>
          </cell>
          <cell r="Z58" t="str">
            <v xml:space="preserve"> </v>
          </cell>
          <cell r="AA58">
            <v>10.328571428571401</v>
          </cell>
          <cell r="AB58" t="str">
            <v xml:space="preserve"> </v>
          </cell>
          <cell r="AC58" t="str">
            <v xml:space="preserve"> </v>
          </cell>
          <cell r="AD58" t="str">
            <v xml:space="preserve"> </v>
          </cell>
          <cell r="AE58" t="str">
            <v xml:space="preserve"> </v>
          </cell>
          <cell r="AF58" t="str">
            <v xml:space="preserve"> </v>
          </cell>
          <cell r="AG58" t="str">
            <v xml:space="preserve"> </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t="str">
            <v xml:space="preserve"> </v>
          </cell>
          <cell r="BD58">
            <v>0</v>
          </cell>
          <cell r="BE58" t="str">
            <v xml:space="preserve"> </v>
          </cell>
          <cell r="BF58" t="str">
            <v xml:space="preserve"> </v>
          </cell>
          <cell r="BG58" t="str">
            <v xml:space="preserve"> </v>
          </cell>
          <cell r="BH58">
            <v>0</v>
          </cell>
          <cell r="BI58">
            <v>0</v>
          </cell>
          <cell r="BJ58">
            <v>0</v>
          </cell>
          <cell r="BK58">
            <v>1.5</v>
          </cell>
          <cell r="BL58">
            <v>0</v>
          </cell>
          <cell r="BM58">
            <v>8.137499999999978</v>
          </cell>
          <cell r="BN58">
            <v>10.889999999999988</v>
          </cell>
          <cell r="BO58">
            <v>9.9049999999999851</v>
          </cell>
          <cell r="BP58">
            <v>0</v>
          </cell>
          <cell r="BQ58">
            <v>20.082499999999982</v>
          </cell>
          <cell r="BR58">
            <v>0</v>
          </cell>
          <cell r="BS58">
            <v>21.939499999999985</v>
          </cell>
          <cell r="BT58">
            <v>0</v>
          </cell>
          <cell r="BU58">
            <v>24.724999999999991</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16.342499999999983</v>
          </cell>
          <cell r="CM58">
            <v>0</v>
          </cell>
          <cell r="CN58">
            <v>0</v>
          </cell>
          <cell r="CO58">
            <v>0</v>
          </cell>
          <cell r="CP58">
            <v>0</v>
          </cell>
          <cell r="CQ58">
            <v>0</v>
          </cell>
          <cell r="CR58">
            <v>0</v>
          </cell>
          <cell r="CS58">
            <v>0</v>
          </cell>
          <cell r="CT58">
            <v>11.6416666666666</v>
          </cell>
          <cell r="CU58">
            <v>8.2869047619047596</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169.23809523809501</v>
          </cell>
          <cell r="HA58">
            <v>0</v>
          </cell>
          <cell r="HB58">
            <v>0</v>
          </cell>
          <cell r="HC58">
            <v>0</v>
          </cell>
          <cell r="HD58">
            <v>113.666666666666</v>
          </cell>
          <cell r="HE58">
            <v>0</v>
          </cell>
          <cell r="HF58">
            <v>0</v>
          </cell>
          <cell r="HG58">
            <v>0</v>
          </cell>
          <cell r="HH58">
            <v>0</v>
          </cell>
          <cell r="HI58">
            <v>0</v>
          </cell>
          <cell r="HJ58">
            <v>0</v>
          </cell>
          <cell r="HK58">
            <v>0</v>
          </cell>
          <cell r="HL58">
            <v>0</v>
          </cell>
          <cell r="HM58">
            <v>0</v>
          </cell>
          <cell r="HN58">
            <v>70.047619047618895</v>
          </cell>
          <cell r="HO58">
            <v>56.142857142857103</v>
          </cell>
          <cell r="HP58" t="str">
            <v xml:space="preserve"> </v>
          </cell>
          <cell r="HQ58">
            <v>0</v>
          </cell>
          <cell r="HR58" t="e">
            <v>#N/A</v>
          </cell>
          <cell r="HS58">
            <v>0</v>
          </cell>
          <cell r="HT58" t="str">
            <v xml:space="preserve"> </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7.2522159548751004</v>
          </cell>
          <cell r="IT58">
            <v>8.7235996326905418</v>
          </cell>
          <cell r="IU58">
            <v>90</v>
          </cell>
          <cell r="IV58">
            <v>95</v>
          </cell>
          <cell r="IW58">
            <v>8.2378854625550666</v>
          </cell>
          <cell r="IX58">
            <v>12.119047619047549</v>
          </cell>
          <cell r="IY58">
            <v>0</v>
          </cell>
          <cell r="IZ58">
            <v>0</v>
          </cell>
          <cell r="JA58">
            <v>16.969047619047601</v>
          </cell>
          <cell r="JB58">
            <v>0</v>
          </cell>
          <cell r="JC58">
            <v>0</v>
          </cell>
          <cell r="JD58">
            <v>0</v>
          </cell>
          <cell r="JE58">
            <v>0</v>
          </cell>
          <cell r="JF58">
            <v>0</v>
          </cell>
          <cell r="JG58">
            <v>0</v>
          </cell>
          <cell r="JH58">
            <v>0</v>
          </cell>
          <cell r="JI58">
            <v>0</v>
          </cell>
          <cell r="JJ58">
            <v>0</v>
          </cell>
          <cell r="JK58">
            <v>0</v>
          </cell>
          <cell r="JL58">
            <v>0</v>
          </cell>
          <cell r="JM58">
            <v>0</v>
          </cell>
          <cell r="JN58">
            <v>15.647619047618999</v>
          </cell>
          <cell r="JO58">
            <v>0</v>
          </cell>
          <cell r="JP58">
            <v>14.02619047619045</v>
          </cell>
          <cell r="JQ58" t="str">
            <v xml:space="preserve"> </v>
          </cell>
          <cell r="JR58">
            <v>0</v>
          </cell>
          <cell r="JS58">
            <v>0</v>
          </cell>
          <cell r="JT58">
            <v>0</v>
          </cell>
          <cell r="JU58">
            <v>0</v>
          </cell>
          <cell r="JV58">
            <v>0</v>
          </cell>
          <cell r="JW58">
            <v>0</v>
          </cell>
          <cell r="JX58">
            <v>0</v>
          </cell>
          <cell r="JY58">
            <v>0</v>
          </cell>
          <cell r="JZ58">
            <v>14.02619047619045</v>
          </cell>
          <cell r="KA58">
            <v>0</v>
          </cell>
          <cell r="KB58">
            <v>0</v>
          </cell>
          <cell r="KC58">
            <v>0</v>
          </cell>
          <cell r="KD58">
            <v>0</v>
          </cell>
          <cell r="KE58">
            <v>0</v>
          </cell>
          <cell r="KF58">
            <v>0</v>
          </cell>
          <cell r="KG58">
            <v>0</v>
          </cell>
          <cell r="KH58">
            <v>0</v>
          </cell>
          <cell r="KI58">
            <v>0</v>
          </cell>
          <cell r="KJ58">
            <v>0</v>
          </cell>
          <cell r="KK58">
            <v>0</v>
          </cell>
          <cell r="KL58">
            <v>8.9463817022872121</v>
          </cell>
          <cell r="KM58">
            <v>0</v>
          </cell>
          <cell r="KN58">
            <v>8.3164604424446935</v>
          </cell>
          <cell r="KO58">
            <v>0</v>
          </cell>
          <cell r="KP58">
            <v>0</v>
          </cell>
          <cell r="KQ58">
            <v>0</v>
          </cell>
          <cell r="KR58">
            <v>0</v>
          </cell>
          <cell r="KS58">
            <v>0</v>
          </cell>
          <cell r="KT58">
            <v>0</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v>
          </cell>
          <cell r="LI58">
            <v>0</v>
          </cell>
          <cell r="LJ58">
            <v>0</v>
          </cell>
          <cell r="LK58">
            <v>0</v>
          </cell>
          <cell r="LL58">
            <v>0</v>
          </cell>
          <cell r="LM58">
            <v>0</v>
          </cell>
          <cell r="LN58">
            <v>0</v>
          </cell>
          <cell r="LO58">
            <v>0</v>
          </cell>
          <cell r="LP58">
            <v>0</v>
          </cell>
          <cell r="LQ58">
            <v>0</v>
          </cell>
          <cell r="LR58">
            <v>0</v>
          </cell>
          <cell r="LS58">
            <v>0</v>
          </cell>
          <cell r="LT58">
            <v>0</v>
          </cell>
          <cell r="LU58">
            <v>0</v>
          </cell>
          <cell r="LV58" t="str">
            <v xml:space="preserve"> </v>
          </cell>
          <cell r="LW58" t="str">
            <v xml:space="preserve"> </v>
          </cell>
          <cell r="LX58" t="str">
            <v xml:space="preserve"> </v>
          </cell>
          <cell r="LY58" t="str">
            <v xml:space="preserve"> </v>
          </cell>
          <cell r="LZ58" t="str">
            <v xml:space="preserve"> </v>
          </cell>
          <cell r="MA58" t="str">
            <v xml:space="preserve"> </v>
          </cell>
          <cell r="MB58">
            <v>0</v>
          </cell>
          <cell r="MC58">
            <v>0</v>
          </cell>
          <cell r="MD58">
            <v>0</v>
          </cell>
          <cell r="ME58">
            <v>0</v>
          </cell>
          <cell r="MF58" t="e">
            <v>#N/A</v>
          </cell>
          <cell r="MG58" t="e">
            <v>#N/A</v>
          </cell>
          <cell r="MH58">
            <v>0</v>
          </cell>
          <cell r="MI58">
            <v>0</v>
          </cell>
          <cell r="MJ58">
            <v>0</v>
          </cell>
          <cell r="MK58">
            <v>0</v>
          </cell>
          <cell r="ML58">
            <v>0</v>
          </cell>
          <cell r="MM58">
            <v>0</v>
          </cell>
          <cell r="MN58">
            <v>0</v>
          </cell>
          <cell r="MO58">
            <v>0</v>
          </cell>
          <cell r="MP58">
            <v>0</v>
          </cell>
          <cell r="MQ58">
            <v>0</v>
          </cell>
          <cell r="MR58">
            <v>0</v>
          </cell>
          <cell r="MS58">
            <v>0</v>
          </cell>
          <cell r="MT58">
            <v>0</v>
          </cell>
          <cell r="MU58">
            <v>0</v>
          </cell>
          <cell r="MV58">
            <v>0</v>
          </cell>
          <cell r="MW58">
            <v>0</v>
          </cell>
        </row>
        <row r="59">
          <cell r="F59" t="str">
            <v>NOV 88</v>
          </cell>
          <cell r="G59">
            <v>12.946590909090901</v>
          </cell>
          <cell r="H59">
            <v>0</v>
          </cell>
          <cell r="I59">
            <v>0</v>
          </cell>
          <cell r="J59">
            <v>0</v>
          </cell>
          <cell r="K59">
            <v>0</v>
          </cell>
          <cell r="L59">
            <v>0</v>
          </cell>
          <cell r="M59">
            <v>0</v>
          </cell>
          <cell r="N59">
            <v>0</v>
          </cell>
          <cell r="O59">
            <v>0</v>
          </cell>
          <cell r="P59">
            <v>0</v>
          </cell>
          <cell r="Q59">
            <v>0</v>
          </cell>
          <cell r="R59" t="str">
            <v xml:space="preserve"> </v>
          </cell>
          <cell r="S59" t="str">
            <v xml:space="preserve"> </v>
          </cell>
          <cell r="T59" t="str">
            <v xml:space="preserve"> </v>
          </cell>
          <cell r="U59" t="str">
            <v xml:space="preserve"> </v>
          </cell>
          <cell r="V59" t="str">
            <v xml:space="preserve"> </v>
          </cell>
          <cell r="W59" t="str">
            <v xml:space="preserve"> </v>
          </cell>
          <cell r="X59" t="str">
            <v xml:space="preserve"> </v>
          </cell>
          <cell r="Y59" t="str">
            <v xml:space="preserve"> </v>
          </cell>
          <cell r="Z59" t="str">
            <v xml:space="preserve"> </v>
          </cell>
          <cell r="AA59">
            <v>10.512499999999999</v>
          </cell>
          <cell r="AB59" t="str">
            <v xml:space="preserve"> </v>
          </cell>
          <cell r="AC59" t="str">
            <v xml:space="preserve"> </v>
          </cell>
          <cell r="AD59" t="str">
            <v xml:space="preserve"> </v>
          </cell>
          <cell r="AE59" t="str">
            <v xml:space="preserve"> </v>
          </cell>
          <cell r="AF59" t="str">
            <v xml:space="preserve"> </v>
          </cell>
          <cell r="AG59" t="str">
            <v xml:space="preserve"> </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t="str">
            <v xml:space="preserve"> </v>
          </cell>
          <cell r="BD59">
            <v>0</v>
          </cell>
          <cell r="BE59" t="str">
            <v xml:space="preserve"> </v>
          </cell>
          <cell r="BF59" t="str">
            <v xml:space="preserve"> </v>
          </cell>
          <cell r="BG59" t="str">
            <v xml:space="preserve"> </v>
          </cell>
          <cell r="BH59">
            <v>0</v>
          </cell>
          <cell r="BI59">
            <v>0</v>
          </cell>
          <cell r="BJ59">
            <v>0</v>
          </cell>
          <cell r="BK59">
            <v>1.5</v>
          </cell>
          <cell r="BL59">
            <v>0</v>
          </cell>
          <cell r="BM59">
            <v>8.1952500000000015</v>
          </cell>
          <cell r="BN59">
            <v>11.190375</v>
          </cell>
          <cell r="BO59">
            <v>10.360875</v>
          </cell>
          <cell r="BP59">
            <v>0</v>
          </cell>
          <cell r="BQ59">
            <v>19.627499999999976</v>
          </cell>
          <cell r="BR59">
            <v>0</v>
          </cell>
          <cell r="BS59">
            <v>21.242499999999978</v>
          </cell>
          <cell r="BT59">
            <v>0</v>
          </cell>
          <cell r="BU59">
            <v>23.664999999999978</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17.814999999999973</v>
          </cell>
          <cell r="CM59">
            <v>0</v>
          </cell>
          <cell r="CN59">
            <v>0</v>
          </cell>
          <cell r="CO59">
            <v>0</v>
          </cell>
          <cell r="CP59">
            <v>0</v>
          </cell>
          <cell r="CQ59">
            <v>0</v>
          </cell>
          <cell r="CR59">
            <v>0</v>
          </cell>
          <cell r="CS59">
            <v>0</v>
          </cell>
          <cell r="CT59">
            <v>13.37976190476185</v>
          </cell>
          <cell r="CU59">
            <v>9.4345238095237995</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181.68181818181799</v>
          </cell>
          <cell r="HA59">
            <v>0</v>
          </cell>
          <cell r="HB59">
            <v>0</v>
          </cell>
          <cell r="HC59">
            <v>0</v>
          </cell>
          <cell r="HD59">
            <v>126.318181818181</v>
          </cell>
          <cell r="HE59">
            <v>0</v>
          </cell>
          <cell r="HF59">
            <v>0</v>
          </cell>
          <cell r="HG59">
            <v>0</v>
          </cell>
          <cell r="HH59">
            <v>0</v>
          </cell>
          <cell r="HI59">
            <v>0</v>
          </cell>
          <cell r="HJ59">
            <v>0</v>
          </cell>
          <cell r="HK59">
            <v>0</v>
          </cell>
          <cell r="HL59">
            <v>0</v>
          </cell>
          <cell r="HM59">
            <v>0</v>
          </cell>
          <cell r="HN59">
            <v>81.363636363636303</v>
          </cell>
          <cell r="HO59">
            <v>60</v>
          </cell>
          <cell r="HP59" t="str">
            <v xml:space="preserve"> </v>
          </cell>
          <cell r="HQ59">
            <v>0</v>
          </cell>
          <cell r="HR59" t="e">
            <v>#N/A</v>
          </cell>
          <cell r="HS59">
            <v>0</v>
          </cell>
          <cell r="HT59" t="str">
            <v xml:space="preserve"> </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7.2522159548751004</v>
          </cell>
          <cell r="IT59">
            <v>8.7235996326905418</v>
          </cell>
          <cell r="IU59">
            <v>90</v>
          </cell>
          <cell r="IV59">
            <v>95</v>
          </cell>
          <cell r="IW59">
            <v>8.2378854625550666</v>
          </cell>
          <cell r="IX59">
            <v>13.6431818181818</v>
          </cell>
          <cell r="IY59">
            <v>0</v>
          </cell>
          <cell r="IZ59">
            <v>0</v>
          </cell>
          <cell r="JA59">
            <v>18.443181818181749</v>
          </cell>
          <cell r="JB59">
            <v>0</v>
          </cell>
          <cell r="JC59">
            <v>0</v>
          </cell>
          <cell r="JD59">
            <v>0</v>
          </cell>
          <cell r="JE59">
            <v>0</v>
          </cell>
          <cell r="JF59">
            <v>0</v>
          </cell>
          <cell r="JG59">
            <v>0</v>
          </cell>
          <cell r="JH59">
            <v>0</v>
          </cell>
          <cell r="JI59">
            <v>0</v>
          </cell>
          <cell r="JJ59">
            <v>0</v>
          </cell>
          <cell r="JK59">
            <v>0</v>
          </cell>
          <cell r="JL59">
            <v>0</v>
          </cell>
          <cell r="JM59">
            <v>0</v>
          </cell>
          <cell r="JN59">
            <v>19.645454545454498</v>
          </cell>
          <cell r="JO59">
            <v>0</v>
          </cell>
          <cell r="JP59">
            <v>16.922727272727201</v>
          </cell>
          <cell r="JQ59" t="str">
            <v xml:space="preserve"> </v>
          </cell>
          <cell r="JR59">
            <v>0</v>
          </cell>
          <cell r="JS59">
            <v>0</v>
          </cell>
          <cell r="JT59">
            <v>0</v>
          </cell>
          <cell r="JU59">
            <v>0</v>
          </cell>
          <cell r="JV59">
            <v>0</v>
          </cell>
          <cell r="JW59">
            <v>0</v>
          </cell>
          <cell r="JX59">
            <v>0</v>
          </cell>
          <cell r="JY59">
            <v>0</v>
          </cell>
          <cell r="JZ59">
            <v>16.922727272727201</v>
          </cell>
          <cell r="KA59">
            <v>0</v>
          </cell>
          <cell r="KB59">
            <v>0</v>
          </cell>
          <cell r="KC59">
            <v>0</v>
          </cell>
          <cell r="KD59">
            <v>0</v>
          </cell>
          <cell r="KE59">
            <v>0</v>
          </cell>
          <cell r="KF59">
            <v>0</v>
          </cell>
          <cell r="KG59">
            <v>0</v>
          </cell>
          <cell r="KH59">
            <v>0</v>
          </cell>
          <cell r="KI59">
            <v>0</v>
          </cell>
          <cell r="KJ59">
            <v>0</v>
          </cell>
          <cell r="KK59">
            <v>0</v>
          </cell>
          <cell r="KL59">
            <v>10.425912670007152</v>
          </cell>
          <cell r="KM59">
            <v>0</v>
          </cell>
          <cell r="KN59">
            <v>9.7959914101646302</v>
          </cell>
          <cell r="KO59">
            <v>0</v>
          </cell>
          <cell r="KP59">
            <v>0</v>
          </cell>
          <cell r="KQ59">
            <v>0</v>
          </cell>
          <cell r="KR59">
            <v>0</v>
          </cell>
          <cell r="KS59">
            <v>0</v>
          </cell>
          <cell r="KT59">
            <v>0</v>
          </cell>
          <cell r="KU59">
            <v>0</v>
          </cell>
          <cell r="KV59">
            <v>0</v>
          </cell>
          <cell r="KW59">
            <v>0</v>
          </cell>
          <cell r="KX59">
            <v>0</v>
          </cell>
          <cell r="KY59">
            <v>0</v>
          </cell>
          <cell r="KZ59">
            <v>0</v>
          </cell>
          <cell r="LA59">
            <v>0</v>
          </cell>
          <cell r="LB59">
            <v>0</v>
          </cell>
          <cell r="LC59">
            <v>0</v>
          </cell>
          <cell r="LD59">
            <v>0</v>
          </cell>
          <cell r="LE59">
            <v>0</v>
          </cell>
          <cell r="LF59">
            <v>0</v>
          </cell>
          <cell r="LG59">
            <v>0</v>
          </cell>
          <cell r="LH59">
            <v>0</v>
          </cell>
          <cell r="LI59">
            <v>0</v>
          </cell>
          <cell r="LJ59">
            <v>0</v>
          </cell>
          <cell r="LK59">
            <v>0</v>
          </cell>
          <cell r="LL59">
            <v>0</v>
          </cell>
          <cell r="LM59">
            <v>0</v>
          </cell>
          <cell r="LN59">
            <v>0</v>
          </cell>
          <cell r="LO59">
            <v>0</v>
          </cell>
          <cell r="LP59">
            <v>0</v>
          </cell>
          <cell r="LQ59">
            <v>0</v>
          </cell>
          <cell r="LR59">
            <v>0</v>
          </cell>
          <cell r="LS59">
            <v>0</v>
          </cell>
          <cell r="LT59">
            <v>0</v>
          </cell>
          <cell r="LU59">
            <v>0</v>
          </cell>
          <cell r="LV59" t="str">
            <v xml:space="preserve"> </v>
          </cell>
          <cell r="LW59" t="str">
            <v xml:space="preserve"> </v>
          </cell>
          <cell r="LX59" t="str">
            <v xml:space="preserve"> </v>
          </cell>
          <cell r="LY59" t="str">
            <v xml:space="preserve"> </v>
          </cell>
          <cell r="LZ59" t="str">
            <v xml:space="preserve"> </v>
          </cell>
          <cell r="MA59" t="str">
            <v xml:space="preserve"> </v>
          </cell>
          <cell r="MB59">
            <v>0</v>
          </cell>
          <cell r="MC59">
            <v>0</v>
          </cell>
          <cell r="MD59">
            <v>0</v>
          </cell>
          <cell r="ME59">
            <v>0</v>
          </cell>
          <cell r="MF59" t="e">
            <v>#N/A</v>
          </cell>
          <cell r="MG59" t="e">
            <v>#N/A</v>
          </cell>
          <cell r="MH59">
            <v>0</v>
          </cell>
          <cell r="MI59">
            <v>0</v>
          </cell>
          <cell r="MJ59">
            <v>0</v>
          </cell>
          <cell r="MK59">
            <v>0</v>
          </cell>
          <cell r="ML59">
            <v>0</v>
          </cell>
          <cell r="MM59">
            <v>0</v>
          </cell>
          <cell r="MN59">
            <v>0</v>
          </cell>
          <cell r="MO59">
            <v>0</v>
          </cell>
          <cell r="MP59">
            <v>0</v>
          </cell>
          <cell r="MQ59">
            <v>0</v>
          </cell>
          <cell r="MR59">
            <v>0</v>
          </cell>
          <cell r="MS59">
            <v>0</v>
          </cell>
          <cell r="MT59">
            <v>0</v>
          </cell>
          <cell r="MU59">
            <v>0</v>
          </cell>
          <cell r="MV59">
            <v>0</v>
          </cell>
          <cell r="MW59">
            <v>0</v>
          </cell>
        </row>
        <row r="60">
          <cell r="F60" t="str">
            <v>DEC 88</v>
          </cell>
          <cell r="G60">
            <v>15.3333333333333</v>
          </cell>
          <cell r="H60">
            <v>0</v>
          </cell>
          <cell r="I60">
            <v>0</v>
          </cell>
          <cell r="J60">
            <v>0</v>
          </cell>
          <cell r="K60">
            <v>0</v>
          </cell>
          <cell r="L60">
            <v>0</v>
          </cell>
          <cell r="M60">
            <v>0</v>
          </cell>
          <cell r="N60">
            <v>0</v>
          </cell>
          <cell r="O60">
            <v>0</v>
          </cell>
          <cell r="P60">
            <v>0</v>
          </cell>
          <cell r="Q60">
            <v>0</v>
          </cell>
          <cell r="R60" t="str">
            <v xml:space="preserve"> </v>
          </cell>
          <cell r="S60" t="str">
            <v xml:space="preserve"> </v>
          </cell>
          <cell r="T60" t="str">
            <v xml:space="preserve"> </v>
          </cell>
          <cell r="U60" t="str">
            <v xml:space="preserve"> </v>
          </cell>
          <cell r="V60" t="str">
            <v xml:space="preserve"> </v>
          </cell>
          <cell r="W60" t="str">
            <v xml:space="preserve"> </v>
          </cell>
          <cell r="X60" t="str">
            <v xml:space="preserve"> </v>
          </cell>
          <cell r="Y60" t="str">
            <v xml:space="preserve"> </v>
          </cell>
          <cell r="Z60" t="str">
            <v xml:space="preserve"> </v>
          </cell>
          <cell r="AA60">
            <v>12.5559523809523</v>
          </cell>
          <cell r="AB60" t="str">
            <v xml:space="preserve"> </v>
          </cell>
          <cell r="AC60" t="str">
            <v xml:space="preserve"> </v>
          </cell>
          <cell r="AD60" t="str">
            <v xml:space="preserve"> </v>
          </cell>
          <cell r="AE60" t="str">
            <v xml:space="preserve"> </v>
          </cell>
          <cell r="AF60" t="str">
            <v xml:space="preserve"> </v>
          </cell>
          <cell r="AG60" t="str">
            <v xml:space="preserve"> </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t="str">
            <v xml:space="preserve"> </v>
          </cell>
          <cell r="BD60">
            <v>0</v>
          </cell>
          <cell r="BE60" t="str">
            <v xml:space="preserve"> </v>
          </cell>
          <cell r="BF60" t="str">
            <v xml:space="preserve"> </v>
          </cell>
          <cell r="BG60" t="str">
            <v xml:space="preserve"> </v>
          </cell>
          <cell r="BH60">
            <v>0</v>
          </cell>
          <cell r="BI60">
            <v>0</v>
          </cell>
          <cell r="BJ60">
            <v>0</v>
          </cell>
          <cell r="BK60">
            <v>1.5</v>
          </cell>
          <cell r="BL60">
            <v>0</v>
          </cell>
          <cell r="BM60">
            <v>8.7524999999999942</v>
          </cell>
          <cell r="BN60">
            <v>12.844999999999986</v>
          </cell>
          <cell r="BO60">
            <v>12.167499999999981</v>
          </cell>
          <cell r="BP60">
            <v>0</v>
          </cell>
          <cell r="BQ60">
            <v>18.254999999999974</v>
          </cell>
          <cell r="BR60">
            <v>0</v>
          </cell>
          <cell r="BS60">
            <v>19.96299999999998</v>
          </cell>
          <cell r="BT60">
            <v>0</v>
          </cell>
          <cell r="BU60">
            <v>22.524999999999988</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20.059999999999974</v>
          </cell>
          <cell r="CM60">
            <v>0</v>
          </cell>
          <cell r="CN60">
            <v>0</v>
          </cell>
          <cell r="CO60">
            <v>0</v>
          </cell>
          <cell r="CP60">
            <v>0</v>
          </cell>
          <cell r="CQ60">
            <v>0</v>
          </cell>
          <cell r="CR60">
            <v>0</v>
          </cell>
          <cell r="CS60">
            <v>0</v>
          </cell>
          <cell r="CT60">
            <v>14.158333333333299</v>
          </cell>
          <cell r="CU60">
            <v>9.3869047619047503</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176.1</v>
          </cell>
          <cell r="HA60">
            <v>0</v>
          </cell>
          <cell r="HB60">
            <v>0</v>
          </cell>
          <cell r="HC60">
            <v>0</v>
          </cell>
          <cell r="HD60">
            <v>148.44999999999999</v>
          </cell>
          <cell r="HE60">
            <v>0</v>
          </cell>
          <cell r="HF60">
            <v>0</v>
          </cell>
          <cell r="HG60">
            <v>0</v>
          </cell>
          <cell r="HH60">
            <v>0</v>
          </cell>
          <cell r="HI60">
            <v>0</v>
          </cell>
          <cell r="HJ60">
            <v>0</v>
          </cell>
          <cell r="HK60">
            <v>0</v>
          </cell>
          <cell r="HL60">
            <v>0</v>
          </cell>
          <cell r="HM60">
            <v>0</v>
          </cell>
          <cell r="HN60">
            <v>94.15</v>
          </cell>
          <cell r="HO60">
            <v>67.3</v>
          </cell>
          <cell r="HP60" t="str">
            <v xml:space="preserve"> </v>
          </cell>
          <cell r="HQ60">
            <v>0</v>
          </cell>
          <cell r="HR60" t="e">
            <v>#N/A</v>
          </cell>
          <cell r="HS60">
            <v>0</v>
          </cell>
          <cell r="HT60" t="str">
            <v xml:space="preserve"> </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7.2522159548751004</v>
          </cell>
          <cell r="IT60">
            <v>8.7235996326905418</v>
          </cell>
          <cell r="IU60">
            <v>90</v>
          </cell>
          <cell r="IV60">
            <v>95</v>
          </cell>
          <cell r="IW60">
            <v>8.2378854625550666</v>
          </cell>
          <cell r="IX60">
            <v>14.6166666666666</v>
          </cell>
          <cell r="IY60">
            <v>0</v>
          </cell>
          <cell r="IZ60">
            <v>0</v>
          </cell>
          <cell r="JA60">
            <v>19.4166666666666</v>
          </cell>
          <cell r="JB60">
            <v>0</v>
          </cell>
          <cell r="JC60">
            <v>0</v>
          </cell>
          <cell r="JD60">
            <v>0</v>
          </cell>
          <cell r="JE60">
            <v>0</v>
          </cell>
          <cell r="JF60">
            <v>0</v>
          </cell>
          <cell r="JG60">
            <v>0</v>
          </cell>
          <cell r="JH60">
            <v>0</v>
          </cell>
          <cell r="JI60">
            <v>0</v>
          </cell>
          <cell r="JJ60">
            <v>0</v>
          </cell>
          <cell r="JK60">
            <v>0</v>
          </cell>
          <cell r="JL60">
            <v>0</v>
          </cell>
          <cell r="JM60">
            <v>0</v>
          </cell>
          <cell r="JN60">
            <v>24.257142857142799</v>
          </cell>
          <cell r="JO60">
            <v>0</v>
          </cell>
          <cell r="JP60">
            <v>19.276190476190401</v>
          </cell>
          <cell r="JQ60" t="str">
            <v xml:space="preserve"> </v>
          </cell>
          <cell r="JR60">
            <v>0</v>
          </cell>
          <cell r="JS60">
            <v>0</v>
          </cell>
          <cell r="JT60">
            <v>0</v>
          </cell>
          <cell r="JU60">
            <v>0</v>
          </cell>
          <cell r="JV60">
            <v>0</v>
          </cell>
          <cell r="JW60">
            <v>0</v>
          </cell>
          <cell r="JX60">
            <v>0</v>
          </cell>
          <cell r="JY60">
            <v>0</v>
          </cell>
          <cell r="JZ60">
            <v>19.276190476190401</v>
          </cell>
          <cell r="KA60">
            <v>0</v>
          </cell>
          <cell r="KB60">
            <v>0</v>
          </cell>
          <cell r="KC60">
            <v>0</v>
          </cell>
          <cell r="KD60">
            <v>0</v>
          </cell>
          <cell r="KE60">
            <v>0</v>
          </cell>
          <cell r="KF60">
            <v>0</v>
          </cell>
          <cell r="KG60">
            <v>0</v>
          </cell>
          <cell r="KH60">
            <v>0</v>
          </cell>
          <cell r="KI60">
            <v>0</v>
          </cell>
          <cell r="KJ60">
            <v>0</v>
          </cell>
          <cell r="KK60">
            <v>0</v>
          </cell>
          <cell r="KL60">
            <v>11.33858267716534</v>
          </cell>
          <cell r="KM60">
            <v>0</v>
          </cell>
          <cell r="KN60">
            <v>10.746156730408693</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cell r="LJ60">
            <v>0</v>
          </cell>
          <cell r="LK60">
            <v>0</v>
          </cell>
          <cell r="LL60">
            <v>0</v>
          </cell>
          <cell r="LM60">
            <v>0</v>
          </cell>
          <cell r="LN60">
            <v>0</v>
          </cell>
          <cell r="LO60">
            <v>0</v>
          </cell>
          <cell r="LP60">
            <v>0</v>
          </cell>
          <cell r="LQ60">
            <v>0</v>
          </cell>
          <cell r="LR60">
            <v>0</v>
          </cell>
          <cell r="LS60">
            <v>0</v>
          </cell>
          <cell r="LT60">
            <v>0</v>
          </cell>
          <cell r="LU60">
            <v>0</v>
          </cell>
          <cell r="LV60" t="str">
            <v xml:space="preserve"> </v>
          </cell>
          <cell r="LW60" t="str">
            <v xml:space="preserve"> </v>
          </cell>
          <cell r="LX60" t="str">
            <v xml:space="preserve"> </v>
          </cell>
          <cell r="LY60" t="str">
            <v xml:space="preserve"> </v>
          </cell>
          <cell r="LZ60" t="str">
            <v xml:space="preserve"> </v>
          </cell>
          <cell r="MA60" t="str">
            <v xml:space="preserve"> </v>
          </cell>
          <cell r="MB60">
            <v>0</v>
          </cell>
          <cell r="MC60">
            <v>0</v>
          </cell>
          <cell r="MD60">
            <v>0</v>
          </cell>
          <cell r="ME60">
            <v>0</v>
          </cell>
          <cell r="MF60" t="e">
            <v>#N/A</v>
          </cell>
          <cell r="MG60" t="e">
            <v>#N/A</v>
          </cell>
          <cell r="MH60">
            <v>0</v>
          </cell>
          <cell r="MI60">
            <v>0</v>
          </cell>
          <cell r="MJ60">
            <v>0</v>
          </cell>
          <cell r="MK60">
            <v>0</v>
          </cell>
          <cell r="ML60">
            <v>0</v>
          </cell>
          <cell r="MM60">
            <v>0</v>
          </cell>
          <cell r="MN60">
            <v>0</v>
          </cell>
          <cell r="MO60">
            <v>0</v>
          </cell>
          <cell r="MP60">
            <v>0</v>
          </cell>
          <cell r="MQ60">
            <v>0</v>
          </cell>
          <cell r="MR60">
            <v>0</v>
          </cell>
          <cell r="MS60">
            <v>0</v>
          </cell>
          <cell r="MT60">
            <v>0</v>
          </cell>
          <cell r="MU60">
            <v>0</v>
          </cell>
          <cell r="MV60">
            <v>0</v>
          </cell>
          <cell r="MW60">
            <v>0</v>
          </cell>
        </row>
        <row r="61">
          <cell r="F61" t="str">
            <v>JAN 89</v>
          </cell>
          <cell r="G61">
            <v>17.1119047619047</v>
          </cell>
          <cell r="H61">
            <v>0</v>
          </cell>
          <cell r="I61">
            <v>0</v>
          </cell>
          <cell r="J61">
            <v>0</v>
          </cell>
          <cell r="K61">
            <v>0</v>
          </cell>
          <cell r="L61">
            <v>0</v>
          </cell>
          <cell r="M61">
            <v>0</v>
          </cell>
          <cell r="N61">
            <v>0</v>
          </cell>
          <cell r="O61">
            <v>0</v>
          </cell>
          <cell r="P61">
            <v>0</v>
          </cell>
          <cell r="Q61">
            <v>0</v>
          </cell>
          <cell r="R61" t="str">
            <v xml:space="preserve"> </v>
          </cell>
          <cell r="S61" t="str">
            <v xml:space="preserve"> </v>
          </cell>
          <cell r="T61" t="str">
            <v xml:space="preserve"> </v>
          </cell>
          <cell r="U61" t="str">
            <v xml:space="preserve"> </v>
          </cell>
          <cell r="V61" t="str">
            <v xml:space="preserve"> </v>
          </cell>
          <cell r="W61" t="str">
            <v xml:space="preserve"> </v>
          </cell>
          <cell r="X61" t="str">
            <v xml:space="preserve"> </v>
          </cell>
          <cell r="Y61" t="str">
            <v xml:space="preserve"> </v>
          </cell>
          <cell r="Z61" t="str">
            <v xml:space="preserve"> </v>
          </cell>
          <cell r="AA61">
            <v>14.422619047618999</v>
          </cell>
          <cell r="AB61" t="str">
            <v xml:space="preserve"> </v>
          </cell>
          <cell r="AC61" t="str">
            <v xml:space="preserve"> </v>
          </cell>
          <cell r="AD61" t="str">
            <v xml:space="preserve"> </v>
          </cell>
          <cell r="AE61" t="str">
            <v xml:space="preserve"> </v>
          </cell>
          <cell r="AF61" t="str">
            <v xml:space="preserve"> </v>
          </cell>
          <cell r="AG61" t="str">
            <v xml:space="preserve"> </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t="str">
            <v xml:space="preserve"> </v>
          </cell>
          <cell r="BD61">
            <v>0</v>
          </cell>
          <cell r="BE61" t="str">
            <v xml:space="preserve"> </v>
          </cell>
          <cell r="BF61" t="str">
            <v xml:space="preserve"> </v>
          </cell>
          <cell r="BG61" t="str">
            <v xml:space="preserve"> </v>
          </cell>
          <cell r="BH61">
            <v>0</v>
          </cell>
          <cell r="BI61">
            <v>0</v>
          </cell>
          <cell r="BJ61">
            <v>0</v>
          </cell>
          <cell r="BK61">
            <v>1.5</v>
          </cell>
          <cell r="BL61">
            <v>0</v>
          </cell>
          <cell r="BM61">
            <v>8.7674999999999788</v>
          </cell>
          <cell r="BN61">
            <v>14.212499999999974</v>
          </cell>
          <cell r="BO61">
            <v>12.292499999999981</v>
          </cell>
          <cell r="BP61">
            <v>0</v>
          </cell>
          <cell r="BQ61">
            <v>20.667499999999986</v>
          </cell>
          <cell r="BR61">
            <v>0</v>
          </cell>
          <cell r="BS61">
            <v>22.115499999999983</v>
          </cell>
          <cell r="BT61">
            <v>0</v>
          </cell>
          <cell r="BU61">
            <v>24.287499999999977</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21.014999999999983</v>
          </cell>
          <cell r="CM61">
            <v>0</v>
          </cell>
          <cell r="CN61">
            <v>0</v>
          </cell>
          <cell r="CO61">
            <v>0</v>
          </cell>
          <cell r="CP61">
            <v>0</v>
          </cell>
          <cell r="CQ61">
            <v>0</v>
          </cell>
          <cell r="CR61">
            <v>0</v>
          </cell>
          <cell r="CS61">
            <v>0</v>
          </cell>
          <cell r="CT61">
            <v>15.077380952380899</v>
          </cell>
          <cell r="CU61">
            <v>11.077380952380899</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177.142857142857</v>
          </cell>
          <cell r="HA61">
            <v>0</v>
          </cell>
          <cell r="HB61">
            <v>0</v>
          </cell>
          <cell r="HC61">
            <v>0</v>
          </cell>
          <cell r="HD61">
            <v>150.23809523809501</v>
          </cell>
          <cell r="HE61">
            <v>0</v>
          </cell>
          <cell r="HF61">
            <v>0</v>
          </cell>
          <cell r="HG61">
            <v>0</v>
          </cell>
          <cell r="HH61">
            <v>0</v>
          </cell>
          <cell r="HI61">
            <v>0</v>
          </cell>
          <cell r="HJ61">
            <v>0</v>
          </cell>
          <cell r="HK61">
            <v>0</v>
          </cell>
          <cell r="HL61">
            <v>0</v>
          </cell>
          <cell r="HM61">
            <v>0</v>
          </cell>
          <cell r="HN61">
            <v>100.904761904761</v>
          </cell>
          <cell r="HO61">
            <v>70.047619047618895</v>
          </cell>
          <cell r="HP61" t="str">
            <v xml:space="preserve"> </v>
          </cell>
          <cell r="HQ61">
            <v>0</v>
          </cell>
          <cell r="HR61" t="e">
            <v>#N/A</v>
          </cell>
          <cell r="HS61">
            <v>0</v>
          </cell>
          <cell r="HT61" t="str">
            <v xml:space="preserve"> </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7.7332796132151485</v>
          </cell>
          <cell r="IT61">
            <v>9.149678604224059</v>
          </cell>
          <cell r="IU61">
            <v>95.97</v>
          </cell>
          <cell r="IV61">
            <v>99.64</v>
          </cell>
          <cell r="IW61">
            <v>8.681850220264316</v>
          </cell>
          <cell r="IX61">
            <v>15.509523809523799</v>
          </cell>
          <cell r="IY61">
            <v>0</v>
          </cell>
          <cell r="IZ61">
            <v>0</v>
          </cell>
          <cell r="JA61">
            <v>20.30952380952375</v>
          </cell>
          <cell r="JB61">
            <v>0</v>
          </cell>
          <cell r="JC61">
            <v>0</v>
          </cell>
          <cell r="JD61">
            <v>0</v>
          </cell>
          <cell r="JE61">
            <v>0</v>
          </cell>
          <cell r="JF61">
            <v>0</v>
          </cell>
          <cell r="JG61">
            <v>0</v>
          </cell>
          <cell r="JH61">
            <v>0</v>
          </cell>
          <cell r="JI61">
            <v>0</v>
          </cell>
          <cell r="JJ61">
            <v>0</v>
          </cell>
          <cell r="JK61">
            <v>0</v>
          </cell>
          <cell r="JL61">
            <v>0</v>
          </cell>
          <cell r="JM61">
            <v>0</v>
          </cell>
          <cell r="JN61">
            <v>25.735714285714202</v>
          </cell>
          <cell r="JO61">
            <v>0</v>
          </cell>
          <cell r="JP61">
            <v>23.238095238095148</v>
          </cell>
          <cell r="JQ61" t="str">
            <v xml:space="preserve"> </v>
          </cell>
          <cell r="JR61">
            <v>0</v>
          </cell>
          <cell r="JS61">
            <v>0</v>
          </cell>
          <cell r="JT61">
            <v>0</v>
          </cell>
          <cell r="JU61">
            <v>0</v>
          </cell>
          <cell r="JV61">
            <v>0</v>
          </cell>
          <cell r="JW61">
            <v>0</v>
          </cell>
          <cell r="JX61">
            <v>0</v>
          </cell>
          <cell r="JY61">
            <v>0</v>
          </cell>
          <cell r="JZ61">
            <v>23.238095238095148</v>
          </cell>
          <cell r="KA61">
            <v>0</v>
          </cell>
          <cell r="KB61">
            <v>0</v>
          </cell>
          <cell r="KC61">
            <v>0</v>
          </cell>
          <cell r="KD61">
            <v>0</v>
          </cell>
          <cell r="KE61">
            <v>0</v>
          </cell>
          <cell r="KF61">
            <v>0</v>
          </cell>
          <cell r="KG61">
            <v>0</v>
          </cell>
          <cell r="KH61">
            <v>0</v>
          </cell>
          <cell r="KI61">
            <v>0</v>
          </cell>
          <cell r="KJ61">
            <v>0</v>
          </cell>
          <cell r="KK61">
            <v>0</v>
          </cell>
          <cell r="KL61">
            <v>11.874765654293197</v>
          </cell>
          <cell r="KM61">
            <v>0</v>
          </cell>
          <cell r="KN61">
            <v>10.7949006374203</v>
          </cell>
          <cell r="KO61">
            <v>0</v>
          </cell>
          <cell r="KP61">
            <v>0</v>
          </cell>
          <cell r="KQ61">
            <v>0</v>
          </cell>
          <cell r="KR61">
            <v>0</v>
          </cell>
          <cell r="KS61">
            <v>0</v>
          </cell>
          <cell r="KT61">
            <v>0</v>
          </cell>
          <cell r="KU61">
            <v>0</v>
          </cell>
          <cell r="KV61">
            <v>0</v>
          </cell>
          <cell r="KW61">
            <v>0</v>
          </cell>
          <cell r="KX61">
            <v>0</v>
          </cell>
          <cell r="KY61">
            <v>0</v>
          </cell>
          <cell r="KZ61">
            <v>0</v>
          </cell>
          <cell r="LA61">
            <v>0</v>
          </cell>
          <cell r="LB61">
            <v>0</v>
          </cell>
          <cell r="LC61">
            <v>0</v>
          </cell>
          <cell r="LD61">
            <v>0</v>
          </cell>
          <cell r="LE61">
            <v>0</v>
          </cell>
          <cell r="LF61">
            <v>0</v>
          </cell>
          <cell r="LG61">
            <v>0</v>
          </cell>
          <cell r="LH61">
            <v>0</v>
          </cell>
          <cell r="LI61">
            <v>0</v>
          </cell>
          <cell r="LJ61">
            <v>0</v>
          </cell>
          <cell r="LK61">
            <v>0</v>
          </cell>
          <cell r="LL61">
            <v>0</v>
          </cell>
          <cell r="LM61">
            <v>0</v>
          </cell>
          <cell r="LN61">
            <v>0</v>
          </cell>
          <cell r="LO61">
            <v>0</v>
          </cell>
          <cell r="LP61">
            <v>0</v>
          </cell>
          <cell r="LQ61">
            <v>0</v>
          </cell>
          <cell r="LR61">
            <v>0</v>
          </cell>
          <cell r="LS61">
            <v>0</v>
          </cell>
          <cell r="LT61">
            <v>0</v>
          </cell>
          <cell r="LU61">
            <v>0</v>
          </cell>
          <cell r="LV61" t="str">
            <v xml:space="preserve"> </v>
          </cell>
          <cell r="LW61" t="str">
            <v xml:space="preserve"> </v>
          </cell>
          <cell r="LX61" t="str">
            <v xml:space="preserve"> </v>
          </cell>
          <cell r="LY61" t="str">
            <v xml:space="preserve"> </v>
          </cell>
          <cell r="LZ61" t="str">
            <v xml:space="preserve"> </v>
          </cell>
          <cell r="MA61" t="str">
            <v xml:space="preserve"> </v>
          </cell>
          <cell r="MB61">
            <v>0</v>
          </cell>
          <cell r="MC61">
            <v>0</v>
          </cell>
          <cell r="MD61">
            <v>0</v>
          </cell>
          <cell r="ME61">
            <v>0</v>
          </cell>
          <cell r="MF61" t="e">
            <v>#N/A</v>
          </cell>
          <cell r="MG61" t="e">
            <v>#N/A</v>
          </cell>
          <cell r="MH61">
            <v>0</v>
          </cell>
          <cell r="MI61">
            <v>0</v>
          </cell>
          <cell r="MJ61">
            <v>0</v>
          </cell>
          <cell r="MK61">
            <v>0</v>
          </cell>
          <cell r="ML61">
            <v>0</v>
          </cell>
          <cell r="MM61">
            <v>0</v>
          </cell>
          <cell r="MN61">
            <v>0</v>
          </cell>
          <cell r="MO61">
            <v>0</v>
          </cell>
          <cell r="MP61">
            <v>0</v>
          </cell>
          <cell r="MQ61">
            <v>0</v>
          </cell>
          <cell r="MR61">
            <v>0</v>
          </cell>
          <cell r="MS61">
            <v>0</v>
          </cell>
          <cell r="MT61">
            <v>0</v>
          </cell>
          <cell r="MU61">
            <v>0</v>
          </cell>
          <cell r="MV61">
            <v>0</v>
          </cell>
          <cell r="MW61">
            <v>0</v>
          </cell>
        </row>
        <row r="62">
          <cell r="F62" t="str">
            <v>FEB 89</v>
          </cell>
          <cell r="G62">
            <v>16.918749999999999</v>
          </cell>
          <cell r="H62">
            <v>0</v>
          </cell>
          <cell r="I62">
            <v>0</v>
          </cell>
          <cell r="J62">
            <v>0</v>
          </cell>
          <cell r="K62">
            <v>0</v>
          </cell>
          <cell r="L62">
            <v>0</v>
          </cell>
          <cell r="M62">
            <v>0</v>
          </cell>
          <cell r="N62">
            <v>0</v>
          </cell>
          <cell r="O62">
            <v>0</v>
          </cell>
          <cell r="P62">
            <v>0</v>
          </cell>
          <cell r="Q62">
            <v>0</v>
          </cell>
          <cell r="R62" t="str">
            <v xml:space="preserve"> </v>
          </cell>
          <cell r="S62" t="str">
            <v xml:space="preserve"> </v>
          </cell>
          <cell r="T62" t="str">
            <v xml:space="preserve"> </v>
          </cell>
          <cell r="U62" t="str">
            <v xml:space="preserve"> </v>
          </cell>
          <cell r="V62" t="str">
            <v xml:space="preserve"> </v>
          </cell>
          <cell r="W62" t="str">
            <v xml:space="preserve"> </v>
          </cell>
          <cell r="X62" t="str">
            <v xml:space="preserve"> </v>
          </cell>
          <cell r="Y62" t="str">
            <v xml:space="preserve"> </v>
          </cell>
          <cell r="Z62" t="str">
            <v xml:space="preserve"> </v>
          </cell>
          <cell r="AA62">
            <v>14.606249999999999</v>
          </cell>
          <cell r="AB62" t="str">
            <v xml:space="preserve"> </v>
          </cell>
          <cell r="AC62" t="str">
            <v xml:space="preserve"> </v>
          </cell>
          <cell r="AD62" t="str">
            <v xml:space="preserve"> </v>
          </cell>
          <cell r="AE62" t="str">
            <v xml:space="preserve"> </v>
          </cell>
          <cell r="AF62" t="str">
            <v xml:space="preserve"> </v>
          </cell>
          <cell r="AG62" t="str">
            <v xml:space="preserve"> </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t="str">
            <v xml:space="preserve"> </v>
          </cell>
          <cell r="BD62">
            <v>0</v>
          </cell>
          <cell r="BE62" t="str">
            <v xml:space="preserve"> </v>
          </cell>
          <cell r="BF62" t="str">
            <v xml:space="preserve"> </v>
          </cell>
          <cell r="BG62" t="str">
            <v xml:space="preserve"> </v>
          </cell>
          <cell r="BH62">
            <v>0</v>
          </cell>
          <cell r="BI62">
            <v>0</v>
          </cell>
          <cell r="BJ62">
            <v>0</v>
          </cell>
          <cell r="BK62">
            <v>1.5</v>
          </cell>
          <cell r="BL62">
            <v>0</v>
          </cell>
          <cell r="BM62">
            <v>8.1978749999999998</v>
          </cell>
          <cell r="BN62">
            <v>14.098875</v>
          </cell>
          <cell r="BO62">
            <v>10.581375</v>
          </cell>
          <cell r="BP62">
            <v>0</v>
          </cell>
          <cell r="BQ62">
            <v>20.519210526315753</v>
          </cell>
          <cell r="BR62">
            <v>0</v>
          </cell>
          <cell r="BS62">
            <v>21.31278947368418</v>
          </cell>
          <cell r="BT62">
            <v>0</v>
          </cell>
          <cell r="BU62">
            <v>22.50315789473682</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19.786973684210501</v>
          </cell>
          <cell r="CM62">
            <v>0</v>
          </cell>
          <cell r="CN62">
            <v>0</v>
          </cell>
          <cell r="CO62">
            <v>0</v>
          </cell>
          <cell r="CP62">
            <v>0</v>
          </cell>
          <cell r="CQ62">
            <v>0</v>
          </cell>
          <cell r="CR62">
            <v>0</v>
          </cell>
          <cell r="CS62">
            <v>0</v>
          </cell>
          <cell r="CT62">
            <v>14.524999999999951</v>
          </cell>
          <cell r="CU62">
            <v>10.7460526315789</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184.55</v>
          </cell>
          <cell r="HA62">
            <v>0</v>
          </cell>
          <cell r="HB62">
            <v>0</v>
          </cell>
          <cell r="HC62">
            <v>0</v>
          </cell>
          <cell r="HD62">
            <v>141</v>
          </cell>
          <cell r="HE62">
            <v>0</v>
          </cell>
          <cell r="HF62">
            <v>0</v>
          </cell>
          <cell r="HG62">
            <v>0</v>
          </cell>
          <cell r="HH62">
            <v>0</v>
          </cell>
          <cell r="HI62">
            <v>0</v>
          </cell>
          <cell r="HJ62">
            <v>0</v>
          </cell>
          <cell r="HK62">
            <v>0</v>
          </cell>
          <cell r="HL62">
            <v>0</v>
          </cell>
          <cell r="HM62">
            <v>0</v>
          </cell>
          <cell r="HN62">
            <v>89.75</v>
          </cell>
          <cell r="HO62">
            <v>70.5</v>
          </cell>
          <cell r="HP62" t="str">
            <v xml:space="preserve"> </v>
          </cell>
          <cell r="HQ62">
            <v>0</v>
          </cell>
          <cell r="HR62" t="e">
            <v>#N/A</v>
          </cell>
          <cell r="HS62">
            <v>0</v>
          </cell>
          <cell r="HT62" t="str">
            <v xml:space="preserve"> </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7.2522159548751004</v>
          </cell>
          <cell r="IT62">
            <v>8.7235996326905418</v>
          </cell>
          <cell r="IU62">
            <v>90</v>
          </cell>
          <cell r="IV62">
            <v>95</v>
          </cell>
          <cell r="IW62">
            <v>8.2378854625550666</v>
          </cell>
          <cell r="IX62">
            <v>16.2775</v>
          </cell>
          <cell r="IY62">
            <v>0</v>
          </cell>
          <cell r="IZ62">
            <v>0</v>
          </cell>
          <cell r="JA62">
            <v>21.077500000000001</v>
          </cell>
          <cell r="JB62">
            <v>0</v>
          </cell>
          <cell r="JC62">
            <v>0</v>
          </cell>
          <cell r="JD62">
            <v>0</v>
          </cell>
          <cell r="JE62">
            <v>0</v>
          </cell>
          <cell r="JF62">
            <v>0</v>
          </cell>
          <cell r="JG62">
            <v>0</v>
          </cell>
          <cell r="JH62">
            <v>0</v>
          </cell>
          <cell r="JI62">
            <v>0</v>
          </cell>
          <cell r="JJ62">
            <v>0</v>
          </cell>
          <cell r="JK62">
            <v>0</v>
          </cell>
          <cell r="JL62">
            <v>0</v>
          </cell>
          <cell r="JM62">
            <v>0</v>
          </cell>
          <cell r="JN62">
            <v>22.21</v>
          </cell>
          <cell r="JO62">
            <v>0</v>
          </cell>
          <cell r="JP62">
            <v>22.475000000000001</v>
          </cell>
          <cell r="JQ62" t="str">
            <v xml:space="preserve"> </v>
          </cell>
          <cell r="JR62">
            <v>0</v>
          </cell>
          <cell r="JS62">
            <v>0</v>
          </cell>
          <cell r="JT62">
            <v>0</v>
          </cell>
          <cell r="JU62">
            <v>0</v>
          </cell>
          <cell r="JV62">
            <v>0</v>
          </cell>
          <cell r="JW62">
            <v>0</v>
          </cell>
          <cell r="JX62">
            <v>0</v>
          </cell>
          <cell r="JY62">
            <v>0</v>
          </cell>
          <cell r="JZ62">
            <v>22.475000000000001</v>
          </cell>
          <cell r="KA62">
            <v>0</v>
          </cell>
          <cell r="KB62">
            <v>0</v>
          </cell>
          <cell r="KC62">
            <v>0</v>
          </cell>
          <cell r="KD62">
            <v>0</v>
          </cell>
          <cell r="KE62">
            <v>0</v>
          </cell>
          <cell r="KF62">
            <v>0</v>
          </cell>
          <cell r="KG62">
            <v>0</v>
          </cell>
          <cell r="KH62">
            <v>0</v>
          </cell>
          <cell r="KI62">
            <v>0</v>
          </cell>
          <cell r="KJ62">
            <v>0</v>
          </cell>
          <cell r="KK62">
            <v>0</v>
          </cell>
          <cell r="KL62">
            <v>11.602362204724402</v>
          </cell>
          <cell r="KM62">
            <v>0</v>
          </cell>
          <cell r="KN62">
            <v>10.397637795275584</v>
          </cell>
          <cell r="KO62">
            <v>0</v>
          </cell>
          <cell r="KP62">
            <v>0</v>
          </cell>
          <cell r="KQ62">
            <v>0</v>
          </cell>
          <cell r="KR62">
            <v>0</v>
          </cell>
          <cell r="KS62">
            <v>0</v>
          </cell>
          <cell r="KT62">
            <v>0</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cell r="LJ62">
            <v>0</v>
          </cell>
          <cell r="LK62">
            <v>0</v>
          </cell>
          <cell r="LL62">
            <v>0</v>
          </cell>
          <cell r="LM62">
            <v>0</v>
          </cell>
          <cell r="LN62">
            <v>0</v>
          </cell>
          <cell r="LO62">
            <v>0</v>
          </cell>
          <cell r="LP62">
            <v>0</v>
          </cell>
          <cell r="LQ62">
            <v>0</v>
          </cell>
          <cell r="LR62">
            <v>0</v>
          </cell>
          <cell r="LS62">
            <v>0</v>
          </cell>
          <cell r="LT62">
            <v>0</v>
          </cell>
          <cell r="LU62">
            <v>0</v>
          </cell>
          <cell r="LV62" t="str">
            <v xml:space="preserve"> </v>
          </cell>
          <cell r="LW62" t="str">
            <v xml:space="preserve"> </v>
          </cell>
          <cell r="LX62" t="str">
            <v xml:space="preserve"> </v>
          </cell>
          <cell r="LY62" t="str">
            <v xml:space="preserve"> </v>
          </cell>
          <cell r="LZ62" t="str">
            <v xml:space="preserve"> </v>
          </cell>
          <cell r="MA62" t="str">
            <v xml:space="preserve"> </v>
          </cell>
          <cell r="MB62">
            <v>0</v>
          </cell>
          <cell r="MC62">
            <v>0</v>
          </cell>
          <cell r="MD62">
            <v>0</v>
          </cell>
          <cell r="ME62">
            <v>0</v>
          </cell>
          <cell r="MF62" t="e">
            <v>#N/A</v>
          </cell>
          <cell r="MG62" t="e">
            <v>#N/A</v>
          </cell>
          <cell r="MH62">
            <v>0</v>
          </cell>
          <cell r="MI62">
            <v>0</v>
          </cell>
          <cell r="MJ62">
            <v>0</v>
          </cell>
          <cell r="MK62">
            <v>0</v>
          </cell>
          <cell r="ML62">
            <v>0</v>
          </cell>
          <cell r="MM62">
            <v>0</v>
          </cell>
          <cell r="MN62">
            <v>0</v>
          </cell>
          <cell r="MO62">
            <v>0</v>
          </cell>
          <cell r="MP62">
            <v>0</v>
          </cell>
          <cell r="MQ62">
            <v>0</v>
          </cell>
          <cell r="MR62">
            <v>0</v>
          </cell>
          <cell r="MS62">
            <v>0</v>
          </cell>
          <cell r="MT62">
            <v>0</v>
          </cell>
          <cell r="MU62">
            <v>0</v>
          </cell>
          <cell r="MV62">
            <v>0</v>
          </cell>
          <cell r="MW62">
            <v>0</v>
          </cell>
        </row>
        <row r="63">
          <cell r="F63" t="str">
            <v>MAR 89</v>
          </cell>
          <cell r="G63">
            <v>18.7431818181818</v>
          </cell>
          <cell r="H63">
            <v>0</v>
          </cell>
          <cell r="I63">
            <v>0</v>
          </cell>
          <cell r="J63">
            <v>0</v>
          </cell>
          <cell r="K63">
            <v>0</v>
          </cell>
          <cell r="L63">
            <v>0</v>
          </cell>
          <cell r="M63">
            <v>0</v>
          </cell>
          <cell r="N63">
            <v>0</v>
          </cell>
          <cell r="O63">
            <v>0</v>
          </cell>
          <cell r="P63">
            <v>0</v>
          </cell>
          <cell r="Q63">
            <v>0</v>
          </cell>
          <cell r="R63" t="str">
            <v xml:space="preserve"> </v>
          </cell>
          <cell r="S63" t="str">
            <v xml:space="preserve"> </v>
          </cell>
          <cell r="T63" t="str">
            <v xml:space="preserve"> </v>
          </cell>
          <cell r="U63" t="str">
            <v xml:space="preserve"> </v>
          </cell>
          <cell r="V63" t="str">
            <v xml:space="preserve"> </v>
          </cell>
          <cell r="W63" t="str">
            <v xml:space="preserve"> </v>
          </cell>
          <cell r="X63" t="str">
            <v xml:space="preserve"> </v>
          </cell>
          <cell r="Y63" t="str">
            <v xml:space="preserve"> </v>
          </cell>
          <cell r="Z63" t="str">
            <v xml:space="preserve"> </v>
          </cell>
          <cell r="AA63">
            <v>15.9954545454545</v>
          </cell>
          <cell r="AB63" t="str">
            <v xml:space="preserve"> </v>
          </cell>
          <cell r="AC63" t="str">
            <v xml:space="preserve"> </v>
          </cell>
          <cell r="AD63" t="str">
            <v xml:space="preserve"> </v>
          </cell>
          <cell r="AE63" t="str">
            <v xml:space="preserve"> </v>
          </cell>
          <cell r="AF63" t="str">
            <v xml:space="preserve"> </v>
          </cell>
          <cell r="AG63" t="str">
            <v xml:space="preserve"> </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t="str">
            <v xml:space="preserve"> </v>
          </cell>
          <cell r="BD63">
            <v>0</v>
          </cell>
          <cell r="BE63" t="str">
            <v xml:space="preserve"> </v>
          </cell>
          <cell r="BF63" t="str">
            <v xml:space="preserve"> </v>
          </cell>
          <cell r="BG63" t="str">
            <v xml:space="preserve"> </v>
          </cell>
          <cell r="BH63">
            <v>0</v>
          </cell>
          <cell r="BI63">
            <v>0</v>
          </cell>
          <cell r="BJ63">
            <v>0</v>
          </cell>
          <cell r="BK63">
            <v>1.5</v>
          </cell>
          <cell r="BL63">
            <v>0</v>
          </cell>
          <cell r="BM63">
            <v>8.8271590909090687</v>
          </cell>
          <cell r="BN63">
            <v>15.091363636363621</v>
          </cell>
          <cell r="BO63">
            <v>11.29465909090907</v>
          </cell>
          <cell r="BP63">
            <v>0</v>
          </cell>
          <cell r="BQ63">
            <v>22.99977272727271</v>
          </cell>
          <cell r="BR63">
            <v>0</v>
          </cell>
          <cell r="BS63">
            <v>24.12804545454544</v>
          </cell>
          <cell r="BT63">
            <v>0</v>
          </cell>
          <cell r="BU63">
            <v>25.820454545454535</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21.200454545454534</v>
          </cell>
          <cell r="CM63">
            <v>0</v>
          </cell>
          <cell r="CN63">
            <v>0</v>
          </cell>
          <cell r="CO63">
            <v>0</v>
          </cell>
          <cell r="CP63">
            <v>0</v>
          </cell>
          <cell r="CQ63">
            <v>0</v>
          </cell>
          <cell r="CR63">
            <v>0</v>
          </cell>
          <cell r="CS63">
            <v>0</v>
          </cell>
          <cell r="CT63">
            <v>15.49659090909085</v>
          </cell>
          <cell r="CU63">
            <v>11.4511363636363</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208.38095238095201</v>
          </cell>
          <cell r="HA63">
            <v>0</v>
          </cell>
          <cell r="HB63">
            <v>0</v>
          </cell>
          <cell r="HC63">
            <v>0</v>
          </cell>
          <cell r="HD63">
            <v>151.57142857142799</v>
          </cell>
          <cell r="HE63">
            <v>0</v>
          </cell>
          <cell r="HF63">
            <v>0</v>
          </cell>
          <cell r="HG63">
            <v>0</v>
          </cell>
          <cell r="HH63">
            <v>0</v>
          </cell>
          <cell r="HI63">
            <v>0</v>
          </cell>
          <cell r="HJ63">
            <v>0</v>
          </cell>
          <cell r="HK63">
            <v>0</v>
          </cell>
          <cell r="HL63">
            <v>0</v>
          </cell>
          <cell r="HM63">
            <v>0</v>
          </cell>
          <cell r="HN63">
            <v>95</v>
          </cell>
          <cell r="HO63">
            <v>84.761904761904702</v>
          </cell>
          <cell r="HP63" t="str">
            <v xml:space="preserve"> </v>
          </cell>
          <cell r="HQ63">
            <v>0</v>
          </cell>
          <cell r="HR63" t="e">
            <v>#N/A</v>
          </cell>
          <cell r="HS63">
            <v>0</v>
          </cell>
          <cell r="HT63" t="str">
            <v xml:space="preserve"> </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7.2522159548751004</v>
          </cell>
          <cell r="IT63">
            <v>8.7235996326905418</v>
          </cell>
          <cell r="IU63">
            <v>90</v>
          </cell>
          <cell r="IV63">
            <v>95</v>
          </cell>
          <cell r="IW63">
            <v>8.2378854625550666</v>
          </cell>
          <cell r="IX63">
            <v>18.568181818181749</v>
          </cell>
          <cell r="IY63">
            <v>0</v>
          </cell>
          <cell r="IZ63">
            <v>0</v>
          </cell>
          <cell r="JA63">
            <v>23.890909090909048</v>
          </cell>
          <cell r="JB63">
            <v>0</v>
          </cell>
          <cell r="JC63">
            <v>0</v>
          </cell>
          <cell r="JD63">
            <v>0</v>
          </cell>
          <cell r="JE63">
            <v>0</v>
          </cell>
          <cell r="JF63">
            <v>0</v>
          </cell>
          <cell r="JG63">
            <v>0</v>
          </cell>
          <cell r="JH63">
            <v>0</v>
          </cell>
          <cell r="JI63">
            <v>0</v>
          </cell>
          <cell r="JJ63">
            <v>0</v>
          </cell>
          <cell r="JK63">
            <v>0</v>
          </cell>
          <cell r="JL63">
            <v>0</v>
          </cell>
          <cell r="JM63">
            <v>0</v>
          </cell>
          <cell r="JN63">
            <v>22.252272727272697</v>
          </cell>
          <cell r="JO63">
            <v>0</v>
          </cell>
          <cell r="JP63">
            <v>22.384090909090901</v>
          </cell>
          <cell r="JQ63" t="str">
            <v xml:space="preserve"> </v>
          </cell>
          <cell r="JR63">
            <v>0</v>
          </cell>
          <cell r="JS63">
            <v>0</v>
          </cell>
          <cell r="JT63">
            <v>0</v>
          </cell>
          <cell r="JU63">
            <v>0</v>
          </cell>
          <cell r="JV63">
            <v>0</v>
          </cell>
          <cell r="JW63">
            <v>0</v>
          </cell>
          <cell r="JX63">
            <v>0</v>
          </cell>
          <cell r="JY63">
            <v>0</v>
          </cell>
          <cell r="JZ63">
            <v>22.384090909090901</v>
          </cell>
          <cell r="KA63">
            <v>0</v>
          </cell>
          <cell r="KB63">
            <v>0</v>
          </cell>
          <cell r="KC63">
            <v>0</v>
          </cell>
          <cell r="KD63">
            <v>0</v>
          </cell>
          <cell r="KE63">
            <v>0</v>
          </cell>
          <cell r="KF63">
            <v>0</v>
          </cell>
          <cell r="KG63">
            <v>0</v>
          </cell>
          <cell r="KH63">
            <v>0</v>
          </cell>
          <cell r="KI63">
            <v>0</v>
          </cell>
          <cell r="KJ63">
            <v>0</v>
          </cell>
          <cell r="KK63">
            <v>0</v>
          </cell>
          <cell r="KL63">
            <v>12.813171080887608</v>
          </cell>
          <cell r="KM63">
            <v>0</v>
          </cell>
          <cell r="KN63">
            <v>12.032927702219041</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cell r="LJ63">
            <v>0</v>
          </cell>
          <cell r="LK63">
            <v>0</v>
          </cell>
          <cell r="LL63">
            <v>0</v>
          </cell>
          <cell r="LM63">
            <v>0</v>
          </cell>
          <cell r="LN63">
            <v>0</v>
          </cell>
          <cell r="LO63">
            <v>0</v>
          </cell>
          <cell r="LP63">
            <v>0</v>
          </cell>
          <cell r="LQ63">
            <v>0</v>
          </cell>
          <cell r="LR63">
            <v>0</v>
          </cell>
          <cell r="LS63">
            <v>0</v>
          </cell>
          <cell r="LT63">
            <v>0</v>
          </cell>
          <cell r="LU63">
            <v>0</v>
          </cell>
          <cell r="LV63" t="str">
            <v xml:space="preserve"> </v>
          </cell>
          <cell r="LW63" t="str">
            <v xml:space="preserve"> </v>
          </cell>
          <cell r="LX63" t="str">
            <v xml:space="preserve"> </v>
          </cell>
          <cell r="LY63" t="str">
            <v xml:space="preserve"> </v>
          </cell>
          <cell r="LZ63" t="str">
            <v xml:space="preserve"> </v>
          </cell>
          <cell r="MA63" t="str">
            <v xml:space="preserve"> </v>
          </cell>
          <cell r="MB63">
            <v>0</v>
          </cell>
          <cell r="MC63">
            <v>0</v>
          </cell>
          <cell r="MD63">
            <v>0</v>
          </cell>
          <cell r="ME63">
            <v>0</v>
          </cell>
          <cell r="MF63" t="e">
            <v>#N/A</v>
          </cell>
          <cell r="MG63" t="e">
            <v>#N/A</v>
          </cell>
          <cell r="MH63">
            <v>0</v>
          </cell>
          <cell r="MI63">
            <v>0</v>
          </cell>
          <cell r="MJ63">
            <v>0</v>
          </cell>
          <cell r="MK63">
            <v>0</v>
          </cell>
          <cell r="ML63">
            <v>0</v>
          </cell>
          <cell r="MM63">
            <v>0</v>
          </cell>
          <cell r="MN63">
            <v>0</v>
          </cell>
          <cell r="MO63">
            <v>0</v>
          </cell>
          <cell r="MP63">
            <v>0</v>
          </cell>
          <cell r="MQ63">
            <v>0</v>
          </cell>
          <cell r="MR63">
            <v>0</v>
          </cell>
          <cell r="MS63">
            <v>0</v>
          </cell>
          <cell r="MT63">
            <v>0</v>
          </cell>
          <cell r="MU63">
            <v>0</v>
          </cell>
          <cell r="MV63">
            <v>0</v>
          </cell>
          <cell r="MW63">
            <v>0</v>
          </cell>
        </row>
        <row r="64">
          <cell r="F64" t="str">
            <v>APR 89</v>
          </cell>
          <cell r="G64">
            <v>20.21875</v>
          </cell>
          <cell r="H64">
            <v>0</v>
          </cell>
          <cell r="I64">
            <v>0</v>
          </cell>
          <cell r="J64">
            <v>0</v>
          </cell>
          <cell r="K64">
            <v>0</v>
          </cell>
          <cell r="L64">
            <v>0</v>
          </cell>
          <cell r="M64">
            <v>0</v>
          </cell>
          <cell r="N64">
            <v>0</v>
          </cell>
          <cell r="O64">
            <v>0</v>
          </cell>
          <cell r="P64">
            <v>0</v>
          </cell>
          <cell r="Q64">
            <v>0</v>
          </cell>
          <cell r="R64" t="str">
            <v xml:space="preserve"> </v>
          </cell>
          <cell r="S64" t="str">
            <v xml:space="preserve"> </v>
          </cell>
          <cell r="T64" t="str">
            <v xml:space="preserve"> </v>
          </cell>
          <cell r="U64" t="str">
            <v xml:space="preserve"> </v>
          </cell>
          <cell r="V64" t="str">
            <v xml:space="preserve"> </v>
          </cell>
          <cell r="W64" t="str">
            <v xml:space="preserve"> </v>
          </cell>
          <cell r="X64" t="str">
            <v xml:space="preserve"> </v>
          </cell>
          <cell r="Y64" t="str">
            <v xml:space="preserve"> </v>
          </cell>
          <cell r="Z64" t="str">
            <v xml:space="preserve"> </v>
          </cell>
          <cell r="AA64">
            <v>16.92625</v>
          </cell>
          <cell r="AB64" t="str">
            <v xml:space="preserve"> </v>
          </cell>
          <cell r="AC64" t="str">
            <v xml:space="preserve"> </v>
          </cell>
          <cell r="AD64" t="str">
            <v xml:space="preserve"> </v>
          </cell>
          <cell r="AE64" t="str">
            <v xml:space="preserve"> </v>
          </cell>
          <cell r="AF64" t="str">
            <v xml:space="preserve"> </v>
          </cell>
          <cell r="AG64" t="str">
            <v xml:space="preserve"> </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t="str">
            <v xml:space="preserve"> </v>
          </cell>
          <cell r="BD64">
            <v>0</v>
          </cell>
          <cell r="BE64" t="str">
            <v xml:space="preserve"> </v>
          </cell>
          <cell r="BF64" t="str">
            <v xml:space="preserve"> </v>
          </cell>
          <cell r="BG64" t="str">
            <v xml:space="preserve"> </v>
          </cell>
          <cell r="BH64">
            <v>0</v>
          </cell>
          <cell r="BI64">
            <v>0</v>
          </cell>
          <cell r="BJ64">
            <v>0</v>
          </cell>
          <cell r="BK64">
            <v>1.5</v>
          </cell>
          <cell r="BL64">
            <v>0</v>
          </cell>
          <cell r="BM64">
            <v>9.1927500000000002</v>
          </cell>
          <cell r="BN64">
            <v>16.361624999999997</v>
          </cell>
          <cell r="BO64">
            <v>11.07225</v>
          </cell>
          <cell r="BP64">
            <v>0</v>
          </cell>
          <cell r="BQ64">
            <v>28.930124999999997</v>
          </cell>
          <cell r="BR64">
            <v>0</v>
          </cell>
          <cell r="BS64">
            <v>30.406424999999999</v>
          </cell>
          <cell r="BT64">
            <v>0</v>
          </cell>
          <cell r="BU64">
            <v>32.620874999999998</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21.74025</v>
          </cell>
          <cell r="CM64">
            <v>0</v>
          </cell>
          <cell r="CN64">
            <v>0</v>
          </cell>
          <cell r="CO64">
            <v>0</v>
          </cell>
          <cell r="CP64">
            <v>0</v>
          </cell>
          <cell r="CQ64">
            <v>0</v>
          </cell>
          <cell r="CR64">
            <v>0</v>
          </cell>
          <cell r="CS64">
            <v>0</v>
          </cell>
          <cell r="CT64">
            <v>18.39875</v>
          </cell>
          <cell r="CU64">
            <v>14.458749999999998</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277.45</v>
          </cell>
          <cell r="HA64">
            <v>0</v>
          </cell>
          <cell r="HB64">
            <v>0</v>
          </cell>
          <cell r="HC64">
            <v>0</v>
          </cell>
          <cell r="HD64">
            <v>162</v>
          </cell>
          <cell r="HE64">
            <v>0</v>
          </cell>
          <cell r="HF64">
            <v>0</v>
          </cell>
          <cell r="HG64">
            <v>0</v>
          </cell>
          <cell r="HH64">
            <v>0</v>
          </cell>
          <cell r="HI64">
            <v>0</v>
          </cell>
          <cell r="HJ64">
            <v>0</v>
          </cell>
          <cell r="HK64">
            <v>0</v>
          </cell>
          <cell r="HL64">
            <v>0</v>
          </cell>
          <cell r="HM64">
            <v>0</v>
          </cell>
          <cell r="HN64">
            <v>114.6</v>
          </cell>
          <cell r="HO64">
            <v>92.3</v>
          </cell>
          <cell r="HP64" t="str">
            <v xml:space="preserve"> </v>
          </cell>
          <cell r="HQ64">
            <v>0</v>
          </cell>
          <cell r="HR64" t="e">
            <v>#N/A</v>
          </cell>
          <cell r="HS64">
            <v>0</v>
          </cell>
          <cell r="HT64" t="str">
            <v xml:space="preserve"> </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7.2522159548751004</v>
          </cell>
          <cell r="IT64">
            <v>8.7235996326905418</v>
          </cell>
          <cell r="IU64">
            <v>90</v>
          </cell>
          <cell r="IV64">
            <v>95</v>
          </cell>
          <cell r="IW64">
            <v>8.2378854625550666</v>
          </cell>
          <cell r="IX64">
            <v>19.447499999999998</v>
          </cell>
          <cell r="IY64">
            <v>0</v>
          </cell>
          <cell r="IZ64">
            <v>0</v>
          </cell>
          <cell r="JA64">
            <v>27.067500000000003</v>
          </cell>
          <cell r="JB64">
            <v>0</v>
          </cell>
          <cell r="JC64">
            <v>0</v>
          </cell>
          <cell r="JD64">
            <v>0</v>
          </cell>
          <cell r="JE64">
            <v>0</v>
          </cell>
          <cell r="JF64">
            <v>0</v>
          </cell>
          <cell r="JG64">
            <v>0</v>
          </cell>
          <cell r="JH64">
            <v>0</v>
          </cell>
          <cell r="JI64">
            <v>0</v>
          </cell>
          <cell r="JJ64">
            <v>0</v>
          </cell>
          <cell r="JK64">
            <v>0</v>
          </cell>
          <cell r="JL64">
            <v>0</v>
          </cell>
          <cell r="JM64">
            <v>0</v>
          </cell>
          <cell r="JN64">
            <v>22.725000000000001</v>
          </cell>
          <cell r="JO64">
            <v>0</v>
          </cell>
          <cell r="JP64">
            <v>22.27</v>
          </cell>
          <cell r="JQ64" t="str">
            <v xml:space="preserve"> </v>
          </cell>
          <cell r="JR64">
            <v>0</v>
          </cell>
          <cell r="JS64">
            <v>0</v>
          </cell>
          <cell r="JT64">
            <v>0</v>
          </cell>
          <cell r="JU64">
            <v>0</v>
          </cell>
          <cell r="JV64">
            <v>0</v>
          </cell>
          <cell r="JW64">
            <v>0</v>
          </cell>
          <cell r="JX64">
            <v>0</v>
          </cell>
          <cell r="JY64">
            <v>0</v>
          </cell>
          <cell r="JZ64">
            <v>22.27</v>
          </cell>
          <cell r="KA64">
            <v>0</v>
          </cell>
          <cell r="KB64">
            <v>0</v>
          </cell>
          <cell r="KC64">
            <v>0</v>
          </cell>
          <cell r="KD64">
            <v>0</v>
          </cell>
          <cell r="KE64">
            <v>0</v>
          </cell>
          <cell r="KF64">
            <v>0</v>
          </cell>
          <cell r="KG64">
            <v>0</v>
          </cell>
          <cell r="KH64">
            <v>0</v>
          </cell>
          <cell r="KI64">
            <v>0</v>
          </cell>
          <cell r="KJ64">
            <v>0</v>
          </cell>
          <cell r="KK64">
            <v>0</v>
          </cell>
          <cell r="KL64">
            <v>15.940944881889763</v>
          </cell>
          <cell r="KM64">
            <v>0</v>
          </cell>
          <cell r="KN64">
            <v>15.311023622047244</v>
          </cell>
          <cell r="KO64">
            <v>0</v>
          </cell>
          <cell r="KP64">
            <v>0</v>
          </cell>
          <cell r="KQ64">
            <v>0</v>
          </cell>
          <cell r="KR64">
            <v>0</v>
          </cell>
          <cell r="KS64">
            <v>0</v>
          </cell>
          <cell r="KT64">
            <v>0</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cell r="LJ64">
            <v>0</v>
          </cell>
          <cell r="LK64">
            <v>0</v>
          </cell>
          <cell r="LL64">
            <v>0</v>
          </cell>
          <cell r="LM64">
            <v>0</v>
          </cell>
          <cell r="LN64">
            <v>0</v>
          </cell>
          <cell r="LO64">
            <v>0</v>
          </cell>
          <cell r="LP64">
            <v>0</v>
          </cell>
          <cell r="LQ64">
            <v>0</v>
          </cell>
          <cell r="LR64">
            <v>0</v>
          </cell>
          <cell r="LS64">
            <v>0</v>
          </cell>
          <cell r="LT64">
            <v>0</v>
          </cell>
          <cell r="LU64">
            <v>0</v>
          </cell>
          <cell r="LV64" t="str">
            <v xml:space="preserve"> </v>
          </cell>
          <cell r="LW64" t="str">
            <v xml:space="preserve"> </v>
          </cell>
          <cell r="LX64" t="str">
            <v xml:space="preserve"> </v>
          </cell>
          <cell r="LY64" t="str">
            <v xml:space="preserve"> </v>
          </cell>
          <cell r="LZ64" t="str">
            <v xml:space="preserve"> </v>
          </cell>
          <cell r="MA64" t="str">
            <v xml:space="preserve"> </v>
          </cell>
          <cell r="MB64">
            <v>0</v>
          </cell>
          <cell r="MC64">
            <v>0</v>
          </cell>
          <cell r="MD64">
            <v>0</v>
          </cell>
          <cell r="ME64">
            <v>0</v>
          </cell>
          <cell r="MF64" t="e">
            <v>#N/A</v>
          </cell>
          <cell r="MG64" t="e">
            <v>#N/A</v>
          </cell>
          <cell r="MH64">
            <v>0</v>
          </cell>
          <cell r="MI64">
            <v>0</v>
          </cell>
          <cell r="MJ64">
            <v>0</v>
          </cell>
          <cell r="MK64">
            <v>0</v>
          </cell>
          <cell r="ML64">
            <v>0</v>
          </cell>
          <cell r="MM64">
            <v>0</v>
          </cell>
          <cell r="MN64">
            <v>0</v>
          </cell>
          <cell r="MO64">
            <v>0</v>
          </cell>
          <cell r="MP64">
            <v>0</v>
          </cell>
          <cell r="MQ64">
            <v>0</v>
          </cell>
          <cell r="MR64">
            <v>0</v>
          </cell>
          <cell r="MS64">
            <v>0</v>
          </cell>
          <cell r="MT64">
            <v>0</v>
          </cell>
          <cell r="MU64">
            <v>0</v>
          </cell>
          <cell r="MV64">
            <v>0</v>
          </cell>
          <cell r="MW64">
            <v>0</v>
          </cell>
        </row>
        <row r="65">
          <cell r="F65" t="str">
            <v>MAY 89</v>
          </cell>
          <cell r="G65">
            <v>18.6806818181818</v>
          </cell>
          <cell r="H65">
            <v>0</v>
          </cell>
          <cell r="I65">
            <v>0</v>
          </cell>
          <cell r="J65">
            <v>0</v>
          </cell>
          <cell r="K65">
            <v>0</v>
          </cell>
          <cell r="L65">
            <v>0</v>
          </cell>
          <cell r="M65">
            <v>0</v>
          </cell>
          <cell r="N65">
            <v>0</v>
          </cell>
          <cell r="O65">
            <v>0</v>
          </cell>
          <cell r="P65">
            <v>0</v>
          </cell>
          <cell r="Q65">
            <v>0</v>
          </cell>
          <cell r="R65" t="str">
            <v xml:space="preserve"> </v>
          </cell>
          <cell r="S65" t="str">
            <v xml:space="preserve"> </v>
          </cell>
          <cell r="T65" t="str">
            <v xml:space="preserve"> </v>
          </cell>
          <cell r="U65" t="str">
            <v xml:space="preserve"> </v>
          </cell>
          <cell r="V65" t="str">
            <v xml:space="preserve"> </v>
          </cell>
          <cell r="W65" t="str">
            <v xml:space="preserve"> </v>
          </cell>
          <cell r="X65" t="str">
            <v xml:space="preserve"> </v>
          </cell>
          <cell r="Y65" t="str">
            <v xml:space="preserve"> </v>
          </cell>
          <cell r="Z65" t="str">
            <v xml:space="preserve"> </v>
          </cell>
          <cell r="AA65">
            <v>15.611363636363601</v>
          </cell>
          <cell r="AB65" t="str">
            <v xml:space="preserve"> </v>
          </cell>
          <cell r="AC65" t="str">
            <v xml:space="preserve"> </v>
          </cell>
          <cell r="AD65" t="str">
            <v xml:space="preserve"> </v>
          </cell>
          <cell r="AE65" t="str">
            <v xml:space="preserve"> </v>
          </cell>
          <cell r="AF65" t="str">
            <v xml:space="preserve"> </v>
          </cell>
          <cell r="AG65" t="str">
            <v xml:space="preserve"> </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t="str">
            <v xml:space="preserve"> </v>
          </cell>
          <cell r="BD65">
            <v>0</v>
          </cell>
          <cell r="BE65" t="str">
            <v xml:space="preserve"> </v>
          </cell>
          <cell r="BF65" t="str">
            <v xml:space="preserve"> </v>
          </cell>
          <cell r="BG65" t="str">
            <v xml:space="preserve"> </v>
          </cell>
          <cell r="BH65">
            <v>0</v>
          </cell>
          <cell r="BI65">
            <v>0</v>
          </cell>
          <cell r="BJ65">
            <v>0</v>
          </cell>
          <cell r="BK65">
            <v>1.5</v>
          </cell>
          <cell r="BL65">
            <v>0</v>
          </cell>
          <cell r="BM65">
            <v>8.5765909090908892</v>
          </cell>
          <cell r="BN65">
            <v>15.699886363636354</v>
          </cell>
          <cell r="BO65">
            <v>10.445113636363603</v>
          </cell>
          <cell r="BP65">
            <v>0</v>
          </cell>
          <cell r="BQ65">
            <v>28.254545454545422</v>
          </cell>
          <cell r="BR65">
            <v>0</v>
          </cell>
          <cell r="BS65">
            <v>29.273999999999972</v>
          </cell>
          <cell r="BT65">
            <v>0</v>
          </cell>
          <cell r="BU65">
            <v>30.803181818181802</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19.537159090909064</v>
          </cell>
          <cell r="CM65">
            <v>0</v>
          </cell>
          <cell r="CN65">
            <v>0</v>
          </cell>
          <cell r="CO65">
            <v>0</v>
          </cell>
          <cell r="CP65">
            <v>0</v>
          </cell>
          <cell r="CQ65">
            <v>0</v>
          </cell>
          <cell r="CR65">
            <v>0</v>
          </cell>
          <cell r="CS65">
            <v>0</v>
          </cell>
          <cell r="CT65">
            <v>18.356818181818099</v>
          </cell>
          <cell r="CU65">
            <v>14.927272727272701</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256.04761904761898</v>
          </cell>
          <cell r="HA65">
            <v>0</v>
          </cell>
          <cell r="HB65">
            <v>0</v>
          </cell>
          <cell r="HC65">
            <v>0</v>
          </cell>
          <cell r="HD65">
            <v>146.90476190476099</v>
          </cell>
          <cell r="HE65">
            <v>0</v>
          </cell>
          <cell r="HF65">
            <v>0</v>
          </cell>
          <cell r="HG65">
            <v>0</v>
          </cell>
          <cell r="HH65">
            <v>0</v>
          </cell>
          <cell r="HI65">
            <v>0</v>
          </cell>
          <cell r="HJ65">
            <v>0</v>
          </cell>
          <cell r="HK65">
            <v>0</v>
          </cell>
          <cell r="HL65">
            <v>0</v>
          </cell>
          <cell r="HM65">
            <v>0</v>
          </cell>
          <cell r="HN65">
            <v>108.095238095238</v>
          </cell>
          <cell r="HO65">
            <v>86.952380952380906</v>
          </cell>
          <cell r="HP65" t="str">
            <v xml:space="preserve"> </v>
          </cell>
          <cell r="HQ65">
            <v>0</v>
          </cell>
          <cell r="HR65" t="e">
            <v>#N/A</v>
          </cell>
          <cell r="HS65">
            <v>0</v>
          </cell>
          <cell r="HT65" t="str">
            <v xml:space="preserve"> </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7.2522159548751004</v>
          </cell>
          <cell r="IT65">
            <v>8.7235996326905418</v>
          </cell>
          <cell r="IU65">
            <v>90</v>
          </cell>
          <cell r="IV65">
            <v>95</v>
          </cell>
          <cell r="IW65">
            <v>8.2378854625550666</v>
          </cell>
          <cell r="IX65">
            <v>18.0880952380952</v>
          </cell>
          <cell r="IY65">
            <v>0</v>
          </cell>
          <cell r="IZ65">
            <v>0</v>
          </cell>
          <cell r="JA65">
            <v>28.040476190476149</v>
          </cell>
          <cell r="JB65">
            <v>0</v>
          </cell>
          <cell r="JC65">
            <v>0</v>
          </cell>
          <cell r="JD65">
            <v>0</v>
          </cell>
          <cell r="JE65">
            <v>0</v>
          </cell>
          <cell r="JF65">
            <v>0</v>
          </cell>
          <cell r="JG65">
            <v>0</v>
          </cell>
          <cell r="JH65">
            <v>0</v>
          </cell>
          <cell r="JI65">
            <v>0</v>
          </cell>
          <cell r="JJ65">
            <v>0</v>
          </cell>
          <cell r="JK65">
            <v>0</v>
          </cell>
          <cell r="JL65">
            <v>0</v>
          </cell>
          <cell r="JM65">
            <v>0</v>
          </cell>
          <cell r="JN65">
            <v>21.4190476190476</v>
          </cell>
          <cell r="JO65">
            <v>0</v>
          </cell>
          <cell r="JP65">
            <v>21.4714285714285</v>
          </cell>
          <cell r="JQ65" t="str">
            <v xml:space="preserve"> </v>
          </cell>
          <cell r="JR65">
            <v>0</v>
          </cell>
          <cell r="JS65">
            <v>0</v>
          </cell>
          <cell r="JT65">
            <v>0</v>
          </cell>
          <cell r="JU65">
            <v>0</v>
          </cell>
          <cell r="JV65">
            <v>0</v>
          </cell>
          <cell r="JW65">
            <v>0</v>
          </cell>
          <cell r="JX65">
            <v>0</v>
          </cell>
          <cell r="JY65">
            <v>0</v>
          </cell>
          <cell r="JZ65">
            <v>21.4714285714285</v>
          </cell>
          <cell r="KA65">
            <v>0</v>
          </cell>
          <cell r="KB65">
            <v>0</v>
          </cell>
          <cell r="KC65">
            <v>0</v>
          </cell>
          <cell r="KD65">
            <v>0</v>
          </cell>
          <cell r="KE65">
            <v>0</v>
          </cell>
          <cell r="KF65">
            <v>0</v>
          </cell>
          <cell r="KG65">
            <v>0</v>
          </cell>
          <cell r="KH65">
            <v>0</v>
          </cell>
          <cell r="KI65">
            <v>0</v>
          </cell>
          <cell r="KJ65">
            <v>0</v>
          </cell>
          <cell r="KK65">
            <v>0</v>
          </cell>
          <cell r="KL65">
            <v>15.219347581552293</v>
          </cell>
          <cell r="KM65">
            <v>0</v>
          </cell>
          <cell r="KN65">
            <v>14.589426321709773</v>
          </cell>
          <cell r="KO65">
            <v>0</v>
          </cell>
          <cell r="KP65">
            <v>0</v>
          </cell>
          <cell r="KQ65">
            <v>0</v>
          </cell>
          <cell r="KR65">
            <v>0</v>
          </cell>
          <cell r="KS65">
            <v>0</v>
          </cell>
          <cell r="KT65">
            <v>0</v>
          </cell>
          <cell r="KU65">
            <v>0</v>
          </cell>
          <cell r="KV65">
            <v>0</v>
          </cell>
          <cell r="KW65">
            <v>0</v>
          </cell>
          <cell r="KX65">
            <v>0</v>
          </cell>
          <cell r="KY65">
            <v>0</v>
          </cell>
          <cell r="KZ65">
            <v>0</v>
          </cell>
          <cell r="LA65">
            <v>0</v>
          </cell>
          <cell r="LB65">
            <v>0</v>
          </cell>
          <cell r="LC65">
            <v>0</v>
          </cell>
          <cell r="LD65">
            <v>0</v>
          </cell>
          <cell r="LE65">
            <v>0</v>
          </cell>
          <cell r="LF65">
            <v>0</v>
          </cell>
          <cell r="LG65">
            <v>0</v>
          </cell>
          <cell r="LH65">
            <v>0</v>
          </cell>
          <cell r="LI65">
            <v>0</v>
          </cell>
          <cell r="LJ65">
            <v>0</v>
          </cell>
          <cell r="LK65">
            <v>0</v>
          </cell>
          <cell r="LL65">
            <v>0</v>
          </cell>
          <cell r="LM65">
            <v>0</v>
          </cell>
          <cell r="LN65">
            <v>0</v>
          </cell>
          <cell r="LO65">
            <v>0</v>
          </cell>
          <cell r="LP65">
            <v>0</v>
          </cell>
          <cell r="LQ65">
            <v>0</v>
          </cell>
          <cell r="LR65">
            <v>0</v>
          </cell>
          <cell r="LS65">
            <v>0</v>
          </cell>
          <cell r="LT65">
            <v>0</v>
          </cell>
          <cell r="LU65">
            <v>0</v>
          </cell>
          <cell r="LV65" t="str">
            <v xml:space="preserve"> </v>
          </cell>
          <cell r="LW65" t="str">
            <v xml:space="preserve"> </v>
          </cell>
          <cell r="LX65" t="str">
            <v xml:space="preserve"> </v>
          </cell>
          <cell r="LY65" t="str">
            <v xml:space="preserve"> </v>
          </cell>
          <cell r="LZ65" t="str">
            <v xml:space="preserve"> </v>
          </cell>
          <cell r="MA65" t="str">
            <v xml:space="preserve"> </v>
          </cell>
          <cell r="MB65">
            <v>0</v>
          </cell>
          <cell r="MC65">
            <v>0</v>
          </cell>
          <cell r="MD65">
            <v>0</v>
          </cell>
          <cell r="ME65">
            <v>0</v>
          </cell>
          <cell r="MF65" t="e">
            <v>#N/A</v>
          </cell>
          <cell r="MG65" t="e">
            <v>#N/A</v>
          </cell>
          <cell r="MH65">
            <v>0</v>
          </cell>
          <cell r="MI65">
            <v>0</v>
          </cell>
          <cell r="MJ65">
            <v>0</v>
          </cell>
          <cell r="MK65">
            <v>0</v>
          </cell>
          <cell r="ML65">
            <v>0</v>
          </cell>
          <cell r="MM65">
            <v>0</v>
          </cell>
          <cell r="MN65">
            <v>0</v>
          </cell>
          <cell r="MO65">
            <v>0</v>
          </cell>
          <cell r="MP65">
            <v>0</v>
          </cell>
          <cell r="MQ65">
            <v>0</v>
          </cell>
          <cell r="MR65">
            <v>0</v>
          </cell>
          <cell r="MS65">
            <v>0</v>
          </cell>
          <cell r="MT65">
            <v>0</v>
          </cell>
          <cell r="MU65">
            <v>0</v>
          </cell>
          <cell r="MV65">
            <v>0</v>
          </cell>
          <cell r="MW65">
            <v>0</v>
          </cell>
        </row>
        <row r="66">
          <cell r="F66" t="str">
            <v>JUN 89</v>
          </cell>
          <cell r="G66">
            <v>17.600000000000001</v>
          </cell>
          <cell r="H66">
            <v>0</v>
          </cell>
          <cell r="I66">
            <v>0</v>
          </cell>
          <cell r="J66">
            <v>0</v>
          </cell>
          <cell r="K66">
            <v>0</v>
          </cell>
          <cell r="L66">
            <v>0</v>
          </cell>
          <cell r="M66">
            <v>0</v>
          </cell>
          <cell r="N66">
            <v>0</v>
          </cell>
          <cell r="O66">
            <v>0</v>
          </cell>
          <cell r="P66">
            <v>0</v>
          </cell>
          <cell r="Q66">
            <v>0</v>
          </cell>
          <cell r="R66" t="str">
            <v xml:space="preserve"> </v>
          </cell>
          <cell r="S66" t="str">
            <v xml:space="preserve"> </v>
          </cell>
          <cell r="T66" t="str">
            <v xml:space="preserve"> </v>
          </cell>
          <cell r="U66" t="str">
            <v xml:space="preserve"> </v>
          </cell>
          <cell r="V66" t="str">
            <v xml:space="preserve"> </v>
          </cell>
          <cell r="W66" t="str">
            <v xml:space="preserve"> </v>
          </cell>
          <cell r="X66" t="str">
            <v xml:space="preserve"> </v>
          </cell>
          <cell r="Y66" t="str">
            <v xml:space="preserve"> </v>
          </cell>
          <cell r="Z66" t="str">
            <v xml:space="preserve"> </v>
          </cell>
          <cell r="AA66">
            <v>15.407954545454499</v>
          </cell>
          <cell r="AB66" t="str">
            <v xml:space="preserve"> </v>
          </cell>
          <cell r="AC66" t="str">
            <v xml:space="preserve"> </v>
          </cell>
          <cell r="AD66" t="str">
            <v xml:space="preserve"> </v>
          </cell>
          <cell r="AE66" t="str">
            <v xml:space="preserve"> </v>
          </cell>
          <cell r="AF66" t="str">
            <v xml:space="preserve"> </v>
          </cell>
          <cell r="AG66" t="str">
            <v xml:space="preserve"> </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t="str">
            <v xml:space="preserve"> </v>
          </cell>
          <cell r="BD66">
            <v>0</v>
          </cell>
          <cell r="BE66" t="str">
            <v xml:space="preserve"> </v>
          </cell>
          <cell r="BF66" t="str">
            <v xml:space="preserve"> </v>
          </cell>
          <cell r="BG66" t="str">
            <v xml:space="preserve"> </v>
          </cell>
          <cell r="BH66">
            <v>0</v>
          </cell>
          <cell r="BI66">
            <v>0</v>
          </cell>
          <cell r="BJ66">
            <v>0</v>
          </cell>
          <cell r="BK66">
            <v>1.5</v>
          </cell>
          <cell r="BL66">
            <v>0</v>
          </cell>
          <cell r="BM66">
            <v>8.357045454545446</v>
          </cell>
          <cell r="BN66">
            <v>14.425568181818157</v>
          </cell>
          <cell r="BO66">
            <v>10.760113636363624</v>
          </cell>
          <cell r="BP66">
            <v>0</v>
          </cell>
          <cell r="BQ66">
            <v>25.598522727272709</v>
          </cell>
          <cell r="BR66">
            <v>0</v>
          </cell>
          <cell r="BS66">
            <v>26.30106818181817</v>
          </cell>
          <cell r="BT66">
            <v>0</v>
          </cell>
          <cell r="BU66">
            <v>27.354886363636361</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19.267499999999977</v>
          </cell>
          <cell r="CM66">
            <v>0</v>
          </cell>
          <cell r="CN66">
            <v>0</v>
          </cell>
          <cell r="CO66">
            <v>0</v>
          </cell>
          <cell r="CP66">
            <v>0</v>
          </cell>
          <cell r="CQ66">
            <v>0</v>
          </cell>
          <cell r="CR66">
            <v>0</v>
          </cell>
          <cell r="CS66">
            <v>0</v>
          </cell>
          <cell r="CT66">
            <v>16.487499999999947</v>
          </cell>
          <cell r="CU66">
            <v>14.010227272727249</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216.90909090909</v>
          </cell>
          <cell r="HA66">
            <v>0</v>
          </cell>
          <cell r="HB66">
            <v>0</v>
          </cell>
          <cell r="HC66">
            <v>0</v>
          </cell>
          <cell r="HD66">
            <v>141.09090909090901</v>
          </cell>
          <cell r="HE66">
            <v>0</v>
          </cell>
          <cell r="HF66">
            <v>0</v>
          </cell>
          <cell r="HG66">
            <v>0</v>
          </cell>
          <cell r="HH66">
            <v>0</v>
          </cell>
          <cell r="HI66">
            <v>0</v>
          </cell>
          <cell r="HJ66">
            <v>0</v>
          </cell>
          <cell r="HK66">
            <v>0</v>
          </cell>
          <cell r="HL66">
            <v>0</v>
          </cell>
          <cell r="HM66">
            <v>0</v>
          </cell>
          <cell r="HN66">
            <v>97.863636363636303</v>
          </cell>
          <cell r="HO66">
            <v>92</v>
          </cell>
          <cell r="HP66" t="str">
            <v xml:space="preserve"> </v>
          </cell>
          <cell r="HQ66">
            <v>0</v>
          </cell>
          <cell r="HR66" t="e">
            <v>#N/A</v>
          </cell>
          <cell r="HS66">
            <v>0</v>
          </cell>
          <cell r="HT66" t="str">
            <v xml:space="preserve"> </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7.2522159548751004</v>
          </cell>
          <cell r="IT66">
            <v>8.7235996326905418</v>
          </cell>
          <cell r="IU66">
            <v>90</v>
          </cell>
          <cell r="IV66">
            <v>95</v>
          </cell>
          <cell r="IW66">
            <v>8.2378854625550666</v>
          </cell>
          <cell r="IX66">
            <v>17.4545454545454</v>
          </cell>
          <cell r="IY66">
            <v>0</v>
          </cell>
          <cell r="IZ66">
            <v>0</v>
          </cell>
          <cell r="JA66">
            <v>23.772727272727202</v>
          </cell>
          <cell r="JB66">
            <v>0</v>
          </cell>
          <cell r="JC66">
            <v>0</v>
          </cell>
          <cell r="JD66">
            <v>0</v>
          </cell>
          <cell r="JE66">
            <v>0</v>
          </cell>
          <cell r="JF66">
            <v>0</v>
          </cell>
          <cell r="JG66">
            <v>0</v>
          </cell>
          <cell r="JH66">
            <v>0</v>
          </cell>
          <cell r="JI66">
            <v>0</v>
          </cell>
          <cell r="JJ66">
            <v>0</v>
          </cell>
          <cell r="JK66">
            <v>0</v>
          </cell>
          <cell r="JL66">
            <v>0</v>
          </cell>
          <cell r="JM66">
            <v>0</v>
          </cell>
          <cell r="JN66">
            <v>20.931818181818151</v>
          </cell>
          <cell r="JO66">
            <v>0</v>
          </cell>
          <cell r="JP66">
            <v>21.063636363636299</v>
          </cell>
          <cell r="JQ66" t="str">
            <v xml:space="preserve"> </v>
          </cell>
          <cell r="JR66">
            <v>0</v>
          </cell>
          <cell r="JS66">
            <v>0</v>
          </cell>
          <cell r="JT66">
            <v>0</v>
          </cell>
          <cell r="JU66">
            <v>0</v>
          </cell>
          <cell r="JV66">
            <v>0</v>
          </cell>
          <cell r="JW66">
            <v>0</v>
          </cell>
          <cell r="JX66">
            <v>0</v>
          </cell>
          <cell r="JY66">
            <v>0</v>
          </cell>
          <cell r="JZ66">
            <v>21.063636363636299</v>
          </cell>
          <cell r="KA66">
            <v>0</v>
          </cell>
          <cell r="KB66">
            <v>0</v>
          </cell>
          <cell r="KC66">
            <v>0</v>
          </cell>
          <cell r="KD66">
            <v>0</v>
          </cell>
          <cell r="KE66">
            <v>0</v>
          </cell>
          <cell r="KF66">
            <v>0</v>
          </cell>
          <cell r="KG66">
            <v>0</v>
          </cell>
          <cell r="KH66">
            <v>0</v>
          </cell>
          <cell r="KI66">
            <v>0</v>
          </cell>
          <cell r="KJ66">
            <v>0</v>
          </cell>
          <cell r="KK66">
            <v>0</v>
          </cell>
          <cell r="KL66">
            <v>14.405869720830346</v>
          </cell>
          <cell r="KM66">
            <v>0</v>
          </cell>
          <cell r="KN66">
            <v>13.775948460987825</v>
          </cell>
          <cell r="KO66">
            <v>0</v>
          </cell>
          <cell r="KP66">
            <v>0</v>
          </cell>
          <cell r="KQ66">
            <v>0</v>
          </cell>
          <cell r="KR66">
            <v>0</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v>
          </cell>
          <cell r="LG66">
            <v>0</v>
          </cell>
          <cell r="LH66">
            <v>0</v>
          </cell>
          <cell r="LI66">
            <v>0</v>
          </cell>
          <cell r="LJ66">
            <v>0</v>
          </cell>
          <cell r="LK66">
            <v>0</v>
          </cell>
          <cell r="LL66">
            <v>0</v>
          </cell>
          <cell r="LM66">
            <v>0</v>
          </cell>
          <cell r="LN66">
            <v>0</v>
          </cell>
          <cell r="LO66">
            <v>0</v>
          </cell>
          <cell r="LP66">
            <v>0</v>
          </cell>
          <cell r="LQ66">
            <v>0</v>
          </cell>
          <cell r="LR66">
            <v>0</v>
          </cell>
          <cell r="LS66">
            <v>0</v>
          </cell>
          <cell r="LT66">
            <v>0</v>
          </cell>
          <cell r="LU66">
            <v>0</v>
          </cell>
          <cell r="LV66" t="str">
            <v xml:space="preserve"> </v>
          </cell>
          <cell r="LW66" t="str">
            <v xml:space="preserve"> </v>
          </cell>
          <cell r="LX66" t="str">
            <v xml:space="preserve"> </v>
          </cell>
          <cell r="LY66" t="str">
            <v xml:space="preserve"> </v>
          </cell>
          <cell r="LZ66" t="str">
            <v xml:space="preserve"> </v>
          </cell>
          <cell r="MA66" t="str">
            <v xml:space="preserve"> </v>
          </cell>
          <cell r="MB66">
            <v>0</v>
          </cell>
          <cell r="MC66">
            <v>0</v>
          </cell>
          <cell r="MD66">
            <v>0</v>
          </cell>
          <cell r="ME66">
            <v>0</v>
          </cell>
          <cell r="MF66" t="e">
            <v>#N/A</v>
          </cell>
          <cell r="MG66" t="e">
            <v>#N/A</v>
          </cell>
          <cell r="MH66">
            <v>0</v>
          </cell>
          <cell r="MI66">
            <v>0</v>
          </cell>
          <cell r="MJ66">
            <v>0</v>
          </cell>
          <cell r="MK66">
            <v>0</v>
          </cell>
          <cell r="ML66">
            <v>0</v>
          </cell>
          <cell r="MM66">
            <v>0</v>
          </cell>
          <cell r="MN66">
            <v>0</v>
          </cell>
          <cell r="MO66">
            <v>0</v>
          </cell>
          <cell r="MP66">
            <v>0</v>
          </cell>
          <cell r="MQ66">
            <v>0</v>
          </cell>
          <cell r="MR66">
            <v>0</v>
          </cell>
          <cell r="MS66">
            <v>0</v>
          </cell>
          <cell r="MT66">
            <v>0</v>
          </cell>
          <cell r="MU66">
            <v>0</v>
          </cell>
          <cell r="MV66">
            <v>0</v>
          </cell>
          <cell r="MW66">
            <v>0</v>
          </cell>
        </row>
        <row r="67">
          <cell r="F67" t="str">
            <v>JUL 89</v>
          </cell>
          <cell r="G67">
            <v>17.5440476190476</v>
          </cell>
          <cell r="H67">
            <v>0</v>
          </cell>
          <cell r="I67">
            <v>0</v>
          </cell>
          <cell r="J67">
            <v>0</v>
          </cell>
          <cell r="K67">
            <v>0</v>
          </cell>
          <cell r="L67">
            <v>0</v>
          </cell>
          <cell r="M67">
            <v>0</v>
          </cell>
          <cell r="N67">
            <v>0</v>
          </cell>
          <cell r="O67">
            <v>0</v>
          </cell>
          <cell r="P67">
            <v>0</v>
          </cell>
          <cell r="Q67">
            <v>0</v>
          </cell>
          <cell r="R67" t="str">
            <v xml:space="preserve"> </v>
          </cell>
          <cell r="S67" t="str">
            <v xml:space="preserve"> </v>
          </cell>
          <cell r="T67" t="str">
            <v xml:space="preserve"> </v>
          </cell>
          <cell r="U67" t="str">
            <v xml:space="preserve"> </v>
          </cell>
          <cell r="V67" t="str">
            <v xml:space="preserve"> </v>
          </cell>
          <cell r="W67" t="str">
            <v xml:space="preserve"> </v>
          </cell>
          <cell r="X67" t="str">
            <v xml:space="preserve"> </v>
          </cell>
          <cell r="Y67" t="str">
            <v xml:space="preserve"> </v>
          </cell>
          <cell r="Z67" t="str">
            <v xml:space="preserve"> </v>
          </cell>
          <cell r="AA67">
            <v>15.370238095237999</v>
          </cell>
          <cell r="AB67" t="str">
            <v xml:space="preserve"> </v>
          </cell>
          <cell r="AC67" t="str">
            <v xml:space="preserve"> </v>
          </cell>
          <cell r="AD67" t="str">
            <v xml:space="preserve"> </v>
          </cell>
          <cell r="AE67" t="str">
            <v xml:space="preserve"> </v>
          </cell>
          <cell r="AF67" t="str">
            <v xml:space="preserve"> </v>
          </cell>
          <cell r="AG67" t="str">
            <v xml:space="preserve"> </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t="str">
            <v xml:space="preserve"> </v>
          </cell>
          <cell r="BD67">
            <v>0</v>
          </cell>
          <cell r="BE67" t="str">
            <v xml:space="preserve"> </v>
          </cell>
          <cell r="BF67" t="str">
            <v xml:space="preserve"> </v>
          </cell>
          <cell r="BG67" t="str">
            <v xml:space="preserve"> </v>
          </cell>
          <cell r="BH67">
            <v>0</v>
          </cell>
          <cell r="BI67">
            <v>0</v>
          </cell>
          <cell r="BJ67">
            <v>0</v>
          </cell>
          <cell r="BK67">
            <v>1.5</v>
          </cell>
          <cell r="BL67">
            <v>0</v>
          </cell>
          <cell r="BM67">
            <v>8.4414473684210467</v>
          </cell>
          <cell r="BN67">
            <v>14.669605263157885</v>
          </cell>
          <cell r="BO67">
            <v>11.281973684210524</v>
          </cell>
          <cell r="BP67">
            <v>0</v>
          </cell>
          <cell r="BQ67">
            <v>22.240657894736838</v>
          </cell>
          <cell r="BR67">
            <v>0</v>
          </cell>
          <cell r="BS67">
            <v>23.111605263157884</v>
          </cell>
          <cell r="BT67">
            <v>0</v>
          </cell>
          <cell r="BU67">
            <v>24.418026315789454</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19.809078947368388</v>
          </cell>
          <cell r="CM67">
            <v>0</v>
          </cell>
          <cell r="CN67">
            <v>0</v>
          </cell>
          <cell r="CO67">
            <v>0</v>
          </cell>
          <cell r="CP67">
            <v>0</v>
          </cell>
          <cell r="CQ67">
            <v>0</v>
          </cell>
          <cell r="CR67">
            <v>0</v>
          </cell>
          <cell r="CS67">
            <v>0</v>
          </cell>
          <cell r="CT67">
            <v>16.58289473684205</v>
          </cell>
          <cell r="CU67">
            <v>14.4197368421052</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197</v>
          </cell>
          <cell r="HA67">
            <v>0</v>
          </cell>
          <cell r="HB67">
            <v>0</v>
          </cell>
          <cell r="HC67">
            <v>0</v>
          </cell>
          <cell r="HD67">
            <v>147.90476190476099</v>
          </cell>
          <cell r="HE67">
            <v>0</v>
          </cell>
          <cell r="HF67">
            <v>0</v>
          </cell>
          <cell r="HG67">
            <v>0</v>
          </cell>
          <cell r="HH67">
            <v>0</v>
          </cell>
          <cell r="HI67">
            <v>0</v>
          </cell>
          <cell r="HJ67">
            <v>0</v>
          </cell>
          <cell r="HK67">
            <v>0</v>
          </cell>
          <cell r="HL67">
            <v>0</v>
          </cell>
          <cell r="HM67">
            <v>0</v>
          </cell>
          <cell r="HN67">
            <v>100.904761904761</v>
          </cell>
          <cell r="HO67">
            <v>86.190476190476105</v>
          </cell>
          <cell r="HP67" t="str">
            <v xml:space="preserve"> </v>
          </cell>
          <cell r="HQ67">
            <v>0</v>
          </cell>
          <cell r="HR67" t="e">
            <v>#N/A</v>
          </cell>
          <cell r="HS67">
            <v>0</v>
          </cell>
          <cell r="HT67" t="str">
            <v xml:space="preserve"> </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7.2522159548751004</v>
          </cell>
          <cell r="IT67">
            <v>8.7235996326905418</v>
          </cell>
          <cell r="IU67">
            <v>90</v>
          </cell>
          <cell r="IV67">
            <v>95</v>
          </cell>
          <cell r="IW67">
            <v>8.2378854625550666</v>
          </cell>
          <cell r="IX67">
            <v>16.799999999999947</v>
          </cell>
          <cell r="IY67">
            <v>0</v>
          </cell>
          <cell r="IZ67">
            <v>0</v>
          </cell>
          <cell r="JA67">
            <v>22.44999999999995</v>
          </cell>
          <cell r="JB67">
            <v>0</v>
          </cell>
          <cell r="JC67">
            <v>0</v>
          </cell>
          <cell r="JD67">
            <v>0</v>
          </cell>
          <cell r="JE67">
            <v>0</v>
          </cell>
          <cell r="JF67">
            <v>0</v>
          </cell>
          <cell r="JG67">
            <v>0</v>
          </cell>
          <cell r="JH67">
            <v>0</v>
          </cell>
          <cell r="JI67">
            <v>0</v>
          </cell>
          <cell r="JJ67">
            <v>0</v>
          </cell>
          <cell r="JK67">
            <v>0</v>
          </cell>
          <cell r="JL67">
            <v>0</v>
          </cell>
          <cell r="JM67">
            <v>0</v>
          </cell>
          <cell r="JN67">
            <v>21.933333333333302</v>
          </cell>
          <cell r="JO67">
            <v>0</v>
          </cell>
          <cell r="JP67">
            <v>21.383333333333297</v>
          </cell>
          <cell r="JQ67" t="str">
            <v xml:space="preserve"> </v>
          </cell>
          <cell r="JR67">
            <v>0</v>
          </cell>
          <cell r="JS67">
            <v>0</v>
          </cell>
          <cell r="JT67">
            <v>0</v>
          </cell>
          <cell r="JU67">
            <v>0</v>
          </cell>
          <cell r="JV67">
            <v>0</v>
          </cell>
          <cell r="JW67">
            <v>0</v>
          </cell>
          <cell r="JX67">
            <v>0</v>
          </cell>
          <cell r="JY67">
            <v>0</v>
          </cell>
          <cell r="JZ67">
            <v>21.383333333333297</v>
          </cell>
          <cell r="KA67">
            <v>0</v>
          </cell>
          <cell r="KB67">
            <v>0</v>
          </cell>
          <cell r="KC67">
            <v>0</v>
          </cell>
          <cell r="KD67">
            <v>0</v>
          </cell>
          <cell r="KE67">
            <v>0</v>
          </cell>
          <cell r="KF67">
            <v>0</v>
          </cell>
          <cell r="KG67">
            <v>0</v>
          </cell>
          <cell r="KH67">
            <v>0</v>
          </cell>
          <cell r="KI67">
            <v>0</v>
          </cell>
          <cell r="KJ67">
            <v>0</v>
          </cell>
          <cell r="KK67">
            <v>0</v>
          </cell>
          <cell r="KL67">
            <v>14.446944131983496</v>
          </cell>
          <cell r="KM67">
            <v>0</v>
          </cell>
          <cell r="KN67">
            <v>13.817022872140976</v>
          </cell>
          <cell r="KO67">
            <v>0</v>
          </cell>
          <cell r="KP67">
            <v>0</v>
          </cell>
          <cell r="KQ67">
            <v>0</v>
          </cell>
          <cell r="KR67">
            <v>0</v>
          </cell>
          <cell r="KS67">
            <v>0</v>
          </cell>
          <cell r="KT67">
            <v>0</v>
          </cell>
          <cell r="KU67">
            <v>0</v>
          </cell>
          <cell r="KV67">
            <v>0</v>
          </cell>
          <cell r="KW67">
            <v>0</v>
          </cell>
          <cell r="KX67">
            <v>0</v>
          </cell>
          <cell r="KY67">
            <v>0</v>
          </cell>
          <cell r="KZ67">
            <v>0</v>
          </cell>
          <cell r="LA67">
            <v>0</v>
          </cell>
          <cell r="LB67">
            <v>0</v>
          </cell>
          <cell r="LC67">
            <v>0</v>
          </cell>
          <cell r="LD67">
            <v>0</v>
          </cell>
          <cell r="LE67">
            <v>0</v>
          </cell>
          <cell r="LF67">
            <v>0</v>
          </cell>
          <cell r="LG67">
            <v>0</v>
          </cell>
          <cell r="LH67">
            <v>0</v>
          </cell>
          <cell r="LI67">
            <v>0</v>
          </cell>
          <cell r="LJ67">
            <v>0</v>
          </cell>
          <cell r="LK67">
            <v>0</v>
          </cell>
          <cell r="LL67">
            <v>0</v>
          </cell>
          <cell r="LM67">
            <v>0</v>
          </cell>
          <cell r="LN67">
            <v>0</v>
          </cell>
          <cell r="LO67">
            <v>0</v>
          </cell>
          <cell r="LP67">
            <v>0</v>
          </cell>
          <cell r="LQ67">
            <v>0</v>
          </cell>
          <cell r="LR67">
            <v>0</v>
          </cell>
          <cell r="LS67">
            <v>0</v>
          </cell>
          <cell r="LT67">
            <v>0</v>
          </cell>
          <cell r="LU67">
            <v>0</v>
          </cell>
          <cell r="LV67" t="str">
            <v xml:space="preserve"> </v>
          </cell>
          <cell r="LW67" t="str">
            <v xml:space="preserve"> </v>
          </cell>
          <cell r="LX67" t="str">
            <v xml:space="preserve"> </v>
          </cell>
          <cell r="LY67" t="str">
            <v xml:space="preserve"> </v>
          </cell>
          <cell r="LZ67" t="str">
            <v xml:space="preserve"> </v>
          </cell>
          <cell r="MA67" t="str">
            <v xml:space="preserve"> </v>
          </cell>
          <cell r="MB67">
            <v>0</v>
          </cell>
          <cell r="MC67">
            <v>0</v>
          </cell>
          <cell r="MD67">
            <v>0</v>
          </cell>
          <cell r="ME67">
            <v>0</v>
          </cell>
          <cell r="MF67" t="e">
            <v>#N/A</v>
          </cell>
          <cell r="MG67" t="e">
            <v>#N/A</v>
          </cell>
          <cell r="MH67">
            <v>0</v>
          </cell>
          <cell r="MI67">
            <v>0</v>
          </cell>
          <cell r="MJ67">
            <v>0</v>
          </cell>
          <cell r="MK67">
            <v>0</v>
          </cell>
          <cell r="ML67">
            <v>0</v>
          </cell>
          <cell r="MM67">
            <v>0</v>
          </cell>
          <cell r="MN67">
            <v>0</v>
          </cell>
          <cell r="MO67">
            <v>0</v>
          </cell>
          <cell r="MP67">
            <v>0</v>
          </cell>
          <cell r="MQ67">
            <v>0</v>
          </cell>
          <cell r="MR67">
            <v>0</v>
          </cell>
          <cell r="MS67">
            <v>0</v>
          </cell>
          <cell r="MT67">
            <v>0</v>
          </cell>
          <cell r="MU67">
            <v>0</v>
          </cell>
          <cell r="MV67">
            <v>0</v>
          </cell>
          <cell r="MW67">
            <v>0</v>
          </cell>
        </row>
        <row r="68">
          <cell r="F68" t="str">
            <v>AUG 89</v>
          </cell>
          <cell r="G68">
            <v>16.753260869565199</v>
          </cell>
          <cell r="H68">
            <v>0</v>
          </cell>
          <cell r="I68">
            <v>0</v>
          </cell>
          <cell r="J68">
            <v>0</v>
          </cell>
          <cell r="K68">
            <v>0</v>
          </cell>
          <cell r="L68">
            <v>0</v>
          </cell>
          <cell r="M68">
            <v>0</v>
          </cell>
          <cell r="N68">
            <v>0</v>
          </cell>
          <cell r="O68">
            <v>0</v>
          </cell>
          <cell r="P68">
            <v>0</v>
          </cell>
          <cell r="Q68">
            <v>0</v>
          </cell>
          <cell r="R68" t="str">
            <v xml:space="preserve"> </v>
          </cell>
          <cell r="S68" t="str">
            <v xml:space="preserve"> </v>
          </cell>
          <cell r="T68" t="str">
            <v xml:space="preserve"> </v>
          </cell>
          <cell r="U68" t="str">
            <v xml:space="preserve"> </v>
          </cell>
          <cell r="V68" t="str">
            <v xml:space="preserve"> </v>
          </cell>
          <cell r="W68" t="str">
            <v xml:space="preserve"> </v>
          </cell>
          <cell r="X68" t="str">
            <v xml:space="preserve"> </v>
          </cell>
          <cell r="Y68" t="str">
            <v xml:space="preserve"> </v>
          </cell>
          <cell r="Z68" t="str">
            <v xml:space="preserve"> </v>
          </cell>
          <cell r="AA68">
            <v>14.991304347826</v>
          </cell>
          <cell r="AB68" t="str">
            <v xml:space="preserve"> </v>
          </cell>
          <cell r="AC68" t="str">
            <v xml:space="preserve"> </v>
          </cell>
          <cell r="AD68" t="str">
            <v xml:space="preserve"> </v>
          </cell>
          <cell r="AE68" t="str">
            <v xml:space="preserve"> </v>
          </cell>
          <cell r="AF68" t="str">
            <v xml:space="preserve"> </v>
          </cell>
          <cell r="AG68" t="str">
            <v xml:space="preserve"> </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t="str">
            <v xml:space="preserve"> </v>
          </cell>
          <cell r="BD68">
            <v>0</v>
          </cell>
          <cell r="BE68" t="str">
            <v xml:space="preserve"> </v>
          </cell>
          <cell r="BF68" t="str">
            <v xml:space="preserve"> </v>
          </cell>
          <cell r="BG68" t="str">
            <v xml:space="preserve"> </v>
          </cell>
          <cell r="BH68">
            <v>0</v>
          </cell>
          <cell r="BI68">
            <v>0</v>
          </cell>
          <cell r="BJ68">
            <v>0</v>
          </cell>
          <cell r="BK68">
            <v>1.5</v>
          </cell>
          <cell r="BL68">
            <v>0</v>
          </cell>
          <cell r="BM68">
            <v>8.7629347826086903</v>
          </cell>
          <cell r="BN68">
            <v>15.282065217391285</v>
          </cell>
          <cell r="BO68">
            <v>12.008804347826075</v>
          </cell>
          <cell r="BP68">
            <v>0</v>
          </cell>
          <cell r="BQ68">
            <v>21.330978260869554</v>
          </cell>
          <cell r="BR68">
            <v>0</v>
          </cell>
          <cell r="BS68">
            <v>22.135369565217378</v>
          </cell>
          <cell r="BT68">
            <v>0</v>
          </cell>
          <cell r="BU68">
            <v>23.341956521739114</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20.333478260869555</v>
          </cell>
          <cell r="CM68">
            <v>0</v>
          </cell>
          <cell r="CN68">
            <v>0</v>
          </cell>
          <cell r="CO68">
            <v>0</v>
          </cell>
          <cell r="CP68">
            <v>0</v>
          </cell>
          <cell r="CQ68">
            <v>0</v>
          </cell>
          <cell r="CR68">
            <v>0</v>
          </cell>
          <cell r="CS68">
            <v>0</v>
          </cell>
          <cell r="CT68">
            <v>14.748913043478201</v>
          </cell>
          <cell r="CU68">
            <v>13.468478260869549</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195.04347826086899</v>
          </cell>
          <cell r="HA68">
            <v>0</v>
          </cell>
          <cell r="HB68">
            <v>0</v>
          </cell>
          <cell r="HC68">
            <v>0</v>
          </cell>
          <cell r="HD68">
            <v>156.26086956521701</v>
          </cell>
          <cell r="HE68">
            <v>0</v>
          </cell>
          <cell r="HF68">
            <v>0</v>
          </cell>
          <cell r="HG68">
            <v>0</v>
          </cell>
          <cell r="HH68">
            <v>0</v>
          </cell>
          <cell r="HI68">
            <v>0</v>
          </cell>
          <cell r="HJ68">
            <v>0</v>
          </cell>
          <cell r="HK68">
            <v>0</v>
          </cell>
          <cell r="HL68">
            <v>0</v>
          </cell>
          <cell r="HM68">
            <v>0</v>
          </cell>
          <cell r="HN68">
            <v>90.521739130434696</v>
          </cell>
          <cell r="HO68">
            <v>83.652173913043399</v>
          </cell>
          <cell r="HP68" t="str">
            <v xml:space="preserve"> </v>
          </cell>
          <cell r="HQ68">
            <v>0</v>
          </cell>
          <cell r="HR68" t="e">
            <v>#N/A</v>
          </cell>
          <cell r="HS68">
            <v>0</v>
          </cell>
          <cell r="HT68" t="str">
            <v xml:space="preserve"> </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7.2522159548751004</v>
          </cell>
          <cell r="IT68">
            <v>8.7235996326905418</v>
          </cell>
          <cell r="IU68">
            <v>90</v>
          </cell>
          <cell r="IV68">
            <v>95</v>
          </cell>
          <cell r="IW68">
            <v>8.2378854625550666</v>
          </cell>
          <cell r="IX68">
            <v>15.856521739130351</v>
          </cell>
          <cell r="IY68">
            <v>0</v>
          </cell>
          <cell r="IZ68">
            <v>0</v>
          </cell>
          <cell r="JA68">
            <v>22.530434782608651</v>
          </cell>
          <cell r="JB68">
            <v>0</v>
          </cell>
          <cell r="JC68">
            <v>0</v>
          </cell>
          <cell r="JD68">
            <v>0</v>
          </cell>
          <cell r="JE68">
            <v>0</v>
          </cell>
          <cell r="JF68">
            <v>0</v>
          </cell>
          <cell r="JG68">
            <v>0</v>
          </cell>
          <cell r="JH68">
            <v>0</v>
          </cell>
          <cell r="JI68">
            <v>0</v>
          </cell>
          <cell r="JJ68">
            <v>0</v>
          </cell>
          <cell r="JK68">
            <v>0</v>
          </cell>
          <cell r="JL68">
            <v>0</v>
          </cell>
          <cell r="JM68">
            <v>0</v>
          </cell>
          <cell r="JN68">
            <v>23.8934782608695</v>
          </cell>
          <cell r="JO68">
            <v>0</v>
          </cell>
          <cell r="JP68">
            <v>21.378260869565203</v>
          </cell>
          <cell r="JQ68" t="str">
            <v xml:space="preserve"> </v>
          </cell>
          <cell r="JR68">
            <v>0</v>
          </cell>
          <cell r="JS68">
            <v>0</v>
          </cell>
          <cell r="JT68">
            <v>0</v>
          </cell>
          <cell r="JU68">
            <v>0</v>
          </cell>
          <cell r="JV68">
            <v>0</v>
          </cell>
          <cell r="JW68">
            <v>0</v>
          </cell>
          <cell r="JX68">
            <v>0</v>
          </cell>
          <cell r="JY68">
            <v>0</v>
          </cell>
          <cell r="JZ68">
            <v>21.378260869565203</v>
          </cell>
          <cell r="KA68">
            <v>0</v>
          </cell>
          <cell r="KB68">
            <v>0</v>
          </cell>
          <cell r="KC68">
            <v>0</v>
          </cell>
          <cell r="KD68">
            <v>0</v>
          </cell>
          <cell r="KE68">
            <v>0</v>
          </cell>
          <cell r="KF68">
            <v>0</v>
          </cell>
          <cell r="KG68">
            <v>0</v>
          </cell>
          <cell r="KH68">
            <v>0</v>
          </cell>
          <cell r="KI68">
            <v>0</v>
          </cell>
          <cell r="KJ68">
            <v>0</v>
          </cell>
          <cell r="KK68">
            <v>0</v>
          </cell>
          <cell r="KL68">
            <v>13.916466963368693</v>
          </cell>
          <cell r="KM68">
            <v>0</v>
          </cell>
          <cell r="KN68">
            <v>13.286545703526174</v>
          </cell>
          <cell r="KO68">
            <v>0</v>
          </cell>
          <cell r="KP68">
            <v>0</v>
          </cell>
          <cell r="KQ68">
            <v>0</v>
          </cell>
          <cell r="KR68">
            <v>0</v>
          </cell>
          <cell r="KS68">
            <v>0</v>
          </cell>
          <cell r="KT68">
            <v>0</v>
          </cell>
          <cell r="KU68">
            <v>0</v>
          </cell>
          <cell r="KV68">
            <v>0</v>
          </cell>
          <cell r="KW68">
            <v>0</v>
          </cell>
          <cell r="KX68">
            <v>0</v>
          </cell>
          <cell r="KY68">
            <v>0</v>
          </cell>
          <cell r="KZ68">
            <v>0</v>
          </cell>
          <cell r="LA68">
            <v>0</v>
          </cell>
          <cell r="LB68">
            <v>0</v>
          </cell>
          <cell r="LC68">
            <v>0</v>
          </cell>
          <cell r="LD68">
            <v>0</v>
          </cell>
          <cell r="LE68">
            <v>0</v>
          </cell>
          <cell r="LF68">
            <v>0</v>
          </cell>
          <cell r="LG68">
            <v>0</v>
          </cell>
          <cell r="LH68">
            <v>0</v>
          </cell>
          <cell r="LI68">
            <v>0</v>
          </cell>
          <cell r="LJ68">
            <v>0</v>
          </cell>
          <cell r="LK68">
            <v>0</v>
          </cell>
          <cell r="LL68">
            <v>0</v>
          </cell>
          <cell r="LM68">
            <v>0</v>
          </cell>
          <cell r="LN68">
            <v>0</v>
          </cell>
          <cell r="LO68">
            <v>0</v>
          </cell>
          <cell r="LP68">
            <v>0</v>
          </cell>
          <cell r="LQ68">
            <v>0</v>
          </cell>
          <cell r="LR68">
            <v>0</v>
          </cell>
          <cell r="LS68">
            <v>0</v>
          </cell>
          <cell r="LT68">
            <v>0</v>
          </cell>
          <cell r="LU68">
            <v>0</v>
          </cell>
          <cell r="LV68" t="str">
            <v xml:space="preserve"> </v>
          </cell>
          <cell r="LW68" t="str">
            <v xml:space="preserve"> </v>
          </cell>
          <cell r="LX68" t="str">
            <v xml:space="preserve"> </v>
          </cell>
          <cell r="LY68" t="str">
            <v xml:space="preserve"> </v>
          </cell>
          <cell r="LZ68" t="str">
            <v xml:space="preserve"> </v>
          </cell>
          <cell r="MA68" t="str">
            <v xml:space="preserve"> </v>
          </cell>
          <cell r="MB68">
            <v>0</v>
          </cell>
          <cell r="MC68">
            <v>0</v>
          </cell>
          <cell r="MD68">
            <v>0</v>
          </cell>
          <cell r="ME68">
            <v>0</v>
          </cell>
          <cell r="MF68" t="e">
            <v>#N/A</v>
          </cell>
          <cell r="MG68" t="e">
            <v>#N/A</v>
          </cell>
          <cell r="MH68">
            <v>0</v>
          </cell>
          <cell r="MI68">
            <v>0</v>
          </cell>
          <cell r="MJ68">
            <v>0</v>
          </cell>
          <cell r="MK68">
            <v>0</v>
          </cell>
          <cell r="ML68">
            <v>0</v>
          </cell>
          <cell r="MM68">
            <v>0</v>
          </cell>
          <cell r="MN68">
            <v>0</v>
          </cell>
          <cell r="MO68">
            <v>0</v>
          </cell>
          <cell r="MP68">
            <v>0</v>
          </cell>
          <cell r="MQ68">
            <v>0</v>
          </cell>
          <cell r="MR68">
            <v>0</v>
          </cell>
          <cell r="MS68">
            <v>0</v>
          </cell>
          <cell r="MT68">
            <v>0</v>
          </cell>
          <cell r="MU68">
            <v>0</v>
          </cell>
          <cell r="MV68">
            <v>0</v>
          </cell>
          <cell r="MW68">
            <v>0</v>
          </cell>
        </row>
        <row r="69">
          <cell r="F69" t="str">
            <v>SEP 89</v>
          </cell>
          <cell r="G69">
            <v>17.7964285714285</v>
          </cell>
          <cell r="H69">
            <v>0</v>
          </cell>
          <cell r="I69">
            <v>0</v>
          </cell>
          <cell r="J69">
            <v>0</v>
          </cell>
          <cell r="K69">
            <v>0</v>
          </cell>
          <cell r="L69">
            <v>0</v>
          </cell>
          <cell r="M69">
            <v>0</v>
          </cell>
          <cell r="N69">
            <v>0</v>
          </cell>
          <cell r="O69">
            <v>0</v>
          </cell>
          <cell r="P69">
            <v>0</v>
          </cell>
          <cell r="Q69">
            <v>0</v>
          </cell>
          <cell r="R69" t="str">
            <v xml:space="preserve"> </v>
          </cell>
          <cell r="S69" t="str">
            <v xml:space="preserve"> </v>
          </cell>
          <cell r="T69" t="str">
            <v xml:space="preserve"> </v>
          </cell>
          <cell r="U69" t="str">
            <v xml:space="preserve"> </v>
          </cell>
          <cell r="V69" t="str">
            <v xml:space="preserve"> </v>
          </cell>
          <cell r="W69" t="str">
            <v xml:space="preserve"> </v>
          </cell>
          <cell r="X69" t="str">
            <v xml:space="preserve"> </v>
          </cell>
          <cell r="Y69" t="str">
            <v xml:space="preserve"> </v>
          </cell>
          <cell r="Z69" t="str">
            <v xml:space="preserve"> </v>
          </cell>
          <cell r="AA69">
            <v>15.5952380952381</v>
          </cell>
          <cell r="AB69" t="str">
            <v xml:space="preserve"> </v>
          </cell>
          <cell r="AC69" t="str">
            <v xml:space="preserve"> </v>
          </cell>
          <cell r="AD69" t="str">
            <v xml:space="preserve"> </v>
          </cell>
          <cell r="AE69" t="str">
            <v xml:space="preserve"> </v>
          </cell>
          <cell r="AF69" t="str">
            <v xml:space="preserve"> </v>
          </cell>
          <cell r="AG69" t="str">
            <v xml:space="preserve"> </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t="str">
            <v xml:space="preserve"> </v>
          </cell>
          <cell r="BD69">
            <v>0</v>
          </cell>
          <cell r="BE69" t="str">
            <v xml:space="preserve"> </v>
          </cell>
          <cell r="BF69" t="str">
            <v xml:space="preserve"> </v>
          </cell>
          <cell r="BG69" t="str">
            <v xml:space="preserve"> </v>
          </cell>
          <cell r="BH69">
            <v>0</v>
          </cell>
          <cell r="BI69">
            <v>0</v>
          </cell>
          <cell r="BJ69">
            <v>0</v>
          </cell>
          <cell r="BK69">
            <v>1.5</v>
          </cell>
          <cell r="BL69">
            <v>0</v>
          </cell>
          <cell r="BM69">
            <v>9.1507500000000004</v>
          </cell>
          <cell r="BN69">
            <v>15.209249999999999</v>
          </cell>
          <cell r="BO69">
            <v>12.584249999999999</v>
          </cell>
          <cell r="BP69">
            <v>0</v>
          </cell>
          <cell r="BQ69">
            <v>24.089625000000002</v>
          </cell>
          <cell r="BR69">
            <v>0</v>
          </cell>
          <cell r="BS69">
            <v>24.996824999999998</v>
          </cell>
          <cell r="BT69">
            <v>0</v>
          </cell>
          <cell r="BU69">
            <v>26.357624999999995</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22.722000000000001</v>
          </cell>
          <cell r="CM69">
            <v>0</v>
          </cell>
          <cell r="CN69">
            <v>0</v>
          </cell>
          <cell r="CO69">
            <v>0</v>
          </cell>
          <cell r="CP69">
            <v>0</v>
          </cell>
          <cell r="CQ69">
            <v>0</v>
          </cell>
          <cell r="CR69">
            <v>0</v>
          </cell>
          <cell r="CS69">
            <v>0</v>
          </cell>
          <cell r="CT69">
            <v>14.899999999999999</v>
          </cell>
          <cell r="CU69">
            <v>13.4375</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210.23809523809501</v>
          </cell>
          <cell r="HA69">
            <v>0</v>
          </cell>
          <cell r="HB69">
            <v>0</v>
          </cell>
          <cell r="HC69">
            <v>0</v>
          </cell>
          <cell r="HD69">
            <v>167.809523809523</v>
          </cell>
          <cell r="HE69">
            <v>0</v>
          </cell>
          <cell r="HF69">
            <v>0</v>
          </cell>
          <cell r="HG69">
            <v>0</v>
          </cell>
          <cell r="HH69">
            <v>0</v>
          </cell>
          <cell r="HI69">
            <v>0</v>
          </cell>
          <cell r="HJ69">
            <v>0</v>
          </cell>
          <cell r="HK69">
            <v>0</v>
          </cell>
          <cell r="HL69">
            <v>0</v>
          </cell>
          <cell r="HM69">
            <v>0</v>
          </cell>
          <cell r="HN69">
            <v>98.190476190476105</v>
          </cell>
          <cell r="HO69">
            <v>85.571428571428498</v>
          </cell>
          <cell r="HP69" t="str">
            <v xml:space="preserve"> </v>
          </cell>
          <cell r="HQ69">
            <v>0</v>
          </cell>
          <cell r="HR69" t="e">
            <v>#N/A</v>
          </cell>
          <cell r="HS69">
            <v>0</v>
          </cell>
          <cell r="HT69" t="str">
            <v xml:space="preserve"> </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7.2522159548751004</v>
          </cell>
          <cell r="IT69">
            <v>8.7235996326905418</v>
          </cell>
          <cell r="IU69">
            <v>90</v>
          </cell>
          <cell r="IV69">
            <v>95</v>
          </cell>
          <cell r="IW69">
            <v>8.2378854625550666</v>
          </cell>
          <cell r="IX69">
            <v>16.409523809523748</v>
          </cell>
          <cell r="IY69">
            <v>0</v>
          </cell>
          <cell r="IZ69">
            <v>0</v>
          </cell>
          <cell r="JA69">
            <v>22.599999999999952</v>
          </cell>
          <cell r="JB69">
            <v>0</v>
          </cell>
          <cell r="JC69">
            <v>0</v>
          </cell>
          <cell r="JD69">
            <v>0</v>
          </cell>
          <cell r="JE69">
            <v>0</v>
          </cell>
          <cell r="JF69">
            <v>0</v>
          </cell>
          <cell r="JG69">
            <v>0</v>
          </cell>
          <cell r="JH69">
            <v>0</v>
          </cell>
          <cell r="JI69">
            <v>0</v>
          </cell>
          <cell r="JJ69">
            <v>0</v>
          </cell>
          <cell r="JK69">
            <v>0</v>
          </cell>
          <cell r="JL69">
            <v>0</v>
          </cell>
          <cell r="JM69">
            <v>0</v>
          </cell>
          <cell r="JN69">
            <v>25.133333333333297</v>
          </cell>
          <cell r="JO69">
            <v>0</v>
          </cell>
          <cell r="JP69">
            <v>22.566666666666599</v>
          </cell>
          <cell r="JQ69" t="str">
            <v xml:space="preserve"> </v>
          </cell>
          <cell r="JR69">
            <v>0</v>
          </cell>
          <cell r="JS69">
            <v>0</v>
          </cell>
          <cell r="JT69">
            <v>0</v>
          </cell>
          <cell r="JU69">
            <v>0</v>
          </cell>
          <cell r="JV69">
            <v>0</v>
          </cell>
          <cell r="JW69">
            <v>0</v>
          </cell>
          <cell r="JX69">
            <v>0</v>
          </cell>
          <cell r="JY69">
            <v>0</v>
          </cell>
          <cell r="JZ69">
            <v>22.566666666666599</v>
          </cell>
          <cell r="KA69">
            <v>0</v>
          </cell>
          <cell r="KB69">
            <v>0</v>
          </cell>
          <cell r="KC69">
            <v>0</v>
          </cell>
          <cell r="KD69">
            <v>0</v>
          </cell>
          <cell r="KE69">
            <v>0</v>
          </cell>
          <cell r="KF69">
            <v>0</v>
          </cell>
          <cell r="KG69">
            <v>0</v>
          </cell>
          <cell r="KH69">
            <v>0</v>
          </cell>
          <cell r="KI69">
            <v>0</v>
          </cell>
          <cell r="KJ69">
            <v>0</v>
          </cell>
          <cell r="KK69">
            <v>0</v>
          </cell>
          <cell r="KL69">
            <v>14.060742407199095</v>
          </cell>
          <cell r="KM69">
            <v>0</v>
          </cell>
          <cell r="KN69">
            <v>13.430821147356575</v>
          </cell>
          <cell r="KO69">
            <v>0</v>
          </cell>
          <cell r="KP69">
            <v>0</v>
          </cell>
          <cell r="KQ69">
            <v>0</v>
          </cell>
          <cell r="KR69">
            <v>0</v>
          </cell>
          <cell r="KS69">
            <v>0</v>
          </cell>
          <cell r="KT69">
            <v>0</v>
          </cell>
          <cell r="KU69">
            <v>0</v>
          </cell>
          <cell r="KV69">
            <v>0</v>
          </cell>
          <cell r="KW69">
            <v>0</v>
          </cell>
          <cell r="KX69">
            <v>0</v>
          </cell>
          <cell r="KY69">
            <v>0</v>
          </cell>
          <cell r="KZ69">
            <v>0</v>
          </cell>
          <cell r="LA69">
            <v>0</v>
          </cell>
          <cell r="LB69">
            <v>0</v>
          </cell>
          <cell r="LC69">
            <v>0</v>
          </cell>
          <cell r="LD69">
            <v>0</v>
          </cell>
          <cell r="LE69">
            <v>0</v>
          </cell>
          <cell r="LF69">
            <v>0</v>
          </cell>
          <cell r="LG69">
            <v>0</v>
          </cell>
          <cell r="LH69">
            <v>0</v>
          </cell>
          <cell r="LI69">
            <v>0</v>
          </cell>
          <cell r="LJ69">
            <v>0</v>
          </cell>
          <cell r="LK69">
            <v>0</v>
          </cell>
          <cell r="LL69">
            <v>0</v>
          </cell>
          <cell r="LM69">
            <v>0</v>
          </cell>
          <cell r="LN69">
            <v>0</v>
          </cell>
          <cell r="LO69">
            <v>0</v>
          </cell>
          <cell r="LP69">
            <v>0</v>
          </cell>
          <cell r="LQ69">
            <v>0</v>
          </cell>
          <cell r="LR69">
            <v>0</v>
          </cell>
          <cell r="LS69">
            <v>0</v>
          </cell>
          <cell r="LT69">
            <v>0</v>
          </cell>
          <cell r="LU69">
            <v>0</v>
          </cell>
          <cell r="LV69" t="str">
            <v xml:space="preserve"> </v>
          </cell>
          <cell r="LW69" t="str">
            <v xml:space="preserve"> </v>
          </cell>
          <cell r="LX69" t="str">
            <v xml:space="preserve"> </v>
          </cell>
          <cell r="LY69" t="str">
            <v xml:space="preserve"> </v>
          </cell>
          <cell r="LZ69" t="str">
            <v xml:space="preserve"> </v>
          </cell>
          <cell r="MA69" t="str">
            <v xml:space="preserve"> </v>
          </cell>
          <cell r="MB69">
            <v>0</v>
          </cell>
          <cell r="MC69">
            <v>0</v>
          </cell>
          <cell r="MD69">
            <v>0</v>
          </cell>
          <cell r="ME69">
            <v>0</v>
          </cell>
          <cell r="MF69" t="e">
            <v>#N/A</v>
          </cell>
          <cell r="MG69" t="e">
            <v>#N/A</v>
          </cell>
          <cell r="MH69">
            <v>0</v>
          </cell>
          <cell r="MI69">
            <v>0</v>
          </cell>
          <cell r="MJ69">
            <v>0</v>
          </cell>
          <cell r="MK69">
            <v>0</v>
          </cell>
          <cell r="ML69">
            <v>0</v>
          </cell>
          <cell r="MM69">
            <v>0</v>
          </cell>
          <cell r="MN69">
            <v>0</v>
          </cell>
          <cell r="MO69">
            <v>0</v>
          </cell>
          <cell r="MP69">
            <v>0</v>
          </cell>
          <cell r="MQ69">
            <v>0</v>
          </cell>
          <cell r="MR69">
            <v>0</v>
          </cell>
          <cell r="MS69">
            <v>0</v>
          </cell>
          <cell r="MT69">
            <v>0</v>
          </cell>
          <cell r="MU69">
            <v>0</v>
          </cell>
          <cell r="MV69">
            <v>0</v>
          </cell>
          <cell r="MW69">
            <v>0</v>
          </cell>
        </row>
        <row r="70">
          <cell r="F70" t="str">
            <v>OCT 89</v>
          </cell>
          <cell r="G70">
            <v>18.905681818181801</v>
          </cell>
          <cell r="H70">
            <v>0</v>
          </cell>
          <cell r="I70">
            <v>0</v>
          </cell>
          <cell r="J70">
            <v>0</v>
          </cell>
          <cell r="K70">
            <v>0</v>
          </cell>
          <cell r="L70">
            <v>0</v>
          </cell>
          <cell r="M70">
            <v>0</v>
          </cell>
          <cell r="N70">
            <v>0</v>
          </cell>
          <cell r="O70">
            <v>0</v>
          </cell>
          <cell r="P70">
            <v>0</v>
          </cell>
          <cell r="Q70">
            <v>0</v>
          </cell>
          <cell r="R70" t="str">
            <v xml:space="preserve"> </v>
          </cell>
          <cell r="S70" t="str">
            <v xml:space="preserve"> </v>
          </cell>
          <cell r="T70" t="str">
            <v xml:space="preserve"> </v>
          </cell>
          <cell r="U70" t="str">
            <v xml:space="preserve"> </v>
          </cell>
          <cell r="V70" t="str">
            <v xml:space="preserve"> </v>
          </cell>
          <cell r="W70" t="str">
            <v xml:space="preserve"> </v>
          </cell>
          <cell r="X70" t="str">
            <v xml:space="preserve"> </v>
          </cell>
          <cell r="Y70" t="str">
            <v xml:space="preserve"> </v>
          </cell>
          <cell r="Z70" t="str">
            <v xml:space="preserve"> </v>
          </cell>
          <cell r="AA70">
            <v>16.1397727272727</v>
          </cell>
          <cell r="AB70" t="str">
            <v xml:space="preserve"> </v>
          </cell>
          <cell r="AC70" t="str">
            <v xml:space="preserve"> </v>
          </cell>
          <cell r="AD70" t="str">
            <v xml:space="preserve"> </v>
          </cell>
          <cell r="AE70" t="str">
            <v xml:space="preserve"> </v>
          </cell>
          <cell r="AF70" t="str">
            <v xml:space="preserve"> </v>
          </cell>
          <cell r="AG70" t="str">
            <v xml:space="preserve"> </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t="str">
            <v xml:space="preserve"> </v>
          </cell>
          <cell r="BD70">
            <v>0</v>
          </cell>
          <cell r="BE70" t="str">
            <v xml:space="preserve"> </v>
          </cell>
          <cell r="BF70" t="str">
            <v xml:space="preserve"> </v>
          </cell>
          <cell r="BG70" t="str">
            <v xml:space="preserve"> </v>
          </cell>
          <cell r="BH70">
            <v>0</v>
          </cell>
          <cell r="BI70">
            <v>0</v>
          </cell>
          <cell r="BJ70">
            <v>0</v>
          </cell>
          <cell r="BK70">
            <v>1.5</v>
          </cell>
          <cell r="BL70">
            <v>0</v>
          </cell>
          <cell r="BM70">
            <v>9.20659090909089</v>
          </cell>
          <cell r="BN70">
            <v>14.864659090909067</v>
          </cell>
          <cell r="BO70">
            <v>12.683522727272711</v>
          </cell>
          <cell r="BP70">
            <v>0</v>
          </cell>
          <cell r="BQ70">
            <v>22.472386363636335</v>
          </cell>
          <cell r="BR70">
            <v>0</v>
          </cell>
          <cell r="BS70">
            <v>23.447931818181793</v>
          </cell>
          <cell r="BT70">
            <v>0</v>
          </cell>
          <cell r="BU70">
            <v>24.911249999999978</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23.863636363636338</v>
          </cell>
          <cell r="CM70">
            <v>0</v>
          </cell>
          <cell r="CN70">
            <v>0</v>
          </cell>
          <cell r="CO70">
            <v>0</v>
          </cell>
          <cell r="CP70">
            <v>0</v>
          </cell>
          <cell r="CQ70">
            <v>0</v>
          </cell>
          <cell r="CR70">
            <v>0</v>
          </cell>
          <cell r="CS70">
            <v>0</v>
          </cell>
          <cell r="CT70">
            <v>16.768181818181802</v>
          </cell>
          <cell r="CU70">
            <v>14.08409090909085</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201.45454545454501</v>
          </cell>
          <cell r="HA70">
            <v>0</v>
          </cell>
          <cell r="HB70">
            <v>0</v>
          </cell>
          <cell r="HC70">
            <v>0</v>
          </cell>
          <cell r="HD70">
            <v>178.45454545454501</v>
          </cell>
          <cell r="HE70">
            <v>0</v>
          </cell>
          <cell r="HF70">
            <v>0</v>
          </cell>
          <cell r="HG70">
            <v>0</v>
          </cell>
          <cell r="HH70">
            <v>0</v>
          </cell>
          <cell r="HI70">
            <v>0</v>
          </cell>
          <cell r="HJ70">
            <v>0</v>
          </cell>
          <cell r="HK70">
            <v>0</v>
          </cell>
          <cell r="HL70">
            <v>0</v>
          </cell>
          <cell r="HM70">
            <v>0</v>
          </cell>
          <cell r="HN70">
            <v>112</v>
          </cell>
          <cell r="HO70">
            <v>97.454545454545396</v>
          </cell>
          <cell r="HP70" t="str">
            <v xml:space="preserve"> </v>
          </cell>
          <cell r="HQ70">
            <v>0</v>
          </cell>
          <cell r="HR70" t="e">
            <v>#N/A</v>
          </cell>
          <cell r="HS70">
            <v>0</v>
          </cell>
          <cell r="HT70" t="str">
            <v xml:space="preserve"> </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7.2522159548751004</v>
          </cell>
          <cell r="IT70">
            <v>8.7235996326905418</v>
          </cell>
          <cell r="IU70">
            <v>90</v>
          </cell>
          <cell r="IV70">
            <v>95</v>
          </cell>
          <cell r="IW70">
            <v>8.2378854625550666</v>
          </cell>
          <cell r="IX70">
            <v>16.04318181818175</v>
          </cell>
          <cell r="IY70">
            <v>0</v>
          </cell>
          <cell r="IZ70">
            <v>0</v>
          </cell>
          <cell r="JA70">
            <v>22.54318181818175</v>
          </cell>
          <cell r="JB70">
            <v>0</v>
          </cell>
          <cell r="JC70">
            <v>0</v>
          </cell>
          <cell r="JD70">
            <v>0</v>
          </cell>
          <cell r="JE70">
            <v>0</v>
          </cell>
          <cell r="JF70">
            <v>0</v>
          </cell>
          <cell r="JG70">
            <v>0</v>
          </cell>
          <cell r="JH70">
            <v>0</v>
          </cell>
          <cell r="JI70">
            <v>0</v>
          </cell>
          <cell r="JJ70">
            <v>0</v>
          </cell>
          <cell r="JK70">
            <v>0</v>
          </cell>
          <cell r="JL70">
            <v>0</v>
          </cell>
          <cell r="JM70">
            <v>0</v>
          </cell>
          <cell r="JN70">
            <v>27.384090909090901</v>
          </cell>
          <cell r="JO70">
            <v>0</v>
          </cell>
          <cell r="JP70">
            <v>23.659090909090899</v>
          </cell>
          <cell r="JQ70" t="str">
            <v xml:space="preserve"> </v>
          </cell>
          <cell r="JR70">
            <v>0</v>
          </cell>
          <cell r="JS70">
            <v>0</v>
          </cell>
          <cell r="JT70">
            <v>0</v>
          </cell>
          <cell r="JU70">
            <v>0</v>
          </cell>
          <cell r="JV70">
            <v>0</v>
          </cell>
          <cell r="JW70">
            <v>0</v>
          </cell>
          <cell r="JX70">
            <v>0</v>
          </cell>
          <cell r="JY70">
            <v>0</v>
          </cell>
          <cell r="JZ70">
            <v>23.659090909090899</v>
          </cell>
          <cell r="KA70">
            <v>0</v>
          </cell>
          <cell r="KB70">
            <v>0</v>
          </cell>
          <cell r="KC70">
            <v>0</v>
          </cell>
          <cell r="KD70">
            <v>0</v>
          </cell>
          <cell r="KE70">
            <v>0</v>
          </cell>
          <cell r="KF70">
            <v>0</v>
          </cell>
          <cell r="KG70">
            <v>0</v>
          </cell>
          <cell r="KH70">
            <v>0</v>
          </cell>
          <cell r="KI70">
            <v>0</v>
          </cell>
          <cell r="KJ70">
            <v>0</v>
          </cell>
          <cell r="KK70">
            <v>0</v>
          </cell>
          <cell r="KL70">
            <v>14.942734430923386</v>
          </cell>
          <cell r="KM70">
            <v>0</v>
          </cell>
          <cell r="KN70">
            <v>14.391553328561182</v>
          </cell>
          <cell r="KO70">
            <v>0</v>
          </cell>
          <cell r="KP70">
            <v>0</v>
          </cell>
          <cell r="KQ70">
            <v>0</v>
          </cell>
          <cell r="KR70">
            <v>0</v>
          </cell>
          <cell r="KS70">
            <v>0</v>
          </cell>
          <cell r="KT70">
            <v>0</v>
          </cell>
          <cell r="KU70">
            <v>0</v>
          </cell>
          <cell r="KV70">
            <v>0</v>
          </cell>
          <cell r="KW70">
            <v>0</v>
          </cell>
          <cell r="KX70">
            <v>0</v>
          </cell>
          <cell r="KY70">
            <v>0</v>
          </cell>
          <cell r="KZ70">
            <v>0</v>
          </cell>
          <cell r="LA70">
            <v>0</v>
          </cell>
          <cell r="LB70">
            <v>0</v>
          </cell>
          <cell r="LC70">
            <v>0</v>
          </cell>
          <cell r="LD70">
            <v>0</v>
          </cell>
          <cell r="LE70">
            <v>0</v>
          </cell>
          <cell r="LF70">
            <v>0</v>
          </cell>
          <cell r="LG70">
            <v>0</v>
          </cell>
          <cell r="LH70">
            <v>0</v>
          </cell>
          <cell r="LI70">
            <v>0</v>
          </cell>
          <cell r="LJ70">
            <v>0</v>
          </cell>
          <cell r="LK70">
            <v>0</v>
          </cell>
          <cell r="LL70">
            <v>0</v>
          </cell>
          <cell r="LM70">
            <v>0</v>
          </cell>
          <cell r="LN70">
            <v>0</v>
          </cell>
          <cell r="LO70">
            <v>0</v>
          </cell>
          <cell r="LP70">
            <v>0</v>
          </cell>
          <cell r="LQ70">
            <v>0</v>
          </cell>
          <cell r="LR70">
            <v>0</v>
          </cell>
          <cell r="LS70">
            <v>0</v>
          </cell>
          <cell r="LT70">
            <v>0</v>
          </cell>
          <cell r="LU70">
            <v>0</v>
          </cell>
          <cell r="LV70" t="str">
            <v xml:space="preserve"> </v>
          </cell>
          <cell r="LW70" t="str">
            <v xml:space="preserve"> </v>
          </cell>
          <cell r="LX70" t="str">
            <v xml:space="preserve"> </v>
          </cell>
          <cell r="LY70" t="str">
            <v xml:space="preserve"> </v>
          </cell>
          <cell r="LZ70" t="str">
            <v xml:space="preserve"> </v>
          </cell>
          <cell r="MA70" t="str">
            <v xml:space="preserve"> </v>
          </cell>
          <cell r="MB70">
            <v>0</v>
          </cell>
          <cell r="MC70">
            <v>0</v>
          </cell>
          <cell r="MD70">
            <v>0</v>
          </cell>
          <cell r="ME70">
            <v>0</v>
          </cell>
          <cell r="MF70" t="e">
            <v>#N/A</v>
          </cell>
          <cell r="MG70" t="e">
            <v>#N/A</v>
          </cell>
          <cell r="MH70">
            <v>0</v>
          </cell>
          <cell r="MI70">
            <v>0</v>
          </cell>
          <cell r="MJ70">
            <v>0</v>
          </cell>
          <cell r="MK70">
            <v>0</v>
          </cell>
          <cell r="ML70">
            <v>0</v>
          </cell>
          <cell r="MM70">
            <v>0</v>
          </cell>
          <cell r="MN70">
            <v>0</v>
          </cell>
          <cell r="MO70">
            <v>0</v>
          </cell>
          <cell r="MP70">
            <v>0</v>
          </cell>
          <cell r="MQ70">
            <v>0</v>
          </cell>
          <cell r="MR70">
            <v>0</v>
          </cell>
          <cell r="MS70">
            <v>0</v>
          </cell>
          <cell r="MT70">
            <v>0</v>
          </cell>
          <cell r="MU70">
            <v>0</v>
          </cell>
          <cell r="MV70">
            <v>0</v>
          </cell>
          <cell r="MW70">
            <v>0</v>
          </cell>
        </row>
        <row r="71">
          <cell r="F71" t="str">
            <v>NOV 89</v>
          </cell>
          <cell r="G71">
            <v>18.7022727272727</v>
          </cell>
          <cell r="H71">
            <v>0</v>
          </cell>
          <cell r="I71">
            <v>0</v>
          </cell>
          <cell r="J71">
            <v>0</v>
          </cell>
          <cell r="K71">
            <v>0</v>
          </cell>
          <cell r="L71">
            <v>0</v>
          </cell>
          <cell r="M71">
            <v>0</v>
          </cell>
          <cell r="N71">
            <v>0</v>
          </cell>
          <cell r="O71">
            <v>0</v>
          </cell>
          <cell r="P71">
            <v>0</v>
          </cell>
          <cell r="Q71">
            <v>0</v>
          </cell>
          <cell r="R71" t="str">
            <v xml:space="preserve"> </v>
          </cell>
          <cell r="S71" t="str">
            <v xml:space="preserve"> </v>
          </cell>
          <cell r="T71" t="str">
            <v xml:space="preserve"> </v>
          </cell>
          <cell r="U71" t="str">
            <v xml:space="preserve"> </v>
          </cell>
          <cell r="V71" t="str">
            <v xml:space="preserve"> </v>
          </cell>
          <cell r="W71" t="str">
            <v xml:space="preserve"> </v>
          </cell>
          <cell r="X71" t="str">
            <v xml:space="preserve"> </v>
          </cell>
          <cell r="Y71" t="str">
            <v xml:space="preserve"> </v>
          </cell>
          <cell r="Z71" t="str">
            <v xml:space="preserve"> </v>
          </cell>
          <cell r="AA71">
            <v>16.096590909090899</v>
          </cell>
          <cell r="AB71" t="str">
            <v xml:space="preserve"> </v>
          </cell>
          <cell r="AC71" t="str">
            <v xml:space="preserve"> </v>
          </cell>
          <cell r="AD71" t="str">
            <v xml:space="preserve"> </v>
          </cell>
          <cell r="AE71" t="str">
            <v xml:space="preserve"> </v>
          </cell>
          <cell r="AF71" t="str">
            <v xml:space="preserve"> </v>
          </cell>
          <cell r="AG71" t="str">
            <v xml:space="preserve"> </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t="str">
            <v xml:space="preserve"> </v>
          </cell>
          <cell r="BD71">
            <v>0</v>
          </cell>
          <cell r="BE71" t="str">
            <v xml:space="preserve"> </v>
          </cell>
          <cell r="BF71" t="str">
            <v xml:space="preserve"> </v>
          </cell>
          <cell r="BG71" t="str">
            <v xml:space="preserve"> </v>
          </cell>
          <cell r="BH71">
            <v>0</v>
          </cell>
          <cell r="BI71">
            <v>0</v>
          </cell>
          <cell r="BJ71">
            <v>0</v>
          </cell>
          <cell r="BK71">
            <v>1.5</v>
          </cell>
          <cell r="BL71">
            <v>0</v>
          </cell>
          <cell r="BM71">
            <v>8.8824999999999896</v>
          </cell>
          <cell r="BN71">
            <v>14.272499999999974</v>
          </cell>
          <cell r="BO71">
            <v>12.492499999999991</v>
          </cell>
          <cell r="BP71">
            <v>0</v>
          </cell>
          <cell r="BQ71">
            <v>21.187499999999968</v>
          </cell>
          <cell r="BR71">
            <v>0</v>
          </cell>
          <cell r="BS71">
            <v>22.019499999999976</v>
          </cell>
          <cell r="BT71">
            <v>0</v>
          </cell>
          <cell r="BU71">
            <v>23.267499999999991</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23.904999999999973</v>
          </cell>
          <cell r="CM71">
            <v>0</v>
          </cell>
          <cell r="CN71">
            <v>0</v>
          </cell>
          <cell r="CO71">
            <v>0</v>
          </cell>
          <cell r="CP71">
            <v>0</v>
          </cell>
          <cell r="CQ71">
            <v>0</v>
          </cell>
          <cell r="CR71">
            <v>0</v>
          </cell>
          <cell r="CS71">
            <v>0</v>
          </cell>
          <cell r="CT71">
            <v>16.410714285714199</v>
          </cell>
          <cell r="CU71">
            <v>13.690476190476151</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186.18181818181799</v>
          </cell>
          <cell r="HA71">
            <v>0</v>
          </cell>
          <cell r="HB71">
            <v>0</v>
          </cell>
          <cell r="HC71">
            <v>0</v>
          </cell>
          <cell r="HD71">
            <v>185.68181818181799</v>
          </cell>
          <cell r="HE71">
            <v>0</v>
          </cell>
          <cell r="HF71">
            <v>0</v>
          </cell>
          <cell r="HG71">
            <v>0</v>
          </cell>
          <cell r="HH71">
            <v>0</v>
          </cell>
          <cell r="HI71">
            <v>0</v>
          </cell>
          <cell r="HJ71">
            <v>0</v>
          </cell>
          <cell r="HK71">
            <v>0</v>
          </cell>
          <cell r="HL71">
            <v>0</v>
          </cell>
          <cell r="HM71">
            <v>0</v>
          </cell>
          <cell r="HN71">
            <v>109.04545454545401</v>
          </cell>
          <cell r="HO71">
            <v>95.954545454545396</v>
          </cell>
          <cell r="HP71" t="str">
            <v xml:space="preserve"> </v>
          </cell>
          <cell r="HQ71">
            <v>0</v>
          </cell>
          <cell r="HR71" t="e">
            <v>#N/A</v>
          </cell>
          <cell r="HS71">
            <v>0</v>
          </cell>
          <cell r="HT71" t="str">
            <v xml:space="preserve"> </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8.8638195004029008</v>
          </cell>
          <cell r="IT71">
            <v>9.9173553719008254</v>
          </cell>
          <cell r="IU71">
            <v>110</v>
          </cell>
          <cell r="IV71">
            <v>108</v>
          </cell>
          <cell r="IW71">
            <v>9.5682819383259918</v>
          </cell>
          <cell r="IX71">
            <v>16.072727272727249</v>
          </cell>
          <cell r="IY71">
            <v>0</v>
          </cell>
          <cell r="IZ71">
            <v>0</v>
          </cell>
          <cell r="JA71">
            <v>21.804545454545448</v>
          </cell>
          <cell r="JB71">
            <v>0</v>
          </cell>
          <cell r="JC71">
            <v>0</v>
          </cell>
          <cell r="JD71">
            <v>0</v>
          </cell>
          <cell r="JE71">
            <v>0</v>
          </cell>
          <cell r="JF71">
            <v>0</v>
          </cell>
          <cell r="JG71">
            <v>0</v>
          </cell>
          <cell r="JH71">
            <v>0</v>
          </cell>
          <cell r="JI71">
            <v>0</v>
          </cell>
          <cell r="JJ71">
            <v>0</v>
          </cell>
          <cell r="JK71">
            <v>0</v>
          </cell>
          <cell r="JL71">
            <v>0</v>
          </cell>
          <cell r="JM71">
            <v>0</v>
          </cell>
          <cell r="JN71">
            <v>27.465909090909051</v>
          </cell>
          <cell r="JO71">
            <v>0</v>
          </cell>
          <cell r="JP71">
            <v>24.795454545454497</v>
          </cell>
          <cell r="JQ71" t="str">
            <v xml:space="preserve"> </v>
          </cell>
          <cell r="JR71">
            <v>0</v>
          </cell>
          <cell r="JS71">
            <v>0</v>
          </cell>
          <cell r="JT71">
            <v>0</v>
          </cell>
          <cell r="JU71">
            <v>0</v>
          </cell>
          <cell r="JV71">
            <v>0</v>
          </cell>
          <cell r="JW71">
            <v>0</v>
          </cell>
          <cell r="JX71">
            <v>0</v>
          </cell>
          <cell r="JY71">
            <v>0</v>
          </cell>
          <cell r="JZ71">
            <v>24.795454545454497</v>
          </cell>
          <cell r="KA71">
            <v>0</v>
          </cell>
          <cell r="KB71">
            <v>0</v>
          </cell>
          <cell r="KC71">
            <v>0</v>
          </cell>
          <cell r="KD71">
            <v>0</v>
          </cell>
          <cell r="KE71">
            <v>0</v>
          </cell>
          <cell r="KF71">
            <v>0</v>
          </cell>
          <cell r="KG71">
            <v>0</v>
          </cell>
          <cell r="KH71">
            <v>0</v>
          </cell>
          <cell r="KI71">
            <v>0</v>
          </cell>
          <cell r="KJ71">
            <v>0</v>
          </cell>
          <cell r="KK71">
            <v>0</v>
          </cell>
          <cell r="KL71">
            <v>15.386542591266986</v>
          </cell>
          <cell r="KM71">
            <v>0</v>
          </cell>
          <cell r="KN71">
            <v>14.756621331424466</v>
          </cell>
          <cell r="KO71">
            <v>0</v>
          </cell>
          <cell r="KP71">
            <v>0</v>
          </cell>
          <cell r="KQ71">
            <v>0</v>
          </cell>
          <cell r="KR71">
            <v>0</v>
          </cell>
          <cell r="KS71">
            <v>0</v>
          </cell>
          <cell r="KT71">
            <v>0</v>
          </cell>
          <cell r="KU71">
            <v>0</v>
          </cell>
          <cell r="KV71">
            <v>0</v>
          </cell>
          <cell r="KW71">
            <v>0</v>
          </cell>
          <cell r="KX71">
            <v>0</v>
          </cell>
          <cell r="KY71">
            <v>0</v>
          </cell>
          <cell r="KZ71">
            <v>0</v>
          </cell>
          <cell r="LA71">
            <v>0</v>
          </cell>
          <cell r="LB71">
            <v>0</v>
          </cell>
          <cell r="LC71">
            <v>0</v>
          </cell>
          <cell r="LD71">
            <v>0</v>
          </cell>
          <cell r="LE71">
            <v>0</v>
          </cell>
          <cell r="LF71">
            <v>0</v>
          </cell>
          <cell r="LG71">
            <v>0</v>
          </cell>
          <cell r="LH71">
            <v>0</v>
          </cell>
          <cell r="LI71">
            <v>0</v>
          </cell>
          <cell r="LJ71">
            <v>0</v>
          </cell>
          <cell r="LK71">
            <v>0</v>
          </cell>
          <cell r="LL71">
            <v>0</v>
          </cell>
          <cell r="LM71">
            <v>0</v>
          </cell>
          <cell r="LN71">
            <v>0</v>
          </cell>
          <cell r="LO71">
            <v>0</v>
          </cell>
          <cell r="LP71">
            <v>0</v>
          </cell>
          <cell r="LQ71">
            <v>0</v>
          </cell>
          <cell r="LR71">
            <v>0</v>
          </cell>
          <cell r="LS71">
            <v>0</v>
          </cell>
          <cell r="LT71">
            <v>0</v>
          </cell>
          <cell r="LU71">
            <v>0</v>
          </cell>
          <cell r="LV71" t="str">
            <v xml:space="preserve"> </v>
          </cell>
          <cell r="LW71" t="str">
            <v xml:space="preserve"> </v>
          </cell>
          <cell r="LX71" t="str">
            <v xml:space="preserve"> </v>
          </cell>
          <cell r="LY71" t="str">
            <v xml:space="preserve"> </v>
          </cell>
          <cell r="LZ71" t="str">
            <v xml:space="preserve"> </v>
          </cell>
          <cell r="MA71" t="str">
            <v xml:space="preserve"> </v>
          </cell>
          <cell r="MB71">
            <v>0</v>
          </cell>
          <cell r="MC71">
            <v>0</v>
          </cell>
          <cell r="MD71">
            <v>0</v>
          </cell>
          <cell r="ME71">
            <v>0</v>
          </cell>
          <cell r="MF71" t="e">
            <v>#N/A</v>
          </cell>
          <cell r="MG71" t="e">
            <v>#N/A</v>
          </cell>
          <cell r="MH71">
            <v>0</v>
          </cell>
          <cell r="MI71">
            <v>0</v>
          </cell>
          <cell r="MJ71">
            <v>0</v>
          </cell>
          <cell r="MK71">
            <v>0</v>
          </cell>
          <cell r="ML71">
            <v>0</v>
          </cell>
          <cell r="MM71">
            <v>0</v>
          </cell>
          <cell r="MN71">
            <v>0</v>
          </cell>
          <cell r="MO71">
            <v>0</v>
          </cell>
          <cell r="MP71">
            <v>0</v>
          </cell>
          <cell r="MQ71">
            <v>0</v>
          </cell>
          <cell r="MR71">
            <v>0</v>
          </cell>
          <cell r="MS71">
            <v>0</v>
          </cell>
          <cell r="MT71">
            <v>0</v>
          </cell>
          <cell r="MU71">
            <v>0</v>
          </cell>
          <cell r="MV71">
            <v>0</v>
          </cell>
          <cell r="MW71">
            <v>0</v>
          </cell>
        </row>
        <row r="72">
          <cell r="F72" t="str">
            <v>DEC 89</v>
          </cell>
          <cell r="G72">
            <v>19.920000000000002</v>
          </cell>
          <cell r="H72">
            <v>0</v>
          </cell>
          <cell r="I72">
            <v>0</v>
          </cell>
          <cell r="J72">
            <v>0</v>
          </cell>
          <cell r="K72">
            <v>0</v>
          </cell>
          <cell r="L72">
            <v>0</v>
          </cell>
          <cell r="M72">
            <v>0</v>
          </cell>
          <cell r="N72">
            <v>0</v>
          </cell>
          <cell r="O72">
            <v>0</v>
          </cell>
          <cell r="P72">
            <v>0</v>
          </cell>
          <cell r="Q72">
            <v>0</v>
          </cell>
          <cell r="R72" t="str">
            <v xml:space="preserve"> </v>
          </cell>
          <cell r="S72" t="str">
            <v xml:space="preserve"> </v>
          </cell>
          <cell r="T72" t="str">
            <v xml:space="preserve"> </v>
          </cell>
          <cell r="U72" t="str">
            <v xml:space="preserve"> </v>
          </cell>
          <cell r="V72" t="str">
            <v xml:space="preserve"> </v>
          </cell>
          <cell r="W72" t="str">
            <v xml:space="preserve"> </v>
          </cell>
          <cell r="X72" t="str">
            <v xml:space="preserve"> </v>
          </cell>
          <cell r="Y72" t="str">
            <v xml:space="preserve"> </v>
          </cell>
          <cell r="Z72" t="str">
            <v xml:space="preserve"> </v>
          </cell>
          <cell r="AA72">
            <v>17.112500000000001</v>
          </cell>
          <cell r="AB72" t="str">
            <v xml:space="preserve"> </v>
          </cell>
          <cell r="AC72" t="str">
            <v xml:space="preserve"> </v>
          </cell>
          <cell r="AD72" t="str">
            <v xml:space="preserve"> </v>
          </cell>
          <cell r="AE72" t="str">
            <v xml:space="preserve"> </v>
          </cell>
          <cell r="AF72" t="str">
            <v xml:space="preserve"> </v>
          </cell>
          <cell r="AG72" t="str">
            <v xml:space="preserve"> </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t="str">
            <v xml:space="preserve"> </v>
          </cell>
          <cell r="BD72">
            <v>0</v>
          </cell>
          <cell r="BE72" t="str">
            <v xml:space="preserve"> </v>
          </cell>
          <cell r="BF72" t="str">
            <v xml:space="preserve"> </v>
          </cell>
          <cell r="BG72" t="str">
            <v xml:space="preserve"> </v>
          </cell>
          <cell r="BH72">
            <v>0</v>
          </cell>
          <cell r="BI72">
            <v>0</v>
          </cell>
          <cell r="BJ72">
            <v>0</v>
          </cell>
          <cell r="BK72">
            <v>1.5</v>
          </cell>
          <cell r="BL72">
            <v>0</v>
          </cell>
          <cell r="BM72">
            <v>16.545375</v>
          </cell>
          <cell r="BN72">
            <v>18.886875</v>
          </cell>
          <cell r="BO72">
            <v>18.220124999999999</v>
          </cell>
          <cell r="BP72">
            <v>0</v>
          </cell>
          <cell r="BQ72">
            <v>22.3965</v>
          </cell>
          <cell r="BR72">
            <v>0</v>
          </cell>
          <cell r="BS72">
            <v>23.2911</v>
          </cell>
          <cell r="BT72">
            <v>0</v>
          </cell>
          <cell r="BU72">
            <v>24.633000000000003</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29.36849999999998</v>
          </cell>
          <cell r="CM72">
            <v>0</v>
          </cell>
          <cell r="CN72">
            <v>0</v>
          </cell>
          <cell r="CO72">
            <v>0</v>
          </cell>
          <cell r="CP72">
            <v>0</v>
          </cell>
          <cell r="CQ72">
            <v>0</v>
          </cell>
          <cell r="CR72">
            <v>0</v>
          </cell>
          <cell r="CS72">
            <v>0</v>
          </cell>
          <cell r="CT72">
            <v>18.73875</v>
          </cell>
          <cell r="CU72">
            <v>16.407499999999999</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194.105263157894</v>
          </cell>
          <cell r="HA72">
            <v>0</v>
          </cell>
          <cell r="HB72">
            <v>0</v>
          </cell>
          <cell r="HC72">
            <v>0</v>
          </cell>
          <cell r="HD72">
            <v>218.263157894736</v>
          </cell>
          <cell r="HE72">
            <v>0</v>
          </cell>
          <cell r="HF72">
            <v>0</v>
          </cell>
          <cell r="HG72">
            <v>0</v>
          </cell>
          <cell r="HH72">
            <v>0</v>
          </cell>
          <cell r="HI72">
            <v>0</v>
          </cell>
          <cell r="HJ72">
            <v>0</v>
          </cell>
          <cell r="HK72">
            <v>0</v>
          </cell>
          <cell r="HL72">
            <v>0</v>
          </cell>
          <cell r="HM72">
            <v>0</v>
          </cell>
          <cell r="HN72">
            <v>127.421052631579</v>
          </cell>
          <cell r="HO72">
            <v>108.157894736842</v>
          </cell>
          <cell r="HP72" t="str">
            <v xml:space="preserve"> </v>
          </cell>
          <cell r="HQ72">
            <v>0</v>
          </cell>
          <cell r="HR72" t="e">
            <v>#N/A</v>
          </cell>
          <cell r="HS72">
            <v>0</v>
          </cell>
          <cell r="HT72" t="str">
            <v xml:space="preserve"> </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9.3070104754230449</v>
          </cell>
          <cell r="IT72">
            <v>10.46831955922865</v>
          </cell>
          <cell r="IU72">
            <v>115.5</v>
          </cell>
          <cell r="IV72">
            <v>114</v>
          </cell>
          <cell r="IW72">
            <v>10.083700440528634</v>
          </cell>
          <cell r="IX72">
            <v>17.282499999999999</v>
          </cell>
          <cell r="IY72">
            <v>0</v>
          </cell>
          <cell r="IZ72">
            <v>0</v>
          </cell>
          <cell r="JA72">
            <v>22.447500000000002</v>
          </cell>
          <cell r="JB72">
            <v>0</v>
          </cell>
          <cell r="JC72">
            <v>0</v>
          </cell>
          <cell r="JD72">
            <v>0</v>
          </cell>
          <cell r="JE72">
            <v>0</v>
          </cell>
          <cell r="JF72">
            <v>0</v>
          </cell>
          <cell r="JG72">
            <v>0</v>
          </cell>
          <cell r="JH72">
            <v>0</v>
          </cell>
          <cell r="JI72">
            <v>0</v>
          </cell>
          <cell r="JJ72">
            <v>0</v>
          </cell>
          <cell r="JK72">
            <v>0</v>
          </cell>
          <cell r="JL72">
            <v>0</v>
          </cell>
          <cell r="JM72">
            <v>0</v>
          </cell>
          <cell r="JN72">
            <v>27.869999999999951</v>
          </cell>
          <cell r="JO72">
            <v>0</v>
          </cell>
          <cell r="JP72">
            <v>26.6175</v>
          </cell>
          <cell r="JQ72" t="str">
            <v xml:space="preserve"> </v>
          </cell>
          <cell r="JR72">
            <v>0</v>
          </cell>
          <cell r="JS72">
            <v>0</v>
          </cell>
          <cell r="JT72">
            <v>0</v>
          </cell>
          <cell r="JU72">
            <v>0</v>
          </cell>
          <cell r="JV72">
            <v>0</v>
          </cell>
          <cell r="JW72">
            <v>0</v>
          </cell>
          <cell r="JX72">
            <v>0</v>
          </cell>
          <cell r="JY72">
            <v>0</v>
          </cell>
          <cell r="JZ72">
            <v>26.6175</v>
          </cell>
          <cell r="KA72">
            <v>0</v>
          </cell>
          <cell r="KB72">
            <v>0</v>
          </cell>
          <cell r="KC72">
            <v>0</v>
          </cell>
          <cell r="KD72">
            <v>0</v>
          </cell>
          <cell r="KE72">
            <v>0</v>
          </cell>
          <cell r="KF72">
            <v>0</v>
          </cell>
          <cell r="KG72">
            <v>0</v>
          </cell>
          <cell r="KH72">
            <v>0</v>
          </cell>
          <cell r="KI72">
            <v>0</v>
          </cell>
          <cell r="KJ72">
            <v>0</v>
          </cell>
          <cell r="KK72">
            <v>0</v>
          </cell>
          <cell r="KL72">
            <v>16.551181102362204</v>
          </cell>
          <cell r="KM72">
            <v>0</v>
          </cell>
          <cell r="KN72">
            <v>15.921259842519685</v>
          </cell>
          <cell r="KO72">
            <v>0</v>
          </cell>
          <cell r="KP72">
            <v>0</v>
          </cell>
          <cell r="KQ72">
            <v>0</v>
          </cell>
          <cell r="KR72">
            <v>0</v>
          </cell>
          <cell r="KS72">
            <v>0</v>
          </cell>
          <cell r="KT72">
            <v>0</v>
          </cell>
          <cell r="KU72">
            <v>0</v>
          </cell>
          <cell r="KV72">
            <v>0</v>
          </cell>
          <cell r="KW72">
            <v>0</v>
          </cell>
          <cell r="KX72">
            <v>0</v>
          </cell>
          <cell r="KY72">
            <v>0</v>
          </cell>
          <cell r="KZ72">
            <v>0</v>
          </cell>
          <cell r="LA72">
            <v>0</v>
          </cell>
          <cell r="LB72">
            <v>0</v>
          </cell>
          <cell r="LC72">
            <v>0</v>
          </cell>
          <cell r="LD72">
            <v>0</v>
          </cell>
          <cell r="LE72">
            <v>0</v>
          </cell>
          <cell r="LF72">
            <v>0</v>
          </cell>
          <cell r="LG72">
            <v>0</v>
          </cell>
          <cell r="LH72">
            <v>0</v>
          </cell>
          <cell r="LI72">
            <v>0</v>
          </cell>
          <cell r="LJ72">
            <v>0</v>
          </cell>
          <cell r="LK72">
            <v>0</v>
          </cell>
          <cell r="LL72">
            <v>0</v>
          </cell>
          <cell r="LM72">
            <v>0</v>
          </cell>
          <cell r="LN72">
            <v>0</v>
          </cell>
          <cell r="LO72">
            <v>0</v>
          </cell>
          <cell r="LP72">
            <v>0</v>
          </cell>
          <cell r="LQ72">
            <v>0</v>
          </cell>
          <cell r="LR72">
            <v>0</v>
          </cell>
          <cell r="LS72">
            <v>0</v>
          </cell>
          <cell r="LT72">
            <v>0</v>
          </cell>
          <cell r="LU72">
            <v>0</v>
          </cell>
          <cell r="LV72" t="str">
            <v xml:space="preserve"> </v>
          </cell>
          <cell r="LW72" t="str">
            <v xml:space="preserve"> </v>
          </cell>
          <cell r="LX72" t="str">
            <v xml:space="preserve"> </v>
          </cell>
          <cell r="LY72" t="str">
            <v xml:space="preserve"> </v>
          </cell>
          <cell r="LZ72" t="str">
            <v xml:space="preserve"> </v>
          </cell>
          <cell r="MA72" t="str">
            <v xml:space="preserve"> </v>
          </cell>
          <cell r="MB72">
            <v>0</v>
          </cell>
          <cell r="MC72">
            <v>0</v>
          </cell>
          <cell r="MD72">
            <v>0</v>
          </cell>
          <cell r="ME72">
            <v>0</v>
          </cell>
          <cell r="MF72" t="e">
            <v>#N/A</v>
          </cell>
          <cell r="MG72" t="e">
            <v>#N/A</v>
          </cell>
          <cell r="MH72">
            <v>0</v>
          </cell>
          <cell r="MI72">
            <v>0</v>
          </cell>
          <cell r="MJ72">
            <v>0</v>
          </cell>
          <cell r="MK72">
            <v>0</v>
          </cell>
          <cell r="ML72">
            <v>0</v>
          </cell>
          <cell r="MM72">
            <v>0</v>
          </cell>
          <cell r="MN72">
            <v>0</v>
          </cell>
          <cell r="MO72">
            <v>0</v>
          </cell>
          <cell r="MP72">
            <v>0</v>
          </cell>
          <cell r="MQ72">
            <v>0</v>
          </cell>
          <cell r="MR72">
            <v>0</v>
          </cell>
          <cell r="MS72">
            <v>0</v>
          </cell>
          <cell r="MT72">
            <v>0</v>
          </cell>
          <cell r="MU72">
            <v>0</v>
          </cell>
          <cell r="MV72">
            <v>0</v>
          </cell>
          <cell r="MW72">
            <v>0</v>
          </cell>
        </row>
        <row r="73">
          <cell r="F73" t="str">
            <v>Jan 90</v>
          </cell>
          <cell r="G73">
            <v>21.2997727272727</v>
          </cell>
          <cell r="H73">
            <v>0</v>
          </cell>
          <cell r="I73">
            <v>0</v>
          </cell>
          <cell r="J73">
            <v>0</v>
          </cell>
          <cell r="K73">
            <v>0</v>
          </cell>
          <cell r="L73">
            <v>0</v>
          </cell>
          <cell r="M73">
            <v>0</v>
          </cell>
          <cell r="N73">
            <v>0</v>
          </cell>
          <cell r="O73">
            <v>0</v>
          </cell>
          <cell r="P73">
            <v>0</v>
          </cell>
          <cell r="Q73">
            <v>0</v>
          </cell>
          <cell r="R73" t="str">
            <v xml:space="preserve"> </v>
          </cell>
          <cell r="S73" t="str">
            <v xml:space="preserve"> </v>
          </cell>
          <cell r="T73" t="str">
            <v xml:space="preserve"> </v>
          </cell>
          <cell r="U73" t="str">
            <v xml:space="preserve"> </v>
          </cell>
          <cell r="V73" t="str">
            <v xml:space="preserve"> </v>
          </cell>
          <cell r="W73" t="str">
            <v xml:space="preserve"> </v>
          </cell>
          <cell r="X73" t="str">
            <v xml:space="preserve"> </v>
          </cell>
          <cell r="Y73" t="str">
            <v xml:space="preserve"> </v>
          </cell>
          <cell r="Z73" t="str">
            <v xml:space="preserve"> </v>
          </cell>
          <cell r="AA73">
            <v>17.441590909090898</v>
          </cell>
          <cell r="AB73" t="str">
            <v xml:space="preserve"> </v>
          </cell>
          <cell r="AC73" t="str">
            <v xml:space="preserve"> </v>
          </cell>
          <cell r="AD73" t="str">
            <v xml:space="preserve"> </v>
          </cell>
          <cell r="AE73" t="str">
            <v xml:space="preserve"> </v>
          </cell>
          <cell r="AF73" t="str">
            <v xml:space="preserve"> </v>
          </cell>
          <cell r="AG73" t="str">
            <v xml:space="preserve"> </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t="str">
            <v xml:space="preserve"> </v>
          </cell>
          <cell r="BD73">
            <v>0</v>
          </cell>
          <cell r="BE73" t="str">
            <v xml:space="preserve"> </v>
          </cell>
          <cell r="BF73" t="str">
            <v xml:space="preserve"> </v>
          </cell>
          <cell r="BG73" t="str">
            <v xml:space="preserve"> </v>
          </cell>
          <cell r="BH73">
            <v>0</v>
          </cell>
          <cell r="BI73">
            <v>0</v>
          </cell>
          <cell r="BJ73">
            <v>0</v>
          </cell>
          <cell r="BK73">
            <v>1.5</v>
          </cell>
          <cell r="BL73">
            <v>0</v>
          </cell>
          <cell r="BM73">
            <v>18.890454545454531</v>
          </cell>
          <cell r="BN73">
            <v>20.155227272727245</v>
          </cell>
          <cell r="BO73">
            <v>18.269999999999978</v>
          </cell>
          <cell r="BP73">
            <v>0</v>
          </cell>
          <cell r="BQ73">
            <v>26.679545454545423</v>
          </cell>
          <cell r="BR73">
            <v>0</v>
          </cell>
          <cell r="BS73">
            <v>28.155272727272685</v>
          </cell>
          <cell r="BT73">
            <v>0</v>
          </cell>
          <cell r="BU73">
            <v>30.368863636363578</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27.1806818181818</v>
          </cell>
          <cell r="CM73">
            <v>0</v>
          </cell>
          <cell r="CN73">
            <v>0</v>
          </cell>
          <cell r="CO73">
            <v>0</v>
          </cell>
          <cell r="CP73">
            <v>0</v>
          </cell>
          <cell r="CQ73">
            <v>0</v>
          </cell>
          <cell r="CR73">
            <v>0</v>
          </cell>
          <cell r="CS73">
            <v>0</v>
          </cell>
          <cell r="CT73">
            <v>21.477272727272698</v>
          </cell>
          <cell r="CU73">
            <v>14.573863636363601</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t="str">
            <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217.54545454545399</v>
          </cell>
          <cell r="HA73">
            <v>0</v>
          </cell>
          <cell r="HB73">
            <v>0</v>
          </cell>
          <cell r="HC73">
            <v>0</v>
          </cell>
          <cell r="HD73">
            <v>188.863636363636</v>
          </cell>
          <cell r="HE73">
            <v>0</v>
          </cell>
          <cell r="HF73">
            <v>0</v>
          </cell>
          <cell r="HG73">
            <v>0</v>
          </cell>
          <cell r="HH73">
            <v>0</v>
          </cell>
          <cell r="HI73">
            <v>0</v>
          </cell>
          <cell r="HJ73">
            <v>0</v>
          </cell>
          <cell r="HK73">
            <v>0</v>
          </cell>
          <cell r="HL73">
            <v>0</v>
          </cell>
          <cell r="HM73">
            <v>0</v>
          </cell>
          <cell r="HN73">
            <v>135.54545454545399</v>
          </cell>
          <cell r="HO73">
            <v>92.227272727272705</v>
          </cell>
          <cell r="HP73" t="str">
            <v xml:space="preserve"> </v>
          </cell>
          <cell r="HQ73">
            <v>0</v>
          </cell>
          <cell r="HR73">
            <v>0</v>
          </cell>
          <cell r="HS73">
            <v>0</v>
          </cell>
          <cell r="HT73" t="str">
            <v xml:space="preserve"> </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9.6575342465753415</v>
          </cell>
          <cell r="IT73">
            <v>10.853994490358126</v>
          </cell>
          <cell r="IU73">
            <v>119.85</v>
          </cell>
          <cell r="IV73">
            <v>118.2</v>
          </cell>
          <cell r="IW73">
            <v>10.457709251101321</v>
          </cell>
          <cell r="IX73">
            <v>18.49999999999995</v>
          </cell>
          <cell r="IY73">
            <v>0</v>
          </cell>
          <cell r="IZ73">
            <v>0</v>
          </cell>
          <cell r="JA73">
            <v>26.425000000000001</v>
          </cell>
          <cell r="JB73">
            <v>0</v>
          </cell>
          <cell r="JC73">
            <v>0</v>
          </cell>
          <cell r="JD73">
            <v>0</v>
          </cell>
          <cell r="JE73">
            <v>0</v>
          </cell>
          <cell r="JF73">
            <v>0</v>
          </cell>
          <cell r="JG73">
            <v>0</v>
          </cell>
          <cell r="JH73">
            <v>0</v>
          </cell>
          <cell r="JI73">
            <v>0</v>
          </cell>
          <cell r="JJ73">
            <v>0</v>
          </cell>
          <cell r="JK73">
            <v>0</v>
          </cell>
          <cell r="JL73">
            <v>0</v>
          </cell>
          <cell r="JM73">
            <v>0</v>
          </cell>
          <cell r="JN73">
            <v>26.843181818181801</v>
          </cell>
          <cell r="JO73">
            <v>0</v>
          </cell>
          <cell r="JP73">
            <v>26.009090909090901</v>
          </cell>
          <cell r="JQ73" t="str">
            <v xml:space="preserve"> </v>
          </cell>
          <cell r="JR73">
            <v>0</v>
          </cell>
          <cell r="JS73">
            <v>0</v>
          </cell>
          <cell r="JT73">
            <v>0</v>
          </cell>
          <cell r="JU73">
            <v>0</v>
          </cell>
          <cell r="JV73">
            <v>0</v>
          </cell>
          <cell r="JW73">
            <v>0</v>
          </cell>
          <cell r="JX73">
            <v>0</v>
          </cell>
          <cell r="JY73">
            <v>0</v>
          </cell>
          <cell r="JZ73">
            <v>26.009090909090901</v>
          </cell>
          <cell r="KA73">
            <v>0</v>
          </cell>
          <cell r="KB73">
            <v>0</v>
          </cell>
          <cell r="KC73">
            <v>0</v>
          </cell>
          <cell r="KD73">
            <v>0</v>
          </cell>
          <cell r="KE73">
            <v>0</v>
          </cell>
          <cell r="KF73">
            <v>0</v>
          </cell>
          <cell r="KG73">
            <v>0</v>
          </cell>
          <cell r="KH73">
            <v>0</v>
          </cell>
          <cell r="KI73">
            <v>0</v>
          </cell>
          <cell r="KJ73">
            <v>0</v>
          </cell>
          <cell r="KK73">
            <v>0</v>
          </cell>
          <cell r="KL73">
            <v>16.052254831782363</v>
          </cell>
          <cell r="KM73">
            <v>0</v>
          </cell>
          <cell r="KN73">
            <v>15.418754473872575</v>
          </cell>
          <cell r="KO73">
            <v>0</v>
          </cell>
          <cell r="KP73">
            <v>0</v>
          </cell>
          <cell r="KQ73">
            <v>0</v>
          </cell>
          <cell r="KR73">
            <v>0</v>
          </cell>
          <cell r="KS73">
            <v>0</v>
          </cell>
          <cell r="KT73">
            <v>0</v>
          </cell>
          <cell r="KU73">
            <v>0</v>
          </cell>
          <cell r="KV73">
            <v>0</v>
          </cell>
          <cell r="KW73">
            <v>0</v>
          </cell>
          <cell r="KX73">
            <v>0</v>
          </cell>
          <cell r="KY73">
            <v>0</v>
          </cell>
          <cell r="KZ73">
            <v>0</v>
          </cell>
          <cell r="LA73">
            <v>0</v>
          </cell>
          <cell r="LB73">
            <v>0</v>
          </cell>
          <cell r="LC73">
            <v>0</v>
          </cell>
          <cell r="LD73">
            <v>0</v>
          </cell>
          <cell r="LE73">
            <v>0</v>
          </cell>
          <cell r="LF73">
            <v>0</v>
          </cell>
          <cell r="LG73">
            <v>0</v>
          </cell>
          <cell r="LH73">
            <v>0</v>
          </cell>
          <cell r="LI73">
            <v>0</v>
          </cell>
          <cell r="LJ73">
            <v>0</v>
          </cell>
          <cell r="LK73">
            <v>0</v>
          </cell>
          <cell r="LL73">
            <v>0</v>
          </cell>
          <cell r="LM73">
            <v>0</v>
          </cell>
          <cell r="LN73">
            <v>0</v>
          </cell>
          <cell r="LO73">
            <v>0</v>
          </cell>
          <cell r="LP73">
            <v>0</v>
          </cell>
          <cell r="LQ73">
            <v>0</v>
          </cell>
          <cell r="LR73">
            <v>0</v>
          </cell>
          <cell r="LS73">
            <v>0</v>
          </cell>
          <cell r="LT73">
            <v>0</v>
          </cell>
          <cell r="LU73">
            <v>0</v>
          </cell>
          <cell r="LV73" t="str">
            <v xml:space="preserve"> </v>
          </cell>
          <cell r="LW73" t="str">
            <v xml:space="preserve"> </v>
          </cell>
          <cell r="LX73" t="str">
            <v xml:space="preserve"> </v>
          </cell>
          <cell r="LY73" t="str">
            <v xml:space="preserve"> </v>
          </cell>
          <cell r="LZ73" t="str">
            <v xml:space="preserve"> </v>
          </cell>
          <cell r="MA73" t="str">
            <v xml:space="preserve"> </v>
          </cell>
          <cell r="MB73">
            <v>0</v>
          </cell>
          <cell r="MC73">
            <v>0</v>
          </cell>
          <cell r="MD73">
            <v>0</v>
          </cell>
          <cell r="ME73">
            <v>0</v>
          </cell>
          <cell r="MF73">
            <v>0</v>
          </cell>
          <cell r="MG73">
            <v>0</v>
          </cell>
          <cell r="MH73">
            <v>0</v>
          </cell>
          <cell r="MI73">
            <v>0</v>
          </cell>
          <cell r="MJ73">
            <v>0</v>
          </cell>
          <cell r="MK73">
            <v>0</v>
          </cell>
          <cell r="ML73">
            <v>0</v>
          </cell>
          <cell r="MM73">
            <v>0</v>
          </cell>
          <cell r="MN73">
            <v>0</v>
          </cell>
          <cell r="MO73">
            <v>0</v>
          </cell>
          <cell r="MP73">
            <v>0</v>
          </cell>
          <cell r="MQ73">
            <v>0</v>
          </cell>
          <cell r="MR73">
            <v>0</v>
          </cell>
          <cell r="MS73">
            <v>0</v>
          </cell>
          <cell r="MT73">
            <v>0</v>
          </cell>
          <cell r="MU73">
            <v>0</v>
          </cell>
          <cell r="MV73">
            <v>0</v>
          </cell>
          <cell r="MW73" t="str">
            <v>*KEY_ERR</v>
          </cell>
        </row>
        <row r="74">
          <cell r="F74" t="str">
            <v>Feb 90</v>
          </cell>
          <cell r="G74">
            <v>19.77675</v>
          </cell>
          <cell r="H74">
            <v>0</v>
          </cell>
          <cell r="I74">
            <v>0</v>
          </cell>
          <cell r="J74">
            <v>0</v>
          </cell>
          <cell r="K74">
            <v>0</v>
          </cell>
          <cell r="L74">
            <v>0</v>
          </cell>
          <cell r="M74">
            <v>0</v>
          </cell>
          <cell r="N74">
            <v>0</v>
          </cell>
          <cell r="O74">
            <v>0</v>
          </cell>
          <cell r="P74">
            <v>0</v>
          </cell>
          <cell r="Q74">
            <v>0</v>
          </cell>
          <cell r="R74" t="str">
            <v xml:space="preserve"> </v>
          </cell>
          <cell r="S74" t="str">
            <v xml:space="preserve"> </v>
          </cell>
          <cell r="T74" t="str">
            <v xml:space="preserve"> </v>
          </cell>
          <cell r="U74" t="str">
            <v xml:space="preserve"> </v>
          </cell>
          <cell r="V74" t="str">
            <v xml:space="preserve"> </v>
          </cell>
          <cell r="W74" t="str">
            <v xml:space="preserve"> </v>
          </cell>
          <cell r="X74" t="str">
            <v xml:space="preserve"> </v>
          </cell>
          <cell r="Y74" t="str">
            <v xml:space="preserve"> </v>
          </cell>
          <cell r="Z74" t="str">
            <v xml:space="preserve"> </v>
          </cell>
          <cell r="AA74">
            <v>16.685749999999999</v>
          </cell>
          <cell r="AB74" t="str">
            <v xml:space="preserve"> </v>
          </cell>
          <cell r="AC74" t="str">
            <v xml:space="preserve"> </v>
          </cell>
          <cell r="AD74" t="str">
            <v xml:space="preserve"> </v>
          </cell>
          <cell r="AE74" t="str">
            <v xml:space="preserve"> </v>
          </cell>
          <cell r="AF74" t="str">
            <v xml:space="preserve"> </v>
          </cell>
          <cell r="AG74" t="str">
            <v xml:space="preserve"> </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t="str">
            <v xml:space="preserve"> </v>
          </cell>
          <cell r="BD74">
            <v>0</v>
          </cell>
          <cell r="BE74" t="str">
            <v xml:space="preserve"> </v>
          </cell>
          <cell r="BF74" t="str">
            <v xml:space="preserve"> </v>
          </cell>
          <cell r="BG74" t="str">
            <v xml:space="preserve"> </v>
          </cell>
          <cell r="BH74">
            <v>0</v>
          </cell>
          <cell r="BI74">
            <v>0</v>
          </cell>
          <cell r="BJ74">
            <v>0</v>
          </cell>
          <cell r="BK74">
            <v>1.5</v>
          </cell>
          <cell r="BL74">
            <v>0</v>
          </cell>
          <cell r="BM74">
            <v>11.608026315789456</v>
          </cell>
          <cell r="BN74">
            <v>20.096447368421025</v>
          </cell>
          <cell r="BO74">
            <v>14.829868421052616</v>
          </cell>
          <cell r="BP74">
            <v>0</v>
          </cell>
          <cell r="BQ74">
            <v>24.597631578947365</v>
          </cell>
          <cell r="BR74">
            <v>0</v>
          </cell>
          <cell r="BS74">
            <v>25.558105263157874</v>
          </cell>
          <cell r="BT74">
            <v>0</v>
          </cell>
          <cell r="BU74">
            <v>26.998815789473639</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22.782236842105249</v>
          </cell>
          <cell r="CM74">
            <v>0</v>
          </cell>
          <cell r="CN74">
            <v>0</v>
          </cell>
          <cell r="CO74">
            <v>0</v>
          </cell>
          <cell r="CP74">
            <v>0</v>
          </cell>
          <cell r="CQ74">
            <v>0</v>
          </cell>
          <cell r="CR74">
            <v>0</v>
          </cell>
          <cell r="CS74">
            <v>0</v>
          </cell>
          <cell r="CT74">
            <v>16.815789473684148</v>
          </cell>
          <cell r="CU74">
            <v>12.480263157894701</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t="str">
            <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220.25</v>
          </cell>
          <cell r="HA74">
            <v>0</v>
          </cell>
          <cell r="HB74">
            <v>0</v>
          </cell>
          <cell r="HC74">
            <v>0</v>
          </cell>
          <cell r="HD74">
            <v>172.25</v>
          </cell>
          <cell r="HE74">
            <v>0</v>
          </cell>
          <cell r="HF74">
            <v>0</v>
          </cell>
          <cell r="HG74">
            <v>0</v>
          </cell>
          <cell r="HH74">
            <v>0</v>
          </cell>
          <cell r="HI74">
            <v>0</v>
          </cell>
          <cell r="HJ74">
            <v>0</v>
          </cell>
          <cell r="HK74">
            <v>0</v>
          </cell>
          <cell r="HL74">
            <v>0</v>
          </cell>
          <cell r="HM74">
            <v>0</v>
          </cell>
          <cell r="HN74">
            <v>115.55</v>
          </cell>
          <cell r="HO74">
            <v>89.75</v>
          </cell>
          <cell r="HP74" t="str">
            <v xml:space="preserve"> </v>
          </cell>
          <cell r="HQ74">
            <v>0</v>
          </cell>
          <cell r="HR74">
            <v>0</v>
          </cell>
          <cell r="HS74">
            <v>0</v>
          </cell>
          <cell r="HT74" t="str">
            <v xml:space="preserve"> </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10.092667203867848</v>
          </cell>
          <cell r="IT74">
            <v>11.340679522497704</v>
          </cell>
          <cell r="IU74">
            <v>125.25</v>
          </cell>
          <cell r="IV74">
            <v>123.5</v>
          </cell>
          <cell r="IW74">
            <v>10.927312775330394</v>
          </cell>
          <cell r="IX74">
            <v>18.827500000000001</v>
          </cell>
          <cell r="IY74">
            <v>0</v>
          </cell>
          <cell r="IZ74">
            <v>0</v>
          </cell>
          <cell r="JA74">
            <v>27.127499999999998</v>
          </cell>
          <cell r="JB74">
            <v>0</v>
          </cell>
          <cell r="JC74">
            <v>0</v>
          </cell>
          <cell r="JD74">
            <v>0</v>
          </cell>
          <cell r="JE74">
            <v>0</v>
          </cell>
          <cell r="JF74">
            <v>0</v>
          </cell>
          <cell r="JG74">
            <v>0</v>
          </cell>
          <cell r="JH74">
            <v>0</v>
          </cell>
          <cell r="JI74">
            <v>0</v>
          </cell>
          <cell r="JJ74">
            <v>0</v>
          </cell>
          <cell r="JK74">
            <v>0</v>
          </cell>
          <cell r="JL74">
            <v>0</v>
          </cell>
          <cell r="JM74">
            <v>0</v>
          </cell>
          <cell r="JN74">
            <v>24.3675</v>
          </cell>
          <cell r="JO74">
            <v>0</v>
          </cell>
          <cell r="JP74">
            <v>23.4925</v>
          </cell>
          <cell r="JQ74" t="str">
            <v xml:space="preserve"> </v>
          </cell>
          <cell r="JR74">
            <v>0</v>
          </cell>
          <cell r="JS74">
            <v>0</v>
          </cell>
          <cell r="JT74">
            <v>0</v>
          </cell>
          <cell r="JU74">
            <v>0</v>
          </cell>
          <cell r="JV74">
            <v>0</v>
          </cell>
          <cell r="JW74">
            <v>0</v>
          </cell>
          <cell r="JX74">
            <v>0</v>
          </cell>
          <cell r="JY74">
            <v>0</v>
          </cell>
          <cell r="JZ74">
            <v>23.4925</v>
          </cell>
          <cell r="KA74">
            <v>0</v>
          </cell>
          <cell r="KB74">
            <v>0</v>
          </cell>
          <cell r="KC74">
            <v>0</v>
          </cell>
          <cell r="KD74">
            <v>0</v>
          </cell>
          <cell r="KE74">
            <v>0</v>
          </cell>
          <cell r="KF74">
            <v>0</v>
          </cell>
          <cell r="KG74">
            <v>0</v>
          </cell>
          <cell r="KH74">
            <v>0</v>
          </cell>
          <cell r="KI74">
            <v>0</v>
          </cell>
          <cell r="KJ74">
            <v>0</v>
          </cell>
          <cell r="KK74">
            <v>0</v>
          </cell>
          <cell r="KL74">
            <v>14.80708661417323</v>
          </cell>
          <cell r="KM74">
            <v>0</v>
          </cell>
          <cell r="KN74">
            <v>14.098425196850396</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t="str">
            <v xml:space="preserve"> </v>
          </cell>
          <cell r="LW74" t="str">
            <v xml:space="preserve"> </v>
          </cell>
          <cell r="LX74" t="str">
            <v xml:space="preserve"> </v>
          </cell>
          <cell r="LY74" t="str">
            <v xml:space="preserve"> </v>
          </cell>
          <cell r="LZ74" t="str">
            <v xml:space="preserve"> </v>
          </cell>
          <cell r="MA74" t="str">
            <v xml:space="preserve"> </v>
          </cell>
          <cell r="MB74">
            <v>0</v>
          </cell>
          <cell r="MC74">
            <v>0</v>
          </cell>
          <cell r="MD74">
            <v>0</v>
          </cell>
          <cell r="ME74">
            <v>0</v>
          </cell>
          <cell r="MF74">
            <v>0</v>
          </cell>
          <cell r="MG74">
            <v>0</v>
          </cell>
          <cell r="MH74">
            <v>0</v>
          </cell>
          <cell r="MI74">
            <v>0</v>
          </cell>
          <cell r="MJ74">
            <v>0</v>
          </cell>
          <cell r="MK74">
            <v>0</v>
          </cell>
          <cell r="ML74">
            <v>0</v>
          </cell>
          <cell r="MM74">
            <v>0</v>
          </cell>
          <cell r="MN74">
            <v>0</v>
          </cell>
          <cell r="MO74">
            <v>0</v>
          </cell>
          <cell r="MP74">
            <v>0</v>
          </cell>
          <cell r="MQ74">
            <v>0</v>
          </cell>
          <cell r="MR74">
            <v>0</v>
          </cell>
          <cell r="MS74">
            <v>0</v>
          </cell>
          <cell r="MT74">
            <v>0</v>
          </cell>
          <cell r="MU74">
            <v>0</v>
          </cell>
          <cell r="MV74">
            <v>0</v>
          </cell>
          <cell r="MW74" t="str">
            <v>*KEY_ERR</v>
          </cell>
        </row>
        <row r="75">
          <cell r="F75" t="str">
            <v>Mar 90</v>
          </cell>
          <cell r="G75">
            <v>18.3302272727272</v>
          </cell>
          <cell r="H75">
            <v>0</v>
          </cell>
          <cell r="I75">
            <v>0</v>
          </cell>
          <cell r="J75">
            <v>0</v>
          </cell>
          <cell r="K75">
            <v>0</v>
          </cell>
          <cell r="L75">
            <v>0</v>
          </cell>
          <cell r="M75">
            <v>0</v>
          </cell>
          <cell r="N75">
            <v>0</v>
          </cell>
          <cell r="O75">
            <v>0</v>
          </cell>
          <cell r="P75">
            <v>0</v>
          </cell>
          <cell r="Q75">
            <v>0</v>
          </cell>
          <cell r="R75" t="str">
            <v xml:space="preserve"> </v>
          </cell>
          <cell r="S75" t="str">
            <v xml:space="preserve"> </v>
          </cell>
          <cell r="T75" t="str">
            <v xml:space="preserve"> </v>
          </cell>
          <cell r="U75" t="str">
            <v xml:space="preserve"> </v>
          </cell>
          <cell r="V75" t="str">
            <v xml:space="preserve"> </v>
          </cell>
          <cell r="W75" t="str">
            <v xml:space="preserve"> </v>
          </cell>
          <cell r="X75" t="str">
            <v xml:space="preserve"> </v>
          </cell>
          <cell r="Y75" t="str">
            <v xml:space="preserve"> </v>
          </cell>
          <cell r="Z75" t="str">
            <v xml:space="preserve"> </v>
          </cell>
          <cell r="AA75">
            <v>15.7481818181818</v>
          </cell>
          <cell r="AB75" t="str">
            <v xml:space="preserve"> </v>
          </cell>
          <cell r="AC75" t="str">
            <v xml:space="preserve"> </v>
          </cell>
          <cell r="AD75" t="str">
            <v xml:space="preserve"> </v>
          </cell>
          <cell r="AE75" t="str">
            <v xml:space="preserve"> </v>
          </cell>
          <cell r="AF75" t="str">
            <v xml:space="preserve"> </v>
          </cell>
          <cell r="AG75" t="str">
            <v xml:space="preserve"> </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t="str">
            <v xml:space="preserve"> </v>
          </cell>
          <cell r="BD75">
            <v>0</v>
          </cell>
          <cell r="BE75" t="str">
            <v xml:space="preserve"> </v>
          </cell>
          <cell r="BF75" t="str">
            <v xml:space="preserve"> </v>
          </cell>
          <cell r="BG75" t="str">
            <v xml:space="preserve"> </v>
          </cell>
          <cell r="BH75">
            <v>0</v>
          </cell>
          <cell r="BI75">
            <v>0</v>
          </cell>
          <cell r="BJ75">
            <v>0</v>
          </cell>
          <cell r="BK75">
            <v>1.5</v>
          </cell>
          <cell r="BL75">
            <v>0</v>
          </cell>
          <cell r="BM75">
            <v>10.03227272727271</v>
          </cell>
          <cell r="BN75">
            <v>19.716136363636334</v>
          </cell>
          <cell r="BO75">
            <v>13.046249999999979</v>
          </cell>
          <cell r="BP75">
            <v>0</v>
          </cell>
          <cell r="BQ75">
            <v>24.429204545454532</v>
          </cell>
          <cell r="BR75">
            <v>0</v>
          </cell>
          <cell r="BS75">
            <v>25.584204545454533</v>
          </cell>
          <cell r="BT75">
            <v>0</v>
          </cell>
          <cell r="BU75">
            <v>27.316704545454531</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22.529659090909064</v>
          </cell>
          <cell r="CM75">
            <v>0</v>
          </cell>
          <cell r="CN75">
            <v>0</v>
          </cell>
          <cell r="CO75">
            <v>0</v>
          </cell>
          <cell r="CP75">
            <v>0</v>
          </cell>
          <cell r="CQ75">
            <v>0</v>
          </cell>
          <cell r="CR75">
            <v>0</v>
          </cell>
          <cell r="CS75">
            <v>0</v>
          </cell>
          <cell r="CT75">
            <v>14.74999999999995</v>
          </cell>
          <cell r="CU75">
            <v>12.215909090909051</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t="str">
            <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213.863636363636</v>
          </cell>
          <cell r="HA75">
            <v>0</v>
          </cell>
          <cell r="HB75">
            <v>0</v>
          </cell>
          <cell r="HC75">
            <v>0</v>
          </cell>
          <cell r="HD75">
            <v>165.272727272727</v>
          </cell>
          <cell r="HE75">
            <v>0</v>
          </cell>
          <cell r="HF75">
            <v>0</v>
          </cell>
          <cell r="HG75">
            <v>0</v>
          </cell>
          <cell r="HH75">
            <v>0</v>
          </cell>
          <cell r="HI75">
            <v>0</v>
          </cell>
          <cell r="HJ75">
            <v>0</v>
          </cell>
          <cell r="HK75">
            <v>0</v>
          </cell>
          <cell r="HL75">
            <v>0</v>
          </cell>
          <cell r="HM75">
            <v>0</v>
          </cell>
          <cell r="HN75">
            <v>93.318181818181799</v>
          </cell>
          <cell r="HO75">
            <v>82.045454545454504</v>
          </cell>
          <cell r="HP75" t="str">
            <v xml:space="preserve"> </v>
          </cell>
          <cell r="HQ75">
            <v>0</v>
          </cell>
          <cell r="HR75">
            <v>0</v>
          </cell>
          <cell r="HS75">
            <v>0</v>
          </cell>
          <cell r="HT75" t="str">
            <v xml:space="preserve"> </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9.7929089443996773</v>
          </cell>
          <cell r="IT75">
            <v>11.006427915518824</v>
          </cell>
          <cell r="IU75">
            <v>121.53</v>
          </cell>
          <cell r="IV75">
            <v>119.86</v>
          </cell>
          <cell r="IW75">
            <v>10.604493392070484</v>
          </cell>
          <cell r="IX75">
            <v>19.104545454545402</v>
          </cell>
          <cell r="IY75">
            <v>0</v>
          </cell>
          <cell r="IZ75">
            <v>0</v>
          </cell>
          <cell r="JA75">
            <v>27.404545454545399</v>
          </cell>
          <cell r="JB75">
            <v>0</v>
          </cell>
          <cell r="JC75">
            <v>0</v>
          </cell>
          <cell r="JD75">
            <v>0</v>
          </cell>
          <cell r="JE75">
            <v>0</v>
          </cell>
          <cell r="JF75">
            <v>0</v>
          </cell>
          <cell r="JG75">
            <v>0</v>
          </cell>
          <cell r="JH75">
            <v>0</v>
          </cell>
          <cell r="JI75">
            <v>0</v>
          </cell>
          <cell r="JJ75">
            <v>0</v>
          </cell>
          <cell r="JK75">
            <v>0</v>
          </cell>
          <cell r="JL75">
            <v>0</v>
          </cell>
          <cell r="JM75">
            <v>0</v>
          </cell>
          <cell r="JN75">
            <v>23.481818181818099</v>
          </cell>
          <cell r="JO75">
            <v>0</v>
          </cell>
          <cell r="JP75">
            <v>22.7454545454545</v>
          </cell>
          <cell r="JQ75" t="str">
            <v xml:space="preserve"> </v>
          </cell>
          <cell r="JR75">
            <v>0</v>
          </cell>
          <cell r="JS75">
            <v>0</v>
          </cell>
          <cell r="JT75">
            <v>0</v>
          </cell>
          <cell r="JU75">
            <v>0</v>
          </cell>
          <cell r="JV75">
            <v>0</v>
          </cell>
          <cell r="JW75">
            <v>0</v>
          </cell>
          <cell r="JX75">
            <v>0</v>
          </cell>
          <cell r="JY75">
            <v>0</v>
          </cell>
          <cell r="JZ75">
            <v>22.7454545454545</v>
          </cell>
          <cell r="KA75">
            <v>0</v>
          </cell>
          <cell r="KB75">
            <v>0</v>
          </cell>
          <cell r="KC75">
            <v>0</v>
          </cell>
          <cell r="KD75">
            <v>0</v>
          </cell>
          <cell r="KE75">
            <v>0</v>
          </cell>
          <cell r="KF75">
            <v>0</v>
          </cell>
          <cell r="KG75">
            <v>0</v>
          </cell>
          <cell r="KH75">
            <v>0</v>
          </cell>
          <cell r="KI75">
            <v>0</v>
          </cell>
          <cell r="KJ75">
            <v>0</v>
          </cell>
          <cell r="KK75">
            <v>0</v>
          </cell>
          <cell r="KL75">
            <v>14.459556191839647</v>
          </cell>
          <cell r="KM75">
            <v>0</v>
          </cell>
          <cell r="KN75">
            <v>13.77952755905511</v>
          </cell>
          <cell r="KO75">
            <v>0</v>
          </cell>
          <cell r="KP75">
            <v>0</v>
          </cell>
          <cell r="KQ75">
            <v>0</v>
          </cell>
          <cell r="KR75">
            <v>0</v>
          </cell>
          <cell r="KS75">
            <v>0</v>
          </cell>
          <cell r="KT75">
            <v>0</v>
          </cell>
          <cell r="KU75">
            <v>0</v>
          </cell>
          <cell r="KV75">
            <v>0</v>
          </cell>
          <cell r="KW75">
            <v>0</v>
          </cell>
          <cell r="KX75">
            <v>0</v>
          </cell>
          <cell r="KY75">
            <v>0</v>
          </cell>
          <cell r="KZ75">
            <v>0</v>
          </cell>
          <cell r="LA75">
            <v>0</v>
          </cell>
          <cell r="LB75">
            <v>0</v>
          </cell>
          <cell r="LC75">
            <v>0</v>
          </cell>
          <cell r="LD75">
            <v>0</v>
          </cell>
          <cell r="LE75">
            <v>0</v>
          </cell>
          <cell r="LF75">
            <v>0</v>
          </cell>
          <cell r="LG75">
            <v>0</v>
          </cell>
          <cell r="LH75">
            <v>0</v>
          </cell>
          <cell r="LI75">
            <v>0</v>
          </cell>
          <cell r="LJ75">
            <v>0</v>
          </cell>
          <cell r="LK75">
            <v>0</v>
          </cell>
          <cell r="LL75">
            <v>0</v>
          </cell>
          <cell r="LM75">
            <v>0</v>
          </cell>
          <cell r="LN75">
            <v>0</v>
          </cell>
          <cell r="LO75">
            <v>0</v>
          </cell>
          <cell r="LP75">
            <v>0</v>
          </cell>
          <cell r="LQ75">
            <v>0</v>
          </cell>
          <cell r="LR75">
            <v>0</v>
          </cell>
          <cell r="LS75">
            <v>0</v>
          </cell>
          <cell r="LT75">
            <v>0</v>
          </cell>
          <cell r="LU75">
            <v>0</v>
          </cell>
          <cell r="LV75" t="str">
            <v xml:space="preserve"> </v>
          </cell>
          <cell r="LW75" t="str">
            <v xml:space="preserve"> </v>
          </cell>
          <cell r="LX75" t="str">
            <v xml:space="preserve"> </v>
          </cell>
          <cell r="LY75" t="str">
            <v xml:space="preserve"> </v>
          </cell>
          <cell r="LZ75" t="str">
            <v xml:space="preserve"> </v>
          </cell>
          <cell r="MA75" t="str">
            <v xml:space="preserve"> </v>
          </cell>
          <cell r="MB75">
            <v>0</v>
          </cell>
          <cell r="MC75">
            <v>0</v>
          </cell>
          <cell r="MD75">
            <v>0</v>
          </cell>
          <cell r="ME75">
            <v>0</v>
          </cell>
          <cell r="MF75">
            <v>0</v>
          </cell>
          <cell r="MG75">
            <v>0</v>
          </cell>
          <cell r="MH75">
            <v>0</v>
          </cell>
          <cell r="MI75">
            <v>0</v>
          </cell>
          <cell r="MJ75">
            <v>0</v>
          </cell>
          <cell r="MK75">
            <v>0</v>
          </cell>
          <cell r="ML75">
            <v>0</v>
          </cell>
          <cell r="MM75">
            <v>0</v>
          </cell>
          <cell r="MN75">
            <v>0</v>
          </cell>
          <cell r="MO75">
            <v>0</v>
          </cell>
          <cell r="MP75">
            <v>0</v>
          </cell>
          <cell r="MQ75">
            <v>0</v>
          </cell>
          <cell r="MR75">
            <v>0</v>
          </cell>
          <cell r="MS75">
            <v>0</v>
          </cell>
          <cell r="MT75">
            <v>0</v>
          </cell>
          <cell r="MU75">
            <v>0</v>
          </cell>
          <cell r="MV75">
            <v>0</v>
          </cell>
          <cell r="MW75" t="str">
            <v>*KEY_ERR</v>
          </cell>
        </row>
        <row r="76">
          <cell r="F76" t="str">
            <v>Apr 90</v>
          </cell>
          <cell r="G76">
            <v>16.419</v>
          </cell>
          <cell r="H76">
            <v>0</v>
          </cell>
          <cell r="I76">
            <v>0</v>
          </cell>
          <cell r="J76">
            <v>0</v>
          </cell>
          <cell r="K76">
            <v>0</v>
          </cell>
          <cell r="L76">
            <v>0</v>
          </cell>
          <cell r="M76">
            <v>0</v>
          </cell>
          <cell r="N76">
            <v>0</v>
          </cell>
          <cell r="O76">
            <v>0</v>
          </cell>
          <cell r="P76">
            <v>0</v>
          </cell>
          <cell r="Q76">
            <v>0</v>
          </cell>
          <cell r="R76" t="str">
            <v xml:space="preserve"> </v>
          </cell>
          <cell r="S76" t="str">
            <v xml:space="preserve"> </v>
          </cell>
          <cell r="T76" t="str">
            <v xml:space="preserve"> </v>
          </cell>
          <cell r="U76" t="str">
            <v xml:space="preserve"> </v>
          </cell>
          <cell r="V76" t="str">
            <v xml:space="preserve"> </v>
          </cell>
          <cell r="W76" t="str">
            <v xml:space="preserve"> </v>
          </cell>
          <cell r="X76" t="str">
            <v xml:space="preserve"> </v>
          </cell>
          <cell r="Y76" t="str">
            <v xml:space="preserve"> </v>
          </cell>
          <cell r="Z76" t="str">
            <v xml:space="preserve"> </v>
          </cell>
          <cell r="AA76">
            <v>14.2835</v>
          </cell>
          <cell r="AB76" t="str">
            <v xml:space="preserve"> </v>
          </cell>
          <cell r="AC76" t="str">
            <v xml:space="preserve"> </v>
          </cell>
          <cell r="AD76" t="str">
            <v xml:space="preserve"> </v>
          </cell>
          <cell r="AE76" t="str">
            <v xml:space="preserve"> </v>
          </cell>
          <cell r="AF76" t="str">
            <v xml:space="preserve"> </v>
          </cell>
          <cell r="AG76" t="str">
            <v xml:space="preserve"> </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t="str">
            <v xml:space="preserve"> </v>
          </cell>
          <cell r="BD76">
            <v>0</v>
          </cell>
          <cell r="BE76" t="str">
            <v xml:space="preserve"> </v>
          </cell>
          <cell r="BF76" t="str">
            <v xml:space="preserve"> </v>
          </cell>
          <cell r="BG76" t="str">
            <v xml:space="preserve"> </v>
          </cell>
          <cell r="BH76">
            <v>0</v>
          </cell>
          <cell r="BI76">
            <v>0</v>
          </cell>
          <cell r="BJ76">
            <v>0</v>
          </cell>
          <cell r="BK76">
            <v>1.5</v>
          </cell>
          <cell r="BL76">
            <v>0</v>
          </cell>
          <cell r="BM76">
            <v>9.6652499999999986</v>
          </cell>
          <cell r="BN76">
            <v>18.401250000000001</v>
          </cell>
          <cell r="BO76">
            <v>12.374249999999998</v>
          </cell>
          <cell r="BP76">
            <v>0</v>
          </cell>
          <cell r="BQ76">
            <v>25.769999999999978</v>
          </cell>
          <cell r="BR76">
            <v>0</v>
          </cell>
          <cell r="BS76">
            <v>27.125999999999973</v>
          </cell>
          <cell r="BT76">
            <v>0</v>
          </cell>
          <cell r="BU76">
            <v>29.159999999999968</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22.002499999999994</v>
          </cell>
          <cell r="CM76">
            <v>0</v>
          </cell>
          <cell r="CN76">
            <v>0</v>
          </cell>
          <cell r="CO76">
            <v>0</v>
          </cell>
          <cell r="CP76">
            <v>0</v>
          </cell>
          <cell r="CQ76">
            <v>0</v>
          </cell>
          <cell r="CR76">
            <v>0</v>
          </cell>
          <cell r="CS76">
            <v>0</v>
          </cell>
          <cell r="CT76">
            <v>14.337499999999999</v>
          </cell>
          <cell r="CU76">
            <v>11.775</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t="str">
            <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218.210526315789</v>
          </cell>
          <cell r="HA76">
            <v>0</v>
          </cell>
          <cell r="HB76">
            <v>0</v>
          </cell>
          <cell r="HC76">
            <v>0</v>
          </cell>
          <cell r="HD76">
            <v>163.36842105263099</v>
          </cell>
          <cell r="HE76">
            <v>0</v>
          </cell>
          <cell r="HF76">
            <v>0</v>
          </cell>
          <cell r="HG76">
            <v>0</v>
          </cell>
          <cell r="HH76">
            <v>0</v>
          </cell>
          <cell r="HI76">
            <v>0</v>
          </cell>
          <cell r="HJ76">
            <v>0</v>
          </cell>
          <cell r="HK76">
            <v>0</v>
          </cell>
          <cell r="HL76">
            <v>0</v>
          </cell>
          <cell r="HM76">
            <v>0</v>
          </cell>
          <cell r="HN76">
            <v>87.315789473684205</v>
          </cell>
          <cell r="HO76">
            <v>76.473684210526301</v>
          </cell>
          <cell r="HP76" t="str">
            <v xml:space="preserve"> </v>
          </cell>
          <cell r="HQ76">
            <v>0</v>
          </cell>
          <cell r="HR76">
            <v>0</v>
          </cell>
          <cell r="HS76">
            <v>0</v>
          </cell>
          <cell r="HT76" t="str">
            <v xml:space="preserve"> </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8.7856567284448026</v>
          </cell>
          <cell r="IT76">
            <v>9.8741965105601466</v>
          </cell>
          <cell r="IU76">
            <v>109.03</v>
          </cell>
          <cell r="IV76">
            <v>107.53</v>
          </cell>
          <cell r="IW76">
            <v>9.5136563876651969</v>
          </cell>
          <cell r="IX76">
            <v>17.880000000000003</v>
          </cell>
          <cell r="IY76">
            <v>0</v>
          </cell>
          <cell r="IZ76">
            <v>0</v>
          </cell>
          <cell r="JA76">
            <v>26.259999999999948</v>
          </cell>
          <cell r="JB76">
            <v>0</v>
          </cell>
          <cell r="JC76">
            <v>0</v>
          </cell>
          <cell r="JD76">
            <v>0</v>
          </cell>
          <cell r="JE76">
            <v>0</v>
          </cell>
          <cell r="JF76">
            <v>0</v>
          </cell>
          <cell r="JG76">
            <v>0</v>
          </cell>
          <cell r="JH76">
            <v>0</v>
          </cell>
          <cell r="JI76">
            <v>0</v>
          </cell>
          <cell r="JJ76">
            <v>0</v>
          </cell>
          <cell r="JK76">
            <v>0</v>
          </cell>
          <cell r="JL76">
            <v>0</v>
          </cell>
          <cell r="JM76">
            <v>0</v>
          </cell>
          <cell r="JN76">
            <v>22.174999999999997</v>
          </cell>
          <cell r="JO76">
            <v>0</v>
          </cell>
          <cell r="JP76">
            <v>22.594999999999949</v>
          </cell>
          <cell r="JQ76" t="str">
            <v xml:space="preserve"> </v>
          </cell>
          <cell r="JR76">
            <v>0</v>
          </cell>
          <cell r="JS76">
            <v>0</v>
          </cell>
          <cell r="JT76">
            <v>0</v>
          </cell>
          <cell r="JU76">
            <v>0</v>
          </cell>
          <cell r="JV76">
            <v>0</v>
          </cell>
          <cell r="JW76">
            <v>0</v>
          </cell>
          <cell r="JX76">
            <v>0</v>
          </cell>
          <cell r="JY76">
            <v>0</v>
          </cell>
          <cell r="JZ76">
            <v>22.594999999999949</v>
          </cell>
          <cell r="KA76">
            <v>0</v>
          </cell>
          <cell r="KB76">
            <v>0</v>
          </cell>
          <cell r="KC76">
            <v>0</v>
          </cell>
          <cell r="KD76">
            <v>0</v>
          </cell>
          <cell r="KE76">
            <v>0</v>
          </cell>
          <cell r="KF76">
            <v>0</v>
          </cell>
          <cell r="KG76">
            <v>0</v>
          </cell>
          <cell r="KH76">
            <v>0</v>
          </cell>
          <cell r="KI76">
            <v>0</v>
          </cell>
          <cell r="KJ76">
            <v>0</v>
          </cell>
          <cell r="KK76">
            <v>0</v>
          </cell>
          <cell r="KL76">
            <v>13.433070866141726</v>
          </cell>
          <cell r="KM76">
            <v>0</v>
          </cell>
          <cell r="KN76">
            <v>12.775590551181095</v>
          </cell>
          <cell r="KO76">
            <v>0</v>
          </cell>
          <cell r="KP76">
            <v>0</v>
          </cell>
          <cell r="KQ76">
            <v>0</v>
          </cell>
          <cell r="KR76">
            <v>0</v>
          </cell>
          <cell r="KS76">
            <v>0</v>
          </cell>
          <cell r="KT76">
            <v>0</v>
          </cell>
          <cell r="KU76">
            <v>0</v>
          </cell>
          <cell r="KV76">
            <v>0</v>
          </cell>
          <cell r="KW76">
            <v>0</v>
          </cell>
          <cell r="KX76">
            <v>0</v>
          </cell>
          <cell r="KY76">
            <v>0</v>
          </cell>
          <cell r="KZ76">
            <v>0</v>
          </cell>
          <cell r="LA76">
            <v>0</v>
          </cell>
          <cell r="LB76">
            <v>0</v>
          </cell>
          <cell r="LC76">
            <v>0</v>
          </cell>
          <cell r="LD76">
            <v>0</v>
          </cell>
          <cell r="LE76">
            <v>0</v>
          </cell>
          <cell r="LF76">
            <v>0</v>
          </cell>
          <cell r="LG76">
            <v>0</v>
          </cell>
          <cell r="LH76">
            <v>0</v>
          </cell>
          <cell r="LI76">
            <v>0</v>
          </cell>
          <cell r="LJ76">
            <v>0</v>
          </cell>
          <cell r="LK76">
            <v>0</v>
          </cell>
          <cell r="LL76">
            <v>0</v>
          </cell>
          <cell r="LM76">
            <v>0</v>
          </cell>
          <cell r="LN76">
            <v>0</v>
          </cell>
          <cell r="LO76">
            <v>0</v>
          </cell>
          <cell r="LP76">
            <v>0</v>
          </cell>
          <cell r="LQ76">
            <v>0</v>
          </cell>
          <cell r="LR76">
            <v>0</v>
          </cell>
          <cell r="LS76">
            <v>0</v>
          </cell>
          <cell r="LT76">
            <v>0</v>
          </cell>
          <cell r="LU76">
            <v>0</v>
          </cell>
          <cell r="LV76" t="str">
            <v xml:space="preserve"> </v>
          </cell>
          <cell r="LW76" t="str">
            <v xml:space="preserve"> </v>
          </cell>
          <cell r="LX76" t="str">
            <v xml:space="preserve"> </v>
          </cell>
          <cell r="LY76" t="str">
            <v xml:space="preserve"> </v>
          </cell>
          <cell r="LZ76" t="str">
            <v xml:space="preserve"> </v>
          </cell>
          <cell r="MA76" t="str">
            <v xml:space="preserve"> </v>
          </cell>
          <cell r="MB76">
            <v>0</v>
          </cell>
          <cell r="MC76">
            <v>0</v>
          </cell>
          <cell r="MD76">
            <v>0</v>
          </cell>
          <cell r="ME76">
            <v>0</v>
          </cell>
          <cell r="MF76">
            <v>0</v>
          </cell>
          <cell r="MG76">
            <v>0</v>
          </cell>
          <cell r="MH76">
            <v>0</v>
          </cell>
          <cell r="MI76">
            <v>0</v>
          </cell>
          <cell r="MJ76">
            <v>0</v>
          </cell>
          <cell r="MK76">
            <v>0</v>
          </cell>
          <cell r="ML76">
            <v>0</v>
          </cell>
          <cell r="MM76">
            <v>0</v>
          </cell>
          <cell r="MN76">
            <v>0</v>
          </cell>
          <cell r="MO76">
            <v>0</v>
          </cell>
          <cell r="MP76">
            <v>0</v>
          </cell>
          <cell r="MQ76">
            <v>0</v>
          </cell>
          <cell r="MR76">
            <v>0</v>
          </cell>
          <cell r="MS76">
            <v>0</v>
          </cell>
          <cell r="MT76">
            <v>0</v>
          </cell>
          <cell r="MU76">
            <v>0</v>
          </cell>
          <cell r="MV76">
            <v>0</v>
          </cell>
          <cell r="MW76" t="str">
            <v>*KEY_ERR</v>
          </cell>
        </row>
        <row r="77">
          <cell r="F77" t="str">
            <v>May 90</v>
          </cell>
          <cell r="G77">
            <v>16.3347727272727</v>
          </cell>
          <cell r="H77">
            <v>0</v>
          </cell>
          <cell r="I77">
            <v>0</v>
          </cell>
          <cell r="J77">
            <v>0</v>
          </cell>
          <cell r="K77">
            <v>0</v>
          </cell>
          <cell r="L77">
            <v>0</v>
          </cell>
          <cell r="M77">
            <v>0</v>
          </cell>
          <cell r="N77">
            <v>0</v>
          </cell>
          <cell r="O77">
            <v>0</v>
          </cell>
          <cell r="P77">
            <v>0</v>
          </cell>
          <cell r="Q77">
            <v>0</v>
          </cell>
          <cell r="R77" t="str">
            <v xml:space="preserve"> </v>
          </cell>
          <cell r="S77" t="str">
            <v xml:space="preserve"> </v>
          </cell>
          <cell r="T77" t="str">
            <v xml:space="preserve"> </v>
          </cell>
          <cell r="U77" t="str">
            <v xml:space="preserve"> </v>
          </cell>
          <cell r="V77" t="str">
            <v xml:space="preserve"> </v>
          </cell>
          <cell r="W77" t="str">
            <v xml:space="preserve"> </v>
          </cell>
          <cell r="X77" t="str">
            <v xml:space="preserve"> </v>
          </cell>
          <cell r="Y77" t="str">
            <v xml:space="preserve"> </v>
          </cell>
          <cell r="Z77" t="str">
            <v xml:space="preserve"> </v>
          </cell>
          <cell r="AA77">
            <v>14.5425</v>
          </cell>
          <cell r="AB77" t="str">
            <v xml:space="preserve"> </v>
          </cell>
          <cell r="AC77" t="str">
            <v xml:space="preserve"> </v>
          </cell>
          <cell r="AD77" t="str">
            <v xml:space="preserve"> </v>
          </cell>
          <cell r="AE77" t="str">
            <v xml:space="preserve"> </v>
          </cell>
          <cell r="AF77" t="str">
            <v xml:space="preserve"> </v>
          </cell>
          <cell r="AG77" t="str">
            <v xml:space="preserve"> </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t="str">
            <v xml:space="preserve"> </v>
          </cell>
          <cell r="BD77">
            <v>0</v>
          </cell>
          <cell r="BE77" t="str">
            <v xml:space="preserve"> </v>
          </cell>
          <cell r="BF77" t="str">
            <v xml:space="preserve"> </v>
          </cell>
          <cell r="BG77" t="str">
            <v xml:space="preserve"> </v>
          </cell>
          <cell r="BH77">
            <v>0</v>
          </cell>
          <cell r="BI77">
            <v>0</v>
          </cell>
          <cell r="BJ77">
            <v>0</v>
          </cell>
          <cell r="BK77">
            <v>1.5</v>
          </cell>
          <cell r="BL77">
            <v>0</v>
          </cell>
          <cell r="BM77">
            <v>9.3688636363636029</v>
          </cell>
          <cell r="BN77">
            <v>16.103181818181802</v>
          </cell>
          <cell r="BO77">
            <v>11.864999999999979</v>
          </cell>
          <cell r="BP77">
            <v>0</v>
          </cell>
          <cell r="BQ77">
            <v>27.796363636363626</v>
          </cell>
          <cell r="BR77">
            <v>0</v>
          </cell>
          <cell r="BS77">
            <v>29.343999999999991</v>
          </cell>
          <cell r="BT77">
            <v>0</v>
          </cell>
          <cell r="BU77">
            <v>31.173068181818181</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20.66352272727271</v>
          </cell>
          <cell r="CM77">
            <v>0</v>
          </cell>
          <cell r="CN77">
            <v>0</v>
          </cell>
          <cell r="CO77">
            <v>0</v>
          </cell>
          <cell r="CP77">
            <v>0</v>
          </cell>
          <cell r="CQ77">
            <v>0</v>
          </cell>
          <cell r="CR77">
            <v>0</v>
          </cell>
          <cell r="CS77">
            <v>0</v>
          </cell>
          <cell r="CT77">
            <v>13.734090909090849</v>
          </cell>
          <cell r="CU77">
            <v>11.403409090909051</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t="str">
            <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223.136363636363</v>
          </cell>
          <cell r="HA77">
            <v>0</v>
          </cell>
          <cell r="HB77">
            <v>0</v>
          </cell>
          <cell r="HC77">
            <v>0</v>
          </cell>
          <cell r="HD77">
            <v>156.363636363636</v>
          </cell>
          <cell r="HE77">
            <v>0</v>
          </cell>
          <cell r="HF77">
            <v>0</v>
          </cell>
          <cell r="HG77">
            <v>0</v>
          </cell>
          <cell r="HH77">
            <v>0</v>
          </cell>
          <cell r="HI77">
            <v>0</v>
          </cell>
          <cell r="HJ77">
            <v>0</v>
          </cell>
          <cell r="HK77">
            <v>0</v>
          </cell>
          <cell r="HL77">
            <v>0</v>
          </cell>
          <cell r="HM77">
            <v>0</v>
          </cell>
          <cell r="HN77">
            <v>86.954545454545396</v>
          </cell>
          <cell r="HO77">
            <v>72.636363636363598</v>
          </cell>
          <cell r="HP77" t="str">
            <v xml:space="preserve"> </v>
          </cell>
          <cell r="HQ77">
            <v>0</v>
          </cell>
          <cell r="HR77">
            <v>0</v>
          </cell>
          <cell r="HS77">
            <v>0</v>
          </cell>
          <cell r="HT77" t="str">
            <v xml:space="preserve"> </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7.9766317485898464</v>
          </cell>
          <cell r="IT77">
            <v>8.9651056014692365</v>
          </cell>
          <cell r="IU77">
            <v>98.99</v>
          </cell>
          <cell r="IV77">
            <v>97.63</v>
          </cell>
          <cell r="IW77">
            <v>8.6377092511013203</v>
          </cell>
          <cell r="IX77">
            <v>16.241304347826002</v>
          </cell>
          <cell r="IY77">
            <v>0</v>
          </cell>
          <cell r="IZ77">
            <v>0</v>
          </cell>
          <cell r="JA77">
            <v>24.8239130434782</v>
          </cell>
          <cell r="JB77">
            <v>0</v>
          </cell>
          <cell r="JC77">
            <v>0</v>
          </cell>
          <cell r="JD77">
            <v>0</v>
          </cell>
          <cell r="JE77">
            <v>0</v>
          </cell>
          <cell r="JF77">
            <v>0</v>
          </cell>
          <cell r="JG77">
            <v>0</v>
          </cell>
          <cell r="JH77">
            <v>0</v>
          </cell>
          <cell r="JI77">
            <v>0</v>
          </cell>
          <cell r="JJ77">
            <v>0</v>
          </cell>
          <cell r="JK77">
            <v>0</v>
          </cell>
          <cell r="JL77">
            <v>0</v>
          </cell>
          <cell r="JM77">
            <v>0</v>
          </cell>
          <cell r="JN77">
            <v>22.354347826086951</v>
          </cell>
          <cell r="JO77">
            <v>0</v>
          </cell>
          <cell r="JP77">
            <v>21.845652173912999</v>
          </cell>
          <cell r="JQ77" t="str">
            <v xml:space="preserve"> </v>
          </cell>
          <cell r="JR77">
            <v>0</v>
          </cell>
          <cell r="JS77">
            <v>0</v>
          </cell>
          <cell r="JT77">
            <v>0</v>
          </cell>
          <cell r="JU77">
            <v>0</v>
          </cell>
          <cell r="JV77">
            <v>0</v>
          </cell>
          <cell r="JW77">
            <v>0</v>
          </cell>
          <cell r="JX77">
            <v>0</v>
          </cell>
          <cell r="JY77">
            <v>0</v>
          </cell>
          <cell r="JZ77">
            <v>21.845652173912999</v>
          </cell>
          <cell r="KA77">
            <v>0</v>
          </cell>
          <cell r="KB77">
            <v>0</v>
          </cell>
          <cell r="KC77">
            <v>0</v>
          </cell>
          <cell r="KD77">
            <v>0</v>
          </cell>
          <cell r="KE77">
            <v>0</v>
          </cell>
          <cell r="KF77">
            <v>0</v>
          </cell>
          <cell r="KG77">
            <v>0</v>
          </cell>
          <cell r="KH77">
            <v>0</v>
          </cell>
          <cell r="KI77">
            <v>0</v>
          </cell>
          <cell r="KJ77">
            <v>0</v>
          </cell>
          <cell r="KK77">
            <v>0</v>
          </cell>
          <cell r="KL77">
            <v>13.019513865114668</v>
          </cell>
          <cell r="KM77">
            <v>0</v>
          </cell>
          <cell r="KN77">
            <v>12.232112290311518</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t="str">
            <v xml:space="preserve"> </v>
          </cell>
          <cell r="LW77" t="str">
            <v xml:space="preserve"> </v>
          </cell>
          <cell r="LX77" t="str">
            <v xml:space="preserve"> </v>
          </cell>
          <cell r="LY77" t="str">
            <v xml:space="preserve"> </v>
          </cell>
          <cell r="LZ77" t="str">
            <v xml:space="preserve"> </v>
          </cell>
          <cell r="MA77" t="str">
            <v xml:space="preserve"> </v>
          </cell>
          <cell r="MB77">
            <v>0</v>
          </cell>
          <cell r="MC77">
            <v>0</v>
          </cell>
          <cell r="MD77">
            <v>0</v>
          </cell>
          <cell r="ME77">
            <v>0</v>
          </cell>
          <cell r="MF77">
            <v>0</v>
          </cell>
          <cell r="MG77">
            <v>0</v>
          </cell>
          <cell r="MH77">
            <v>0</v>
          </cell>
          <cell r="MI77">
            <v>0</v>
          </cell>
          <cell r="MJ77">
            <v>0</v>
          </cell>
          <cell r="MK77">
            <v>0</v>
          </cell>
          <cell r="ML77">
            <v>0</v>
          </cell>
          <cell r="MM77">
            <v>0</v>
          </cell>
          <cell r="MN77">
            <v>0</v>
          </cell>
          <cell r="MO77">
            <v>0</v>
          </cell>
          <cell r="MP77">
            <v>0</v>
          </cell>
          <cell r="MQ77">
            <v>0</v>
          </cell>
          <cell r="MR77">
            <v>0</v>
          </cell>
          <cell r="MS77">
            <v>0</v>
          </cell>
          <cell r="MT77">
            <v>0</v>
          </cell>
          <cell r="MU77">
            <v>0</v>
          </cell>
          <cell r="MV77">
            <v>0</v>
          </cell>
          <cell r="MW77" t="str">
            <v>*KEY_ERR</v>
          </cell>
        </row>
        <row r="78">
          <cell r="F78" t="str">
            <v>Jun 90</v>
          </cell>
          <cell r="G78">
            <v>15.0778571428571</v>
          </cell>
          <cell r="H78">
            <v>0</v>
          </cell>
          <cell r="I78">
            <v>0</v>
          </cell>
          <cell r="J78">
            <v>0</v>
          </cell>
          <cell r="K78">
            <v>0</v>
          </cell>
          <cell r="L78">
            <v>0</v>
          </cell>
          <cell r="M78">
            <v>0</v>
          </cell>
          <cell r="N78">
            <v>0</v>
          </cell>
          <cell r="O78">
            <v>0</v>
          </cell>
          <cell r="P78">
            <v>0</v>
          </cell>
          <cell r="Q78">
            <v>0</v>
          </cell>
          <cell r="R78" t="str">
            <v xml:space="preserve"> </v>
          </cell>
          <cell r="S78" t="str">
            <v xml:space="preserve"> </v>
          </cell>
          <cell r="T78" t="str">
            <v xml:space="preserve"> </v>
          </cell>
          <cell r="U78" t="str">
            <v xml:space="preserve"> </v>
          </cell>
          <cell r="V78" t="str">
            <v xml:space="preserve"> </v>
          </cell>
          <cell r="W78" t="str">
            <v xml:space="preserve"> </v>
          </cell>
          <cell r="X78" t="str">
            <v xml:space="preserve"> </v>
          </cell>
          <cell r="Y78" t="str">
            <v xml:space="preserve"> </v>
          </cell>
          <cell r="Z78" t="str">
            <v xml:space="preserve"> </v>
          </cell>
          <cell r="AA78">
            <v>13.2245238095238</v>
          </cell>
          <cell r="AB78" t="str">
            <v xml:space="preserve"> </v>
          </cell>
          <cell r="AC78" t="str">
            <v xml:space="preserve"> </v>
          </cell>
          <cell r="AD78" t="str">
            <v xml:space="preserve"> </v>
          </cell>
          <cell r="AE78" t="str">
            <v xml:space="preserve"> </v>
          </cell>
          <cell r="AF78" t="str">
            <v xml:space="preserve"> </v>
          </cell>
          <cell r="AG78" t="str">
            <v xml:space="preserve"> </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t="str">
            <v xml:space="preserve"> </v>
          </cell>
          <cell r="BD78">
            <v>0</v>
          </cell>
          <cell r="BE78" t="str">
            <v xml:space="preserve"> </v>
          </cell>
          <cell r="BF78" t="str">
            <v xml:space="preserve"> </v>
          </cell>
          <cell r="BG78" t="str">
            <v xml:space="preserve"> </v>
          </cell>
          <cell r="BH78">
            <v>0</v>
          </cell>
          <cell r="BI78">
            <v>0</v>
          </cell>
          <cell r="BJ78">
            <v>0</v>
          </cell>
          <cell r="BK78">
            <v>1.52</v>
          </cell>
          <cell r="BL78">
            <v>0</v>
          </cell>
          <cell r="BM78">
            <v>10.124999999999975</v>
          </cell>
          <cell r="BN78">
            <v>16.094999999999988</v>
          </cell>
          <cell r="BO78">
            <v>12.447499999999975</v>
          </cell>
          <cell r="BP78">
            <v>0</v>
          </cell>
          <cell r="BQ78">
            <v>25.672499999999978</v>
          </cell>
          <cell r="BR78">
            <v>0</v>
          </cell>
          <cell r="BS78">
            <v>27.062499999999975</v>
          </cell>
          <cell r="BT78">
            <v>0</v>
          </cell>
          <cell r="BU78">
            <v>28.909999999999986</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19.242499999999982</v>
          </cell>
          <cell r="CM78">
            <v>0</v>
          </cell>
          <cell r="CN78">
            <v>0</v>
          </cell>
          <cell r="CO78">
            <v>0</v>
          </cell>
          <cell r="CP78">
            <v>0</v>
          </cell>
          <cell r="CQ78">
            <v>0</v>
          </cell>
          <cell r="CR78">
            <v>0</v>
          </cell>
          <cell r="CS78">
            <v>0</v>
          </cell>
          <cell r="CT78">
            <v>11.95952380952375</v>
          </cell>
          <cell r="CU78">
            <v>9.1904761904761862</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t="str">
            <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218.52380952380901</v>
          </cell>
          <cell r="HA78">
            <v>0</v>
          </cell>
          <cell r="HB78">
            <v>0</v>
          </cell>
          <cell r="HC78">
            <v>0</v>
          </cell>
          <cell r="HD78">
            <v>144.85714285714201</v>
          </cell>
          <cell r="HE78">
            <v>0</v>
          </cell>
          <cell r="HF78">
            <v>0</v>
          </cell>
          <cell r="HG78">
            <v>0</v>
          </cell>
          <cell r="HH78">
            <v>0</v>
          </cell>
          <cell r="HI78">
            <v>0</v>
          </cell>
          <cell r="HJ78">
            <v>0</v>
          </cell>
          <cell r="HK78">
            <v>0</v>
          </cell>
          <cell r="HL78">
            <v>0</v>
          </cell>
          <cell r="HM78">
            <v>0</v>
          </cell>
          <cell r="HN78">
            <v>78.428571428571402</v>
          </cell>
          <cell r="HO78">
            <v>57.809523809523803</v>
          </cell>
          <cell r="HP78" t="str">
            <v xml:space="preserve"> </v>
          </cell>
          <cell r="HQ78">
            <v>0</v>
          </cell>
          <cell r="HR78">
            <v>0</v>
          </cell>
          <cell r="HS78">
            <v>0</v>
          </cell>
          <cell r="HT78" t="str">
            <v xml:space="preserve"> </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7.9830781627719576</v>
          </cell>
          <cell r="IT78">
            <v>8.9724517906336079</v>
          </cell>
          <cell r="IU78">
            <v>99.07</v>
          </cell>
          <cell r="IV78">
            <v>97.71</v>
          </cell>
          <cell r="IW78">
            <v>8.6447577092511008</v>
          </cell>
          <cell r="IX78">
            <v>14.007142857142799</v>
          </cell>
          <cell r="IY78">
            <v>0</v>
          </cell>
          <cell r="IZ78">
            <v>0</v>
          </cell>
          <cell r="JA78">
            <v>23.130952380952301</v>
          </cell>
          <cell r="JB78">
            <v>0</v>
          </cell>
          <cell r="JC78">
            <v>0</v>
          </cell>
          <cell r="JD78">
            <v>0</v>
          </cell>
          <cell r="JE78">
            <v>0</v>
          </cell>
          <cell r="JF78">
            <v>0</v>
          </cell>
          <cell r="JG78">
            <v>0</v>
          </cell>
          <cell r="JH78">
            <v>0</v>
          </cell>
          <cell r="JI78">
            <v>0</v>
          </cell>
          <cell r="JJ78">
            <v>0</v>
          </cell>
          <cell r="JK78">
            <v>0</v>
          </cell>
          <cell r="JL78">
            <v>0</v>
          </cell>
          <cell r="JM78">
            <v>0</v>
          </cell>
          <cell r="JN78">
            <v>20.5023809523809</v>
          </cell>
          <cell r="JO78">
            <v>0</v>
          </cell>
          <cell r="JP78">
            <v>19.871428571428552</v>
          </cell>
          <cell r="JQ78" t="str">
            <v xml:space="preserve"> </v>
          </cell>
          <cell r="JR78">
            <v>0</v>
          </cell>
          <cell r="JS78">
            <v>0</v>
          </cell>
          <cell r="JT78">
            <v>0</v>
          </cell>
          <cell r="JU78">
            <v>0</v>
          </cell>
          <cell r="JV78">
            <v>0</v>
          </cell>
          <cell r="JW78">
            <v>0</v>
          </cell>
          <cell r="JX78">
            <v>0</v>
          </cell>
          <cell r="JY78">
            <v>0</v>
          </cell>
          <cell r="JZ78">
            <v>19.871428571428552</v>
          </cell>
          <cell r="KA78">
            <v>0</v>
          </cell>
          <cell r="KB78">
            <v>0</v>
          </cell>
          <cell r="KC78">
            <v>0</v>
          </cell>
          <cell r="KD78">
            <v>0</v>
          </cell>
          <cell r="KE78">
            <v>0</v>
          </cell>
          <cell r="KF78">
            <v>0</v>
          </cell>
          <cell r="KG78">
            <v>0</v>
          </cell>
          <cell r="KH78">
            <v>0</v>
          </cell>
          <cell r="KI78">
            <v>0</v>
          </cell>
          <cell r="KJ78">
            <v>0</v>
          </cell>
          <cell r="KK78">
            <v>0</v>
          </cell>
          <cell r="KL78">
            <v>9.5650543682039686</v>
          </cell>
          <cell r="KM78">
            <v>0</v>
          </cell>
          <cell r="KN78">
            <v>8.6651668541432301</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t="str">
            <v xml:space="preserve"> </v>
          </cell>
          <cell r="LW78" t="str">
            <v xml:space="preserve"> </v>
          </cell>
          <cell r="LX78" t="str">
            <v xml:space="preserve"> </v>
          </cell>
          <cell r="LY78" t="str">
            <v xml:space="preserve"> </v>
          </cell>
          <cell r="LZ78" t="str">
            <v xml:space="preserve"> </v>
          </cell>
          <cell r="MA78" t="str">
            <v xml:space="preserve"> </v>
          </cell>
          <cell r="MB78">
            <v>0</v>
          </cell>
          <cell r="MC78">
            <v>0</v>
          </cell>
          <cell r="MD78">
            <v>0</v>
          </cell>
          <cell r="ME78">
            <v>0</v>
          </cell>
          <cell r="MF78">
            <v>0</v>
          </cell>
          <cell r="MG78">
            <v>0</v>
          </cell>
          <cell r="MH78">
            <v>0</v>
          </cell>
          <cell r="MI78">
            <v>0</v>
          </cell>
          <cell r="MJ78">
            <v>0</v>
          </cell>
          <cell r="MK78">
            <v>0</v>
          </cell>
          <cell r="ML78">
            <v>0</v>
          </cell>
          <cell r="MM78">
            <v>0</v>
          </cell>
          <cell r="MN78">
            <v>0</v>
          </cell>
          <cell r="MO78">
            <v>0</v>
          </cell>
          <cell r="MP78">
            <v>0</v>
          </cell>
          <cell r="MQ78">
            <v>0</v>
          </cell>
          <cell r="MR78">
            <v>0</v>
          </cell>
          <cell r="MS78">
            <v>0</v>
          </cell>
          <cell r="MT78">
            <v>0</v>
          </cell>
          <cell r="MU78">
            <v>0</v>
          </cell>
          <cell r="MV78">
            <v>0</v>
          </cell>
          <cell r="MW78" t="str">
            <v>*KEY_ERR</v>
          </cell>
        </row>
        <row r="79">
          <cell r="F79" t="str">
            <v>Jul 90</v>
          </cell>
          <cell r="G79">
            <v>17.2225</v>
          </cell>
          <cell r="H79">
            <v>0</v>
          </cell>
          <cell r="I79">
            <v>0</v>
          </cell>
          <cell r="J79">
            <v>0</v>
          </cell>
          <cell r="K79">
            <v>0</v>
          </cell>
          <cell r="L79">
            <v>0</v>
          </cell>
          <cell r="M79">
            <v>0</v>
          </cell>
          <cell r="N79">
            <v>0</v>
          </cell>
          <cell r="O79">
            <v>0</v>
          </cell>
          <cell r="P79">
            <v>0</v>
          </cell>
          <cell r="Q79">
            <v>0</v>
          </cell>
          <cell r="R79" t="str">
            <v xml:space="preserve"> </v>
          </cell>
          <cell r="S79" t="str">
            <v xml:space="preserve"> </v>
          </cell>
          <cell r="T79" t="str">
            <v xml:space="preserve"> </v>
          </cell>
          <cell r="U79" t="str">
            <v xml:space="preserve"> </v>
          </cell>
          <cell r="V79" t="str">
            <v xml:space="preserve"> </v>
          </cell>
          <cell r="W79" t="str">
            <v xml:space="preserve"> </v>
          </cell>
          <cell r="X79" t="str">
            <v xml:space="preserve"> </v>
          </cell>
          <cell r="Y79" t="str">
            <v xml:space="preserve"> </v>
          </cell>
          <cell r="Z79" t="str">
            <v xml:space="preserve"> </v>
          </cell>
          <cell r="AA79">
            <v>15.2786363636363</v>
          </cell>
          <cell r="AB79" t="str">
            <v xml:space="preserve"> </v>
          </cell>
          <cell r="AC79" t="str">
            <v xml:space="preserve"> </v>
          </cell>
          <cell r="AD79" t="str">
            <v xml:space="preserve"> </v>
          </cell>
          <cell r="AE79" t="str">
            <v xml:space="preserve"> </v>
          </cell>
          <cell r="AF79" t="str">
            <v xml:space="preserve"> </v>
          </cell>
          <cell r="AG79" t="str">
            <v xml:space="preserve"> </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t="str">
            <v xml:space="preserve"> </v>
          </cell>
          <cell r="BD79">
            <v>0</v>
          </cell>
          <cell r="BE79" t="str">
            <v xml:space="preserve"> </v>
          </cell>
          <cell r="BF79" t="str">
            <v xml:space="preserve"> </v>
          </cell>
          <cell r="BG79" t="str">
            <v xml:space="preserve"> </v>
          </cell>
          <cell r="BH79">
            <v>0</v>
          </cell>
          <cell r="BI79">
            <v>0</v>
          </cell>
          <cell r="BJ79">
            <v>0</v>
          </cell>
          <cell r="BK79">
            <v>1.46</v>
          </cell>
          <cell r="BL79">
            <v>0</v>
          </cell>
          <cell r="BM79">
            <v>11.662499999999982</v>
          </cell>
          <cell r="BN79">
            <v>15.91499999999998</v>
          </cell>
          <cell r="BO79">
            <v>13.359999999999975</v>
          </cell>
          <cell r="BP79">
            <v>0</v>
          </cell>
          <cell r="BQ79">
            <v>25.124999999999968</v>
          </cell>
          <cell r="BR79">
            <v>0</v>
          </cell>
          <cell r="BS79">
            <v>26.999999999999982</v>
          </cell>
          <cell r="BT79">
            <v>0</v>
          </cell>
          <cell r="BU79">
            <v>29.452499999999976</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21.382499999999983</v>
          </cell>
          <cell r="CM79">
            <v>0</v>
          </cell>
          <cell r="CN79">
            <v>0</v>
          </cell>
          <cell r="CO79">
            <v>0</v>
          </cell>
          <cell r="CP79">
            <v>0</v>
          </cell>
          <cell r="CQ79">
            <v>0</v>
          </cell>
          <cell r="CR79">
            <v>0</v>
          </cell>
          <cell r="CS79">
            <v>0</v>
          </cell>
          <cell r="CT79">
            <v>14.244047619047549</v>
          </cell>
          <cell r="CU79">
            <v>11.148809523809501</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t="str">
            <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246.5</v>
          </cell>
          <cell r="HA79">
            <v>0</v>
          </cell>
          <cell r="HB79">
            <v>0</v>
          </cell>
          <cell r="HC79">
            <v>0</v>
          </cell>
          <cell r="HD79">
            <v>162.18181818181799</v>
          </cell>
          <cell r="HE79">
            <v>0</v>
          </cell>
          <cell r="HF79">
            <v>0</v>
          </cell>
          <cell r="HG79">
            <v>0</v>
          </cell>
          <cell r="HH79">
            <v>0</v>
          </cell>
          <cell r="HI79">
            <v>0</v>
          </cell>
          <cell r="HJ79">
            <v>0</v>
          </cell>
          <cell r="HK79">
            <v>0</v>
          </cell>
          <cell r="HL79">
            <v>0</v>
          </cell>
          <cell r="HM79">
            <v>0</v>
          </cell>
          <cell r="HN79">
            <v>87.409090909090907</v>
          </cell>
          <cell r="HO79">
            <v>68.681818181818102</v>
          </cell>
          <cell r="HP79" t="str">
            <v xml:space="preserve"> </v>
          </cell>
          <cell r="HQ79">
            <v>0</v>
          </cell>
          <cell r="HR79">
            <v>0</v>
          </cell>
          <cell r="HS79">
            <v>0</v>
          </cell>
          <cell r="HT79" t="str">
            <v xml:space="preserve"> </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7.28928283642224</v>
          </cell>
          <cell r="IT79">
            <v>8.1928374655647378</v>
          </cell>
          <cell r="IU79">
            <v>90.46</v>
          </cell>
          <cell r="IV79">
            <v>89.22</v>
          </cell>
          <cell r="IW79">
            <v>7.8935682819383253</v>
          </cell>
          <cell r="IX79">
            <v>15.295454545454501</v>
          </cell>
          <cell r="IY79">
            <v>0</v>
          </cell>
          <cell r="IZ79">
            <v>0</v>
          </cell>
          <cell r="JA79">
            <v>26.395454545454498</v>
          </cell>
          <cell r="JB79">
            <v>0</v>
          </cell>
          <cell r="JC79">
            <v>0</v>
          </cell>
          <cell r="JD79">
            <v>0</v>
          </cell>
          <cell r="JE79">
            <v>0</v>
          </cell>
          <cell r="JF79">
            <v>0</v>
          </cell>
          <cell r="JG79">
            <v>0</v>
          </cell>
          <cell r="JH79">
            <v>0</v>
          </cell>
          <cell r="JI79">
            <v>0</v>
          </cell>
          <cell r="JJ79">
            <v>0</v>
          </cell>
          <cell r="JK79">
            <v>0</v>
          </cell>
          <cell r="JL79">
            <v>0</v>
          </cell>
          <cell r="JM79">
            <v>0</v>
          </cell>
          <cell r="JN79">
            <v>21.922727272727201</v>
          </cell>
          <cell r="JO79">
            <v>0</v>
          </cell>
          <cell r="JP79">
            <v>20.856818181818149</v>
          </cell>
          <cell r="JQ79" t="str">
            <v xml:space="preserve"> </v>
          </cell>
          <cell r="JR79">
            <v>0</v>
          </cell>
          <cell r="JS79">
            <v>0</v>
          </cell>
          <cell r="JT79">
            <v>0</v>
          </cell>
          <cell r="JU79">
            <v>0</v>
          </cell>
          <cell r="JV79">
            <v>0</v>
          </cell>
          <cell r="JW79">
            <v>0</v>
          </cell>
          <cell r="JX79">
            <v>0</v>
          </cell>
          <cell r="JY79">
            <v>0</v>
          </cell>
          <cell r="JZ79">
            <v>20.856818181818149</v>
          </cell>
          <cell r="KA79">
            <v>0</v>
          </cell>
          <cell r="KB79">
            <v>0</v>
          </cell>
          <cell r="KC79">
            <v>0</v>
          </cell>
          <cell r="KD79">
            <v>0</v>
          </cell>
          <cell r="KE79">
            <v>0</v>
          </cell>
          <cell r="KF79">
            <v>0</v>
          </cell>
          <cell r="KG79">
            <v>0</v>
          </cell>
          <cell r="KH79">
            <v>0</v>
          </cell>
          <cell r="KI79">
            <v>0</v>
          </cell>
          <cell r="KJ79">
            <v>0</v>
          </cell>
          <cell r="KK79">
            <v>0</v>
          </cell>
          <cell r="KL79">
            <v>11.70365068002863</v>
          </cell>
          <cell r="KM79">
            <v>0</v>
          </cell>
          <cell r="KN79">
            <v>10.676449534717236</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t="str">
            <v xml:space="preserve"> </v>
          </cell>
          <cell r="LW79" t="str">
            <v xml:space="preserve"> </v>
          </cell>
          <cell r="LX79" t="str">
            <v xml:space="preserve"> </v>
          </cell>
          <cell r="LY79" t="str">
            <v xml:space="preserve"> </v>
          </cell>
          <cell r="LZ79" t="str">
            <v xml:space="preserve"> </v>
          </cell>
          <cell r="MA79" t="str">
            <v xml:space="preserve"> </v>
          </cell>
          <cell r="MB79">
            <v>0</v>
          </cell>
          <cell r="MC79">
            <v>0</v>
          </cell>
          <cell r="MD79">
            <v>0</v>
          </cell>
          <cell r="ME79">
            <v>0</v>
          </cell>
          <cell r="MF79">
            <v>0</v>
          </cell>
          <cell r="MG79">
            <v>0</v>
          </cell>
          <cell r="MH79">
            <v>0</v>
          </cell>
          <cell r="MI79">
            <v>0</v>
          </cell>
          <cell r="MJ79">
            <v>0</v>
          </cell>
          <cell r="MK79">
            <v>0</v>
          </cell>
          <cell r="ML79">
            <v>0</v>
          </cell>
          <cell r="MM79">
            <v>0</v>
          </cell>
          <cell r="MN79">
            <v>0</v>
          </cell>
          <cell r="MO79">
            <v>0</v>
          </cell>
          <cell r="MP79">
            <v>0</v>
          </cell>
          <cell r="MQ79">
            <v>0</v>
          </cell>
          <cell r="MR79">
            <v>0</v>
          </cell>
          <cell r="MS79">
            <v>0</v>
          </cell>
          <cell r="MT79">
            <v>0</v>
          </cell>
          <cell r="MU79">
            <v>0</v>
          </cell>
          <cell r="MV79">
            <v>0</v>
          </cell>
          <cell r="MW79" t="str">
            <v>*KEY_ERR</v>
          </cell>
        </row>
        <row r="80">
          <cell r="F80" t="str">
            <v>Aug 90</v>
          </cell>
          <cell r="G80">
            <v>27.440434782608602</v>
          </cell>
          <cell r="H80">
            <v>0</v>
          </cell>
          <cell r="I80">
            <v>0</v>
          </cell>
          <cell r="J80">
            <v>0</v>
          </cell>
          <cell r="K80">
            <v>0</v>
          </cell>
          <cell r="L80">
            <v>0</v>
          </cell>
          <cell r="M80">
            <v>0</v>
          </cell>
          <cell r="N80">
            <v>0</v>
          </cell>
          <cell r="O80">
            <v>0</v>
          </cell>
          <cell r="P80">
            <v>0</v>
          </cell>
          <cell r="Q80">
            <v>0</v>
          </cell>
          <cell r="R80" t="str">
            <v xml:space="preserve"> </v>
          </cell>
          <cell r="S80" t="str">
            <v xml:space="preserve"> </v>
          </cell>
          <cell r="T80" t="str">
            <v xml:space="preserve"> </v>
          </cell>
          <cell r="U80" t="str">
            <v xml:space="preserve"> </v>
          </cell>
          <cell r="V80" t="str">
            <v xml:space="preserve"> </v>
          </cell>
          <cell r="W80" t="str">
            <v xml:space="preserve"> </v>
          </cell>
          <cell r="X80" t="str">
            <v xml:space="preserve"> </v>
          </cell>
          <cell r="Y80" t="str">
            <v xml:space="preserve"> </v>
          </cell>
          <cell r="Z80" t="str">
            <v xml:space="preserve"> </v>
          </cell>
          <cell r="AA80">
            <v>25.0554347826087</v>
          </cell>
          <cell r="AB80" t="str">
            <v xml:space="preserve"> </v>
          </cell>
          <cell r="AC80" t="str">
            <v xml:space="preserve"> </v>
          </cell>
          <cell r="AD80" t="str">
            <v xml:space="preserve"> </v>
          </cell>
          <cell r="AE80" t="str">
            <v xml:space="preserve"> </v>
          </cell>
          <cell r="AF80" t="str">
            <v xml:space="preserve"> </v>
          </cell>
          <cell r="AG80" t="str">
            <v xml:space="preserve"> </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t="str">
            <v xml:space="preserve"> </v>
          </cell>
          <cell r="BD80">
            <v>0</v>
          </cell>
          <cell r="BE80" t="str">
            <v xml:space="preserve"> </v>
          </cell>
          <cell r="BF80" t="str">
            <v xml:space="preserve"> </v>
          </cell>
          <cell r="BG80" t="str">
            <v xml:space="preserve"> </v>
          </cell>
          <cell r="BH80">
            <v>0</v>
          </cell>
          <cell r="BI80">
            <v>0</v>
          </cell>
          <cell r="BJ80">
            <v>0</v>
          </cell>
          <cell r="BK80">
            <v>1.39</v>
          </cell>
          <cell r="BL80">
            <v>0</v>
          </cell>
          <cell r="BM80">
            <v>15.991956521739112</v>
          </cell>
          <cell r="BN80">
            <v>20.890434782608693</v>
          </cell>
          <cell r="BO80">
            <v>18.74478260869563</v>
          </cell>
          <cell r="BP80">
            <v>0</v>
          </cell>
          <cell r="BQ80">
            <v>36.279782608695633</v>
          </cell>
          <cell r="BR80">
            <v>0</v>
          </cell>
          <cell r="BS80">
            <v>37.745217391304344</v>
          </cell>
          <cell r="BT80">
            <v>0</v>
          </cell>
          <cell r="BU80">
            <v>39.005217391304328</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31.025217391304327</v>
          </cell>
          <cell r="CM80">
            <v>0</v>
          </cell>
          <cell r="CN80">
            <v>0</v>
          </cell>
          <cell r="CO80">
            <v>0</v>
          </cell>
          <cell r="CP80">
            <v>0</v>
          </cell>
          <cell r="CQ80">
            <v>0</v>
          </cell>
          <cell r="CR80">
            <v>0</v>
          </cell>
          <cell r="CS80">
            <v>0</v>
          </cell>
          <cell r="CT80">
            <v>22.239130434782599</v>
          </cell>
          <cell r="CU80">
            <v>17.37499999999995</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t="str">
            <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353.21739130434702</v>
          </cell>
          <cell r="HA80">
            <v>0</v>
          </cell>
          <cell r="HB80">
            <v>0</v>
          </cell>
          <cell r="HC80">
            <v>0</v>
          </cell>
          <cell r="HD80">
            <v>237.565217391304</v>
          </cell>
          <cell r="HE80">
            <v>0</v>
          </cell>
          <cell r="HF80">
            <v>0</v>
          </cell>
          <cell r="HG80">
            <v>0</v>
          </cell>
          <cell r="HH80">
            <v>0</v>
          </cell>
          <cell r="HI80">
            <v>0</v>
          </cell>
          <cell r="HJ80">
            <v>0</v>
          </cell>
          <cell r="HK80">
            <v>0</v>
          </cell>
          <cell r="HL80">
            <v>0</v>
          </cell>
          <cell r="HM80">
            <v>0</v>
          </cell>
          <cell r="HN80">
            <v>132.13043478260801</v>
          </cell>
          <cell r="HO80">
            <v>116.304347826087</v>
          </cell>
          <cell r="HP80" t="str">
            <v xml:space="preserve"> </v>
          </cell>
          <cell r="HQ80">
            <v>0</v>
          </cell>
          <cell r="HR80">
            <v>0</v>
          </cell>
          <cell r="HS80">
            <v>0</v>
          </cell>
          <cell r="HT80" t="str">
            <v xml:space="preserve"> </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8.147461724415793</v>
          </cell>
          <cell r="IT80">
            <v>9.1570247933884286</v>
          </cell>
          <cell r="IU80">
            <v>101.11</v>
          </cell>
          <cell r="IV80">
            <v>99.72</v>
          </cell>
          <cell r="IW80">
            <v>8.8226431718061669</v>
          </cell>
          <cell r="IX80">
            <v>29.826086956521699</v>
          </cell>
          <cell r="IY80">
            <v>0</v>
          </cell>
          <cell r="IZ80">
            <v>0</v>
          </cell>
          <cell r="JA80">
            <v>42.699999999999946</v>
          </cell>
          <cell r="JB80">
            <v>0</v>
          </cell>
          <cell r="JC80">
            <v>0</v>
          </cell>
          <cell r="JD80">
            <v>0</v>
          </cell>
          <cell r="JE80">
            <v>0</v>
          </cell>
          <cell r="JF80">
            <v>0</v>
          </cell>
          <cell r="JG80">
            <v>0</v>
          </cell>
          <cell r="JH80">
            <v>0</v>
          </cell>
          <cell r="JI80">
            <v>0</v>
          </cell>
          <cell r="JJ80">
            <v>0</v>
          </cell>
          <cell r="JK80">
            <v>0</v>
          </cell>
          <cell r="JL80">
            <v>0</v>
          </cell>
          <cell r="JM80">
            <v>0</v>
          </cell>
          <cell r="JN80">
            <v>36.815217391304301</v>
          </cell>
          <cell r="JO80">
            <v>0</v>
          </cell>
          <cell r="JP80">
            <v>33.623913043478254</v>
          </cell>
          <cell r="JQ80" t="str">
            <v xml:space="preserve"> </v>
          </cell>
          <cell r="JR80">
            <v>0</v>
          </cell>
          <cell r="JS80">
            <v>0</v>
          </cell>
          <cell r="JT80">
            <v>0</v>
          </cell>
          <cell r="JU80">
            <v>0</v>
          </cell>
          <cell r="JV80">
            <v>0</v>
          </cell>
          <cell r="JW80">
            <v>0</v>
          </cell>
          <cell r="JX80">
            <v>0</v>
          </cell>
          <cell r="JY80">
            <v>0</v>
          </cell>
          <cell r="JZ80">
            <v>33.623913043478254</v>
          </cell>
          <cell r="KA80">
            <v>0</v>
          </cell>
          <cell r="KB80">
            <v>0</v>
          </cell>
          <cell r="KC80">
            <v>0</v>
          </cell>
          <cell r="KD80">
            <v>0</v>
          </cell>
          <cell r="KE80">
            <v>0</v>
          </cell>
          <cell r="KF80">
            <v>0</v>
          </cell>
          <cell r="KG80">
            <v>0</v>
          </cell>
          <cell r="KH80">
            <v>0</v>
          </cell>
          <cell r="KI80">
            <v>0</v>
          </cell>
          <cell r="KJ80">
            <v>0</v>
          </cell>
          <cell r="KK80">
            <v>0</v>
          </cell>
          <cell r="KL80">
            <v>21.410475864429923</v>
          </cell>
          <cell r="KM80">
            <v>0</v>
          </cell>
          <cell r="KN80">
            <v>20.623074289626775</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t="str">
            <v xml:space="preserve"> </v>
          </cell>
          <cell r="LW80" t="str">
            <v xml:space="preserve"> </v>
          </cell>
          <cell r="LX80" t="str">
            <v xml:space="preserve"> </v>
          </cell>
          <cell r="LY80" t="str">
            <v xml:space="preserve"> </v>
          </cell>
          <cell r="LZ80" t="str">
            <v xml:space="preserve"> </v>
          </cell>
          <cell r="MA80" t="str">
            <v xml:space="preserve"> </v>
          </cell>
          <cell r="MB80">
            <v>0</v>
          </cell>
          <cell r="MC80">
            <v>0</v>
          </cell>
          <cell r="MD80">
            <v>0</v>
          </cell>
          <cell r="ME80">
            <v>0</v>
          </cell>
          <cell r="MF80">
            <v>0</v>
          </cell>
          <cell r="MG80">
            <v>0</v>
          </cell>
          <cell r="MH80">
            <v>0</v>
          </cell>
          <cell r="MI80">
            <v>0</v>
          </cell>
          <cell r="MJ80">
            <v>0</v>
          </cell>
          <cell r="MK80">
            <v>0</v>
          </cell>
          <cell r="ML80">
            <v>0</v>
          </cell>
          <cell r="MM80">
            <v>0</v>
          </cell>
          <cell r="MN80">
            <v>0</v>
          </cell>
          <cell r="MO80">
            <v>0</v>
          </cell>
          <cell r="MP80">
            <v>0</v>
          </cell>
          <cell r="MQ80">
            <v>0</v>
          </cell>
          <cell r="MR80">
            <v>0</v>
          </cell>
          <cell r="MS80">
            <v>0</v>
          </cell>
          <cell r="MT80">
            <v>0</v>
          </cell>
          <cell r="MU80">
            <v>0</v>
          </cell>
          <cell r="MV80">
            <v>0</v>
          </cell>
          <cell r="MW80" t="str">
            <v>*KEY_ERR</v>
          </cell>
        </row>
        <row r="81">
          <cell r="F81" t="str">
            <v>Sep 90</v>
          </cell>
          <cell r="G81">
            <v>35.1829999999999</v>
          </cell>
          <cell r="H81">
            <v>0</v>
          </cell>
          <cell r="I81">
            <v>0</v>
          </cell>
          <cell r="J81">
            <v>0</v>
          </cell>
          <cell r="K81">
            <v>0</v>
          </cell>
          <cell r="L81">
            <v>0</v>
          </cell>
          <cell r="M81">
            <v>0</v>
          </cell>
          <cell r="N81">
            <v>0</v>
          </cell>
          <cell r="O81">
            <v>0</v>
          </cell>
          <cell r="P81">
            <v>0</v>
          </cell>
          <cell r="Q81">
            <v>0</v>
          </cell>
          <cell r="R81" t="str">
            <v xml:space="preserve"> </v>
          </cell>
          <cell r="S81" t="str">
            <v xml:space="preserve"> </v>
          </cell>
          <cell r="T81" t="str">
            <v xml:space="preserve"> </v>
          </cell>
          <cell r="U81" t="str">
            <v xml:space="preserve"> </v>
          </cell>
          <cell r="V81" t="str">
            <v xml:space="preserve"> </v>
          </cell>
          <cell r="W81" t="str">
            <v xml:space="preserve"> </v>
          </cell>
          <cell r="X81" t="str">
            <v xml:space="preserve"> </v>
          </cell>
          <cell r="Y81" t="str">
            <v xml:space="preserve"> </v>
          </cell>
          <cell r="Z81" t="str">
            <v xml:space="preserve"> </v>
          </cell>
          <cell r="AA81">
            <v>30.41075</v>
          </cell>
          <cell r="AB81" t="str">
            <v xml:space="preserve"> </v>
          </cell>
          <cell r="AC81" t="str">
            <v xml:space="preserve"> </v>
          </cell>
          <cell r="AD81" t="str">
            <v xml:space="preserve"> </v>
          </cell>
          <cell r="AE81" t="str">
            <v xml:space="preserve"> </v>
          </cell>
          <cell r="AF81" t="str">
            <v xml:space="preserve"> </v>
          </cell>
          <cell r="AG81" t="str">
            <v xml:space="preserve"> </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t="str">
            <v xml:space="preserve"> </v>
          </cell>
          <cell r="BD81">
            <v>0</v>
          </cell>
          <cell r="BE81" t="str">
            <v xml:space="preserve"> </v>
          </cell>
          <cell r="BF81" t="str">
            <v xml:space="preserve"> </v>
          </cell>
          <cell r="BG81" t="str">
            <v xml:space="preserve"> </v>
          </cell>
          <cell r="BH81">
            <v>0</v>
          </cell>
          <cell r="BI81">
            <v>0</v>
          </cell>
          <cell r="BJ81">
            <v>0</v>
          </cell>
          <cell r="BK81">
            <v>1.4</v>
          </cell>
          <cell r="BL81">
            <v>0</v>
          </cell>
          <cell r="BM81">
            <v>19.237105263157865</v>
          </cell>
          <cell r="BN81">
            <v>25.208289473684186</v>
          </cell>
          <cell r="BO81">
            <v>23.274078947368388</v>
          </cell>
          <cell r="BP81">
            <v>0</v>
          </cell>
          <cell r="BQ81">
            <v>39.678947368420978</v>
          </cell>
          <cell r="BR81">
            <v>0</v>
          </cell>
          <cell r="BS81">
            <v>40.386315789473663</v>
          </cell>
          <cell r="BT81">
            <v>0</v>
          </cell>
          <cell r="BU81">
            <v>41.571710526315755</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36.802500000000002</v>
          </cell>
          <cell r="CM81">
            <v>0</v>
          </cell>
          <cell r="CN81">
            <v>0</v>
          </cell>
          <cell r="CO81">
            <v>0</v>
          </cell>
          <cell r="CP81">
            <v>0</v>
          </cell>
          <cell r="CQ81">
            <v>0</v>
          </cell>
          <cell r="CR81">
            <v>0</v>
          </cell>
          <cell r="CS81">
            <v>0</v>
          </cell>
          <cell r="CT81">
            <v>24.501315789473651</v>
          </cell>
          <cell r="CU81">
            <v>17.868421052631501</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t="str">
            <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421.8</v>
          </cell>
          <cell r="HA81">
            <v>0</v>
          </cell>
          <cell r="HB81">
            <v>0</v>
          </cell>
          <cell r="HC81">
            <v>0</v>
          </cell>
          <cell r="HD81">
            <v>284.3</v>
          </cell>
          <cell r="HE81">
            <v>0</v>
          </cell>
          <cell r="HF81">
            <v>0</v>
          </cell>
          <cell r="HG81">
            <v>0</v>
          </cell>
          <cell r="HH81">
            <v>0</v>
          </cell>
          <cell r="HI81">
            <v>0</v>
          </cell>
          <cell r="HJ81">
            <v>0</v>
          </cell>
          <cell r="HK81">
            <v>0</v>
          </cell>
          <cell r="HL81">
            <v>0</v>
          </cell>
          <cell r="HM81">
            <v>0</v>
          </cell>
          <cell r="HN81">
            <v>144.65</v>
          </cell>
          <cell r="HO81">
            <v>127.75</v>
          </cell>
          <cell r="HP81" t="str">
            <v xml:space="preserve"> </v>
          </cell>
          <cell r="HQ81">
            <v>0</v>
          </cell>
          <cell r="HR81">
            <v>0</v>
          </cell>
          <cell r="HS81">
            <v>0</v>
          </cell>
          <cell r="HT81" t="str">
            <v xml:space="preserve"> </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13.366639806607575</v>
          </cell>
          <cell r="IT81">
            <v>15.023875114784206</v>
          </cell>
          <cell r="IU81">
            <v>165.88</v>
          </cell>
          <cell r="IV81">
            <v>163.61000000000001</v>
          </cell>
          <cell r="IW81">
            <v>14.474977973568283</v>
          </cell>
          <cell r="IX81">
            <v>37.212499999999999</v>
          </cell>
          <cell r="IY81">
            <v>0</v>
          </cell>
          <cell r="IZ81">
            <v>0</v>
          </cell>
          <cell r="JA81">
            <v>49.412500000000001</v>
          </cell>
          <cell r="JB81">
            <v>0</v>
          </cell>
          <cell r="JC81">
            <v>0</v>
          </cell>
          <cell r="JD81">
            <v>0</v>
          </cell>
          <cell r="JE81">
            <v>0</v>
          </cell>
          <cell r="JF81">
            <v>0</v>
          </cell>
          <cell r="JG81">
            <v>0</v>
          </cell>
          <cell r="JH81">
            <v>0</v>
          </cell>
          <cell r="JI81">
            <v>0</v>
          </cell>
          <cell r="JJ81">
            <v>0</v>
          </cell>
          <cell r="JK81">
            <v>0</v>
          </cell>
          <cell r="JL81">
            <v>0</v>
          </cell>
          <cell r="JM81">
            <v>0</v>
          </cell>
          <cell r="JN81">
            <v>48.225000000000001</v>
          </cell>
          <cell r="JO81">
            <v>0</v>
          </cell>
          <cell r="JP81">
            <v>40.94</v>
          </cell>
          <cell r="JQ81" t="str">
            <v xml:space="preserve"> </v>
          </cell>
          <cell r="JR81">
            <v>0</v>
          </cell>
          <cell r="JS81">
            <v>0</v>
          </cell>
          <cell r="JT81">
            <v>0</v>
          </cell>
          <cell r="JU81">
            <v>0</v>
          </cell>
          <cell r="JV81">
            <v>0</v>
          </cell>
          <cell r="JW81">
            <v>0</v>
          </cell>
          <cell r="JX81">
            <v>0</v>
          </cell>
          <cell r="JY81">
            <v>0</v>
          </cell>
          <cell r="JZ81">
            <v>40.94</v>
          </cell>
          <cell r="KA81">
            <v>0</v>
          </cell>
          <cell r="KB81">
            <v>0</v>
          </cell>
          <cell r="KC81">
            <v>0</v>
          </cell>
          <cell r="KD81">
            <v>0</v>
          </cell>
          <cell r="KE81">
            <v>0</v>
          </cell>
          <cell r="KF81">
            <v>0</v>
          </cell>
          <cell r="KG81">
            <v>0</v>
          </cell>
          <cell r="KH81">
            <v>0</v>
          </cell>
          <cell r="KI81">
            <v>0</v>
          </cell>
          <cell r="KJ81">
            <v>0</v>
          </cell>
          <cell r="KK81">
            <v>0</v>
          </cell>
          <cell r="KL81">
            <v>22.748031496062993</v>
          </cell>
          <cell r="KM81">
            <v>0</v>
          </cell>
          <cell r="KN81">
            <v>21.566929133858267</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t="str">
            <v xml:space="preserve"> </v>
          </cell>
          <cell r="LW81" t="str">
            <v xml:space="preserve"> </v>
          </cell>
          <cell r="LX81" t="str">
            <v xml:space="preserve"> </v>
          </cell>
          <cell r="LY81" t="str">
            <v xml:space="preserve"> </v>
          </cell>
          <cell r="LZ81" t="str">
            <v xml:space="preserve"> </v>
          </cell>
          <cell r="MA81" t="str">
            <v xml:space="preserve"> </v>
          </cell>
          <cell r="MB81">
            <v>0</v>
          </cell>
          <cell r="MC81">
            <v>0</v>
          </cell>
          <cell r="MD81">
            <v>0</v>
          </cell>
          <cell r="ME81">
            <v>0</v>
          </cell>
          <cell r="MF81">
            <v>0</v>
          </cell>
          <cell r="MG81">
            <v>0</v>
          </cell>
          <cell r="MH81">
            <v>0</v>
          </cell>
          <cell r="MI81">
            <v>0</v>
          </cell>
          <cell r="MJ81">
            <v>0</v>
          </cell>
          <cell r="MK81">
            <v>0</v>
          </cell>
          <cell r="ML81">
            <v>0</v>
          </cell>
          <cell r="MM81">
            <v>0</v>
          </cell>
          <cell r="MN81">
            <v>0</v>
          </cell>
          <cell r="MO81">
            <v>0</v>
          </cell>
          <cell r="MP81">
            <v>0</v>
          </cell>
          <cell r="MQ81">
            <v>0</v>
          </cell>
          <cell r="MR81">
            <v>0</v>
          </cell>
          <cell r="MS81">
            <v>0</v>
          </cell>
          <cell r="MT81">
            <v>0</v>
          </cell>
          <cell r="MU81">
            <v>0</v>
          </cell>
          <cell r="MV81">
            <v>0</v>
          </cell>
          <cell r="MW81" t="str">
            <v>*KEY_ERR</v>
          </cell>
        </row>
        <row r="82">
          <cell r="F82" t="str">
            <v>Oct 90</v>
          </cell>
          <cell r="G82">
            <v>35.950869565217303</v>
          </cell>
          <cell r="H82">
            <v>0</v>
          </cell>
          <cell r="I82">
            <v>0</v>
          </cell>
          <cell r="J82">
            <v>0</v>
          </cell>
          <cell r="K82">
            <v>0</v>
          </cell>
          <cell r="L82">
            <v>0</v>
          </cell>
          <cell r="M82">
            <v>0</v>
          </cell>
          <cell r="N82">
            <v>0</v>
          </cell>
          <cell r="O82">
            <v>0</v>
          </cell>
          <cell r="P82">
            <v>0</v>
          </cell>
          <cell r="Q82">
            <v>0</v>
          </cell>
          <cell r="R82" t="str">
            <v xml:space="preserve"> </v>
          </cell>
          <cell r="S82" t="str">
            <v xml:space="preserve"> </v>
          </cell>
          <cell r="T82" t="str">
            <v xml:space="preserve"> </v>
          </cell>
          <cell r="U82" t="str">
            <v xml:space="preserve"> </v>
          </cell>
          <cell r="V82" t="str">
            <v xml:space="preserve"> </v>
          </cell>
          <cell r="W82" t="str">
            <v xml:space="preserve"> </v>
          </cell>
          <cell r="X82" t="str">
            <v xml:space="preserve"> </v>
          </cell>
          <cell r="Y82" t="str">
            <v xml:space="preserve"> </v>
          </cell>
          <cell r="Z82" t="str">
            <v xml:space="preserve"> </v>
          </cell>
          <cell r="AA82">
            <v>31.517173913043401</v>
          </cell>
          <cell r="AB82" t="str">
            <v xml:space="preserve"> </v>
          </cell>
          <cell r="AC82" t="str">
            <v xml:space="preserve"> </v>
          </cell>
          <cell r="AD82" t="str">
            <v xml:space="preserve"> </v>
          </cell>
          <cell r="AE82" t="str">
            <v xml:space="preserve"> </v>
          </cell>
          <cell r="AF82" t="str">
            <v xml:space="preserve"> </v>
          </cell>
          <cell r="AG82" t="str">
            <v xml:space="preserve"> </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t="str">
            <v xml:space="preserve"> </v>
          </cell>
          <cell r="BD82">
            <v>0</v>
          </cell>
          <cell r="BE82" t="str">
            <v xml:space="preserve"> </v>
          </cell>
          <cell r="BF82" t="str">
            <v xml:space="preserve"> </v>
          </cell>
          <cell r="BG82" t="str">
            <v xml:space="preserve"> </v>
          </cell>
          <cell r="BH82">
            <v>0</v>
          </cell>
          <cell r="BI82">
            <v>0</v>
          </cell>
          <cell r="BJ82">
            <v>0</v>
          </cell>
          <cell r="BK82">
            <v>1.57</v>
          </cell>
          <cell r="BL82">
            <v>0</v>
          </cell>
          <cell r="BM82">
            <v>22.843026315789459</v>
          </cell>
          <cell r="BN82">
            <v>28.289210526315753</v>
          </cell>
          <cell r="BO82">
            <v>26.241710526315771</v>
          </cell>
          <cell r="BP82">
            <v>0</v>
          </cell>
          <cell r="BQ82">
            <v>37.539782608695639</v>
          </cell>
          <cell r="BR82">
            <v>0</v>
          </cell>
          <cell r="BS82">
            <v>37.941521739130394</v>
          </cell>
          <cell r="BT82">
            <v>0</v>
          </cell>
          <cell r="BU82">
            <v>38.970978260869529</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38.875108695652152</v>
          </cell>
          <cell r="CM82">
            <v>0</v>
          </cell>
          <cell r="CN82">
            <v>0</v>
          </cell>
          <cell r="CO82">
            <v>0</v>
          </cell>
          <cell r="CP82">
            <v>0</v>
          </cell>
          <cell r="CQ82">
            <v>0</v>
          </cell>
          <cell r="CR82">
            <v>0</v>
          </cell>
          <cell r="CS82">
            <v>0</v>
          </cell>
          <cell r="CT82">
            <v>25.478260869565201</v>
          </cell>
          <cell r="CU82">
            <v>19.902173913043448</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t="str">
            <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388.39130434782601</v>
          </cell>
          <cell r="HA82">
            <v>0</v>
          </cell>
          <cell r="HB82">
            <v>0</v>
          </cell>
          <cell r="HC82">
            <v>0</v>
          </cell>
          <cell r="HD82">
            <v>315.26086956521698</v>
          </cell>
          <cell r="HE82">
            <v>0</v>
          </cell>
          <cell r="HF82">
            <v>0</v>
          </cell>
          <cell r="HG82">
            <v>0</v>
          </cell>
          <cell r="HH82">
            <v>0</v>
          </cell>
          <cell r="HI82">
            <v>0</v>
          </cell>
          <cell r="HJ82">
            <v>0</v>
          </cell>
          <cell r="HK82">
            <v>0</v>
          </cell>
          <cell r="HL82">
            <v>0</v>
          </cell>
          <cell r="HM82">
            <v>0</v>
          </cell>
          <cell r="HN82">
            <v>152.304347826087</v>
          </cell>
          <cell r="HO82">
            <v>138.21739130434699</v>
          </cell>
          <cell r="HP82" t="str">
            <v xml:space="preserve"> </v>
          </cell>
          <cell r="HQ82">
            <v>0</v>
          </cell>
          <cell r="HR82">
            <v>0</v>
          </cell>
          <cell r="HS82">
            <v>0</v>
          </cell>
          <cell r="HT82" t="str">
            <v xml:space="preserve"> </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18.468976631748589</v>
          </cell>
          <cell r="IT82">
            <v>20.758494031221304</v>
          </cell>
          <cell r="IU82">
            <v>229.2</v>
          </cell>
          <cell r="IV82">
            <v>226.06</v>
          </cell>
          <cell r="IW82">
            <v>20.000176211453745</v>
          </cell>
          <cell r="IX82">
            <v>37.75</v>
          </cell>
          <cell r="IY82">
            <v>0</v>
          </cell>
          <cell r="IZ82">
            <v>0</v>
          </cell>
          <cell r="JA82">
            <v>44.869565217391248</v>
          </cell>
          <cell r="JB82">
            <v>0</v>
          </cell>
          <cell r="JC82">
            <v>0</v>
          </cell>
          <cell r="JD82">
            <v>0</v>
          </cell>
          <cell r="JE82">
            <v>0</v>
          </cell>
          <cell r="JF82">
            <v>0</v>
          </cell>
          <cell r="JG82">
            <v>0</v>
          </cell>
          <cell r="JH82">
            <v>0</v>
          </cell>
          <cell r="JI82">
            <v>0</v>
          </cell>
          <cell r="JJ82">
            <v>0</v>
          </cell>
          <cell r="JK82">
            <v>0</v>
          </cell>
          <cell r="JL82">
            <v>0</v>
          </cell>
          <cell r="JM82">
            <v>0</v>
          </cell>
          <cell r="JN82">
            <v>62.869565217391255</v>
          </cell>
          <cell r="JO82">
            <v>0</v>
          </cell>
          <cell r="JP82">
            <v>44.397826086956499</v>
          </cell>
          <cell r="JQ82" t="str">
            <v xml:space="preserve"> </v>
          </cell>
          <cell r="JR82">
            <v>0</v>
          </cell>
          <cell r="JS82">
            <v>0</v>
          </cell>
          <cell r="JT82">
            <v>0</v>
          </cell>
          <cell r="JU82">
            <v>0</v>
          </cell>
          <cell r="JV82">
            <v>0</v>
          </cell>
          <cell r="JW82">
            <v>0</v>
          </cell>
          <cell r="JX82">
            <v>0</v>
          </cell>
          <cell r="JY82">
            <v>0</v>
          </cell>
          <cell r="JZ82">
            <v>44.397826086956499</v>
          </cell>
          <cell r="KA82">
            <v>0</v>
          </cell>
          <cell r="KB82">
            <v>0</v>
          </cell>
          <cell r="KC82">
            <v>0</v>
          </cell>
          <cell r="KD82">
            <v>0</v>
          </cell>
          <cell r="KE82">
            <v>0</v>
          </cell>
          <cell r="KF82">
            <v>0</v>
          </cell>
          <cell r="KG82">
            <v>0</v>
          </cell>
          <cell r="KH82">
            <v>0</v>
          </cell>
          <cell r="KI82">
            <v>0</v>
          </cell>
          <cell r="KJ82">
            <v>0</v>
          </cell>
          <cell r="KK82">
            <v>0</v>
          </cell>
          <cell r="KL82">
            <v>23.293392673741813</v>
          </cell>
          <cell r="KM82">
            <v>0</v>
          </cell>
          <cell r="KN82">
            <v>21.876069839096143</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t="str">
            <v xml:space="preserve"> </v>
          </cell>
          <cell r="LW82" t="str">
            <v xml:space="preserve"> </v>
          </cell>
          <cell r="LX82" t="str">
            <v xml:space="preserve"> </v>
          </cell>
          <cell r="LY82" t="str">
            <v xml:space="preserve"> </v>
          </cell>
          <cell r="LZ82" t="str">
            <v xml:space="preserve"> </v>
          </cell>
          <cell r="MA82" t="str">
            <v xml:space="preserve"> </v>
          </cell>
          <cell r="MB82">
            <v>0</v>
          </cell>
          <cell r="MC82">
            <v>0</v>
          </cell>
          <cell r="MD82">
            <v>0</v>
          </cell>
          <cell r="ME82">
            <v>0</v>
          </cell>
          <cell r="MF82">
            <v>0</v>
          </cell>
          <cell r="MG82">
            <v>0</v>
          </cell>
          <cell r="MH82">
            <v>0</v>
          </cell>
          <cell r="MI82">
            <v>0</v>
          </cell>
          <cell r="MJ82">
            <v>0</v>
          </cell>
          <cell r="MK82">
            <v>0</v>
          </cell>
          <cell r="ML82">
            <v>0</v>
          </cell>
          <cell r="MM82">
            <v>0</v>
          </cell>
          <cell r="MN82">
            <v>0</v>
          </cell>
          <cell r="MO82">
            <v>0</v>
          </cell>
          <cell r="MP82">
            <v>0</v>
          </cell>
          <cell r="MQ82">
            <v>0</v>
          </cell>
          <cell r="MR82">
            <v>0</v>
          </cell>
          <cell r="MS82">
            <v>0</v>
          </cell>
          <cell r="MT82">
            <v>0</v>
          </cell>
          <cell r="MU82">
            <v>0</v>
          </cell>
          <cell r="MV82">
            <v>0</v>
          </cell>
          <cell r="MW82" t="str">
            <v>*KEY_ERR</v>
          </cell>
        </row>
        <row r="83">
          <cell r="F83" t="str">
            <v>Nov 90</v>
          </cell>
          <cell r="G83">
            <v>33.049999999999997</v>
          </cell>
          <cell r="H83">
            <v>0</v>
          </cell>
          <cell r="I83">
            <v>0</v>
          </cell>
          <cell r="J83">
            <v>0</v>
          </cell>
          <cell r="K83">
            <v>0</v>
          </cell>
          <cell r="L83">
            <v>0</v>
          </cell>
          <cell r="M83">
            <v>0</v>
          </cell>
          <cell r="N83">
            <v>0</v>
          </cell>
          <cell r="O83">
            <v>0</v>
          </cell>
          <cell r="P83">
            <v>0</v>
          </cell>
          <cell r="Q83">
            <v>0</v>
          </cell>
          <cell r="R83" t="str">
            <v xml:space="preserve"> </v>
          </cell>
          <cell r="S83" t="str">
            <v xml:space="preserve"> </v>
          </cell>
          <cell r="T83" t="str">
            <v xml:space="preserve"> </v>
          </cell>
          <cell r="U83" t="str">
            <v xml:space="preserve"> </v>
          </cell>
          <cell r="V83" t="str">
            <v xml:space="preserve"> </v>
          </cell>
          <cell r="W83" t="str">
            <v xml:space="preserve"> </v>
          </cell>
          <cell r="X83" t="str">
            <v xml:space="preserve"> </v>
          </cell>
          <cell r="Y83" t="str">
            <v xml:space="preserve"> </v>
          </cell>
          <cell r="Z83" t="str">
            <v xml:space="preserve"> </v>
          </cell>
          <cell r="AA83">
            <v>27.882954545454499</v>
          </cell>
          <cell r="AB83" t="str">
            <v xml:space="preserve"> </v>
          </cell>
          <cell r="AC83" t="str">
            <v xml:space="preserve"> </v>
          </cell>
          <cell r="AD83" t="str">
            <v xml:space="preserve"> </v>
          </cell>
          <cell r="AE83" t="str">
            <v xml:space="preserve"> </v>
          </cell>
          <cell r="AF83" t="str">
            <v xml:space="preserve"> </v>
          </cell>
          <cell r="AG83" t="str">
            <v xml:space="preserve"> </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t="str">
            <v xml:space="preserve"> </v>
          </cell>
          <cell r="BD83">
            <v>0</v>
          </cell>
          <cell r="BE83" t="str">
            <v xml:space="preserve"> </v>
          </cell>
          <cell r="BF83" t="str">
            <v xml:space="preserve"> </v>
          </cell>
          <cell r="BG83" t="str">
            <v xml:space="preserve"> </v>
          </cell>
          <cell r="BH83">
            <v>0</v>
          </cell>
          <cell r="BI83">
            <v>0</v>
          </cell>
          <cell r="BJ83">
            <v>0</v>
          </cell>
          <cell r="BK83">
            <v>2.08</v>
          </cell>
          <cell r="BL83">
            <v>0</v>
          </cell>
          <cell r="BM83">
            <v>19.932499999999965</v>
          </cell>
          <cell r="BN83">
            <v>27.282499999999985</v>
          </cell>
          <cell r="BO83">
            <v>26.722499999999979</v>
          </cell>
          <cell r="BP83">
            <v>0</v>
          </cell>
          <cell r="BQ83">
            <v>34.632499999999986</v>
          </cell>
          <cell r="BR83">
            <v>0</v>
          </cell>
          <cell r="BS83">
            <v>34.737499999999983</v>
          </cell>
          <cell r="BT83">
            <v>0</v>
          </cell>
          <cell r="BU83">
            <v>35.054999999999929</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36.042499999999954</v>
          </cell>
          <cell r="CM83">
            <v>0</v>
          </cell>
          <cell r="CN83">
            <v>0</v>
          </cell>
          <cell r="CO83">
            <v>0</v>
          </cell>
          <cell r="CP83">
            <v>0</v>
          </cell>
          <cell r="CQ83">
            <v>0</v>
          </cell>
          <cell r="CR83">
            <v>0</v>
          </cell>
          <cell r="CS83">
            <v>0</v>
          </cell>
          <cell r="CT83">
            <v>23.4166666666666</v>
          </cell>
          <cell r="CU83">
            <v>19.816666666666649</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t="str">
            <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319.68181818181802</v>
          </cell>
          <cell r="HA83">
            <v>0</v>
          </cell>
          <cell r="HB83">
            <v>0</v>
          </cell>
          <cell r="HC83">
            <v>0</v>
          </cell>
          <cell r="HD83">
            <v>300</v>
          </cell>
          <cell r="HE83">
            <v>0</v>
          </cell>
          <cell r="HF83">
            <v>0</v>
          </cell>
          <cell r="HG83">
            <v>0</v>
          </cell>
          <cell r="HH83">
            <v>0</v>
          </cell>
          <cell r="HI83">
            <v>0</v>
          </cell>
          <cell r="HJ83">
            <v>0</v>
          </cell>
          <cell r="HK83">
            <v>0</v>
          </cell>
          <cell r="HL83">
            <v>0</v>
          </cell>
          <cell r="HM83">
            <v>0</v>
          </cell>
          <cell r="HN83">
            <v>146.04545454545399</v>
          </cell>
          <cell r="HO83">
            <v>136.54545454545399</v>
          </cell>
          <cell r="HP83" t="str">
            <v xml:space="preserve"> </v>
          </cell>
          <cell r="HQ83">
            <v>0</v>
          </cell>
          <cell r="HR83">
            <v>0</v>
          </cell>
          <cell r="HS83">
            <v>0</v>
          </cell>
          <cell r="HT83" t="str">
            <v xml:space="preserve"> </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18.668546870803112</v>
          </cell>
          <cell r="IT83">
            <v>20.9828588919498</v>
          </cell>
          <cell r="IU83">
            <v>231.67666666666665</v>
          </cell>
          <cell r="IV83">
            <v>228.50333333333333</v>
          </cell>
          <cell r="IW83">
            <v>20.216328928046988</v>
          </cell>
          <cell r="IX83">
            <v>30.806818181818151</v>
          </cell>
          <cell r="IY83">
            <v>0</v>
          </cell>
          <cell r="IZ83">
            <v>0</v>
          </cell>
          <cell r="JA83">
            <v>37.693181818181756</v>
          </cell>
          <cell r="JB83">
            <v>0</v>
          </cell>
          <cell r="JC83">
            <v>0</v>
          </cell>
          <cell r="JD83">
            <v>0</v>
          </cell>
          <cell r="JE83">
            <v>0</v>
          </cell>
          <cell r="JF83">
            <v>0</v>
          </cell>
          <cell r="JG83">
            <v>0</v>
          </cell>
          <cell r="JH83">
            <v>0</v>
          </cell>
          <cell r="JI83">
            <v>0</v>
          </cell>
          <cell r="JJ83">
            <v>0</v>
          </cell>
          <cell r="JK83">
            <v>0</v>
          </cell>
          <cell r="JL83">
            <v>0</v>
          </cell>
          <cell r="JM83">
            <v>0</v>
          </cell>
          <cell r="JN83">
            <v>46.215909090909051</v>
          </cell>
          <cell r="JO83">
            <v>0</v>
          </cell>
          <cell r="JP83">
            <v>39.774999999999949</v>
          </cell>
          <cell r="JQ83" t="str">
            <v xml:space="preserve"> </v>
          </cell>
          <cell r="JR83">
            <v>0</v>
          </cell>
          <cell r="JS83">
            <v>0</v>
          </cell>
          <cell r="JT83">
            <v>0</v>
          </cell>
          <cell r="JU83">
            <v>0</v>
          </cell>
          <cell r="JV83">
            <v>0</v>
          </cell>
          <cell r="JW83">
            <v>0</v>
          </cell>
          <cell r="JX83">
            <v>0</v>
          </cell>
          <cell r="JY83">
            <v>0</v>
          </cell>
          <cell r="JZ83">
            <v>39.774999999999949</v>
          </cell>
          <cell r="KA83">
            <v>0</v>
          </cell>
          <cell r="KB83">
            <v>0</v>
          </cell>
          <cell r="KC83">
            <v>0</v>
          </cell>
          <cell r="KD83">
            <v>0</v>
          </cell>
          <cell r="KE83">
            <v>0</v>
          </cell>
          <cell r="KF83">
            <v>0</v>
          </cell>
          <cell r="KG83">
            <v>0</v>
          </cell>
          <cell r="KH83">
            <v>0</v>
          </cell>
          <cell r="KI83">
            <v>0</v>
          </cell>
          <cell r="KJ83">
            <v>0</v>
          </cell>
          <cell r="KK83">
            <v>0</v>
          </cell>
          <cell r="KL83">
            <v>22.627057981388585</v>
          </cell>
          <cell r="KM83">
            <v>0</v>
          </cell>
          <cell r="KN83">
            <v>21.474588403722201</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t="str">
            <v xml:space="preserve"> </v>
          </cell>
          <cell r="LW83" t="str">
            <v xml:space="preserve"> </v>
          </cell>
          <cell r="LX83" t="str">
            <v xml:space="preserve"> </v>
          </cell>
          <cell r="LY83" t="str">
            <v xml:space="preserve"> </v>
          </cell>
          <cell r="LZ83" t="str">
            <v xml:space="preserve"> </v>
          </cell>
          <cell r="MA83" t="str">
            <v xml:space="preserve"> </v>
          </cell>
          <cell r="MB83">
            <v>0</v>
          </cell>
          <cell r="MC83">
            <v>0</v>
          </cell>
          <cell r="MD83">
            <v>0</v>
          </cell>
          <cell r="ME83">
            <v>0</v>
          </cell>
          <cell r="MF83">
            <v>0</v>
          </cell>
          <cell r="MG83">
            <v>0</v>
          </cell>
          <cell r="MH83">
            <v>0</v>
          </cell>
          <cell r="MI83">
            <v>0</v>
          </cell>
          <cell r="MJ83">
            <v>0</v>
          </cell>
          <cell r="MK83">
            <v>0</v>
          </cell>
          <cell r="ML83">
            <v>0</v>
          </cell>
          <cell r="MM83">
            <v>0</v>
          </cell>
          <cell r="MN83">
            <v>0</v>
          </cell>
          <cell r="MO83">
            <v>0</v>
          </cell>
          <cell r="MP83">
            <v>0</v>
          </cell>
          <cell r="MQ83">
            <v>0</v>
          </cell>
          <cell r="MR83">
            <v>0</v>
          </cell>
          <cell r="MS83">
            <v>0</v>
          </cell>
          <cell r="MT83">
            <v>0</v>
          </cell>
          <cell r="MU83">
            <v>0</v>
          </cell>
          <cell r="MV83">
            <v>0</v>
          </cell>
          <cell r="MW83" t="str">
            <v>*KEY_ERR</v>
          </cell>
        </row>
        <row r="84">
          <cell r="F84" t="str">
            <v>Dec 90</v>
          </cell>
          <cell r="G84">
            <v>28.1252631578947</v>
          </cell>
          <cell r="H84">
            <v>0</v>
          </cell>
          <cell r="I84">
            <v>0</v>
          </cell>
          <cell r="J84">
            <v>0</v>
          </cell>
          <cell r="K84">
            <v>0</v>
          </cell>
          <cell r="L84">
            <v>0</v>
          </cell>
          <cell r="M84">
            <v>0</v>
          </cell>
          <cell r="N84">
            <v>0</v>
          </cell>
          <cell r="O84">
            <v>0</v>
          </cell>
          <cell r="P84">
            <v>0</v>
          </cell>
          <cell r="Q84">
            <v>0</v>
          </cell>
          <cell r="R84" t="str">
            <v xml:space="preserve"> </v>
          </cell>
          <cell r="S84" t="str">
            <v xml:space="preserve"> </v>
          </cell>
          <cell r="T84" t="str">
            <v xml:space="preserve"> </v>
          </cell>
          <cell r="U84" t="str">
            <v xml:space="preserve"> </v>
          </cell>
          <cell r="V84" t="str">
            <v xml:space="preserve"> </v>
          </cell>
          <cell r="W84" t="str">
            <v xml:space="preserve"> </v>
          </cell>
          <cell r="X84" t="str">
            <v xml:space="preserve"> </v>
          </cell>
          <cell r="Y84" t="str">
            <v xml:space="preserve"> </v>
          </cell>
          <cell r="Z84" t="str">
            <v xml:space="preserve"> </v>
          </cell>
          <cell r="AA84">
            <v>23.206052631578899</v>
          </cell>
          <cell r="AB84" t="str">
            <v xml:space="preserve"> </v>
          </cell>
          <cell r="AC84" t="str">
            <v xml:space="preserve"> </v>
          </cell>
          <cell r="AD84" t="str">
            <v xml:space="preserve"> </v>
          </cell>
          <cell r="AE84" t="str">
            <v xml:space="preserve"> </v>
          </cell>
          <cell r="AF84" t="str">
            <v xml:space="preserve"> </v>
          </cell>
          <cell r="AG84" t="str">
            <v xml:space="preserve"> </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t="str">
            <v xml:space="preserve"> </v>
          </cell>
          <cell r="BD84">
            <v>0</v>
          </cell>
          <cell r="BE84" t="str">
            <v xml:space="preserve"> </v>
          </cell>
          <cell r="BF84" t="str">
            <v xml:space="preserve"> </v>
          </cell>
          <cell r="BG84" t="str">
            <v xml:space="preserve"> </v>
          </cell>
          <cell r="BH84">
            <v>0</v>
          </cell>
          <cell r="BI84">
            <v>0</v>
          </cell>
          <cell r="BJ84">
            <v>0</v>
          </cell>
          <cell r="BK84">
            <v>2.34</v>
          </cell>
          <cell r="BL84">
            <v>0</v>
          </cell>
          <cell r="BM84">
            <v>16.879999999999981</v>
          </cell>
          <cell r="BN84">
            <v>23.34999999999998</v>
          </cell>
          <cell r="BO84">
            <v>23.317499999999981</v>
          </cell>
          <cell r="BP84">
            <v>0</v>
          </cell>
          <cell r="BQ84">
            <v>27.219868421052613</v>
          </cell>
          <cell r="BR84">
            <v>0</v>
          </cell>
          <cell r="BS84">
            <v>27.573552631578927</v>
          </cell>
          <cell r="BT84">
            <v>0</v>
          </cell>
          <cell r="BU84">
            <v>28.128947368421045</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32.044342105263141</v>
          </cell>
          <cell r="CM84">
            <v>0</v>
          </cell>
          <cell r="CN84">
            <v>0</v>
          </cell>
          <cell r="CO84">
            <v>0</v>
          </cell>
          <cell r="CP84">
            <v>0</v>
          </cell>
          <cell r="CQ84">
            <v>0</v>
          </cell>
          <cell r="CR84">
            <v>0</v>
          </cell>
          <cell r="CS84">
            <v>0</v>
          </cell>
          <cell r="CT84">
            <v>20.49999999999995</v>
          </cell>
          <cell r="CU84">
            <v>17.877631578947302</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t="str">
            <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260.05555555555497</v>
          </cell>
          <cell r="HA84">
            <v>0</v>
          </cell>
          <cell r="HB84">
            <v>0</v>
          </cell>
          <cell r="HC84">
            <v>0</v>
          </cell>
          <cell r="HD84">
            <v>273.5</v>
          </cell>
          <cell r="HE84">
            <v>0</v>
          </cell>
          <cell r="HF84">
            <v>0</v>
          </cell>
          <cell r="HG84">
            <v>0</v>
          </cell>
          <cell r="HH84">
            <v>0</v>
          </cell>
          <cell r="HI84">
            <v>0</v>
          </cell>
          <cell r="HJ84">
            <v>0</v>
          </cell>
          <cell r="HK84">
            <v>0</v>
          </cell>
          <cell r="HL84">
            <v>0</v>
          </cell>
          <cell r="HM84">
            <v>0</v>
          </cell>
          <cell r="HN84">
            <v>146.277777777777</v>
          </cell>
          <cell r="HO84">
            <v>141.833333333333</v>
          </cell>
          <cell r="HP84" t="str">
            <v xml:space="preserve"> </v>
          </cell>
          <cell r="HQ84">
            <v>0</v>
          </cell>
          <cell r="HR84">
            <v>0</v>
          </cell>
          <cell r="HS84">
            <v>0</v>
          </cell>
          <cell r="HT84" t="str">
            <v xml:space="preserve"> </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18.668546870803112</v>
          </cell>
          <cell r="IT84">
            <v>20.9828588919498</v>
          </cell>
          <cell r="IU84">
            <v>231.67666666666665</v>
          </cell>
          <cell r="IV84">
            <v>228.50333333333333</v>
          </cell>
          <cell r="IW84">
            <v>20.216328928046988</v>
          </cell>
          <cell r="IX84">
            <v>28.715789473684197</v>
          </cell>
          <cell r="IY84">
            <v>0</v>
          </cell>
          <cell r="IZ84">
            <v>0</v>
          </cell>
          <cell r="JA84">
            <v>34.294736842105195</v>
          </cell>
          <cell r="JB84">
            <v>0</v>
          </cell>
          <cell r="JC84">
            <v>0</v>
          </cell>
          <cell r="JD84">
            <v>0</v>
          </cell>
          <cell r="JE84">
            <v>0</v>
          </cell>
          <cell r="JF84">
            <v>0</v>
          </cell>
          <cell r="JG84">
            <v>0</v>
          </cell>
          <cell r="JH84">
            <v>0</v>
          </cell>
          <cell r="JI84">
            <v>0</v>
          </cell>
          <cell r="JJ84">
            <v>0</v>
          </cell>
          <cell r="JK84">
            <v>0</v>
          </cell>
          <cell r="JL84">
            <v>0</v>
          </cell>
          <cell r="JM84">
            <v>0</v>
          </cell>
          <cell r="JN84">
            <v>35.765789473684201</v>
          </cell>
          <cell r="JO84">
            <v>0</v>
          </cell>
          <cell r="JP84">
            <v>35.460526315789402</v>
          </cell>
          <cell r="JQ84" t="str">
            <v xml:space="preserve"> </v>
          </cell>
          <cell r="JR84">
            <v>0</v>
          </cell>
          <cell r="JS84">
            <v>0</v>
          </cell>
          <cell r="JT84">
            <v>0</v>
          </cell>
          <cell r="JU84">
            <v>0</v>
          </cell>
          <cell r="JV84">
            <v>0</v>
          </cell>
          <cell r="JW84">
            <v>0</v>
          </cell>
          <cell r="JX84">
            <v>0</v>
          </cell>
          <cell r="JY84">
            <v>0</v>
          </cell>
          <cell r="JZ84">
            <v>35.460526315789402</v>
          </cell>
          <cell r="KA84">
            <v>0</v>
          </cell>
          <cell r="KB84">
            <v>0</v>
          </cell>
          <cell r="KC84">
            <v>0</v>
          </cell>
          <cell r="KD84">
            <v>0</v>
          </cell>
          <cell r="KE84">
            <v>0</v>
          </cell>
          <cell r="KF84">
            <v>0</v>
          </cell>
          <cell r="KG84">
            <v>0</v>
          </cell>
          <cell r="KH84">
            <v>0</v>
          </cell>
          <cell r="KI84">
            <v>0</v>
          </cell>
          <cell r="KJ84">
            <v>0</v>
          </cell>
          <cell r="KK84">
            <v>0</v>
          </cell>
          <cell r="KL84">
            <v>22.453377538333939</v>
          </cell>
          <cell r="KM84">
            <v>0</v>
          </cell>
          <cell r="KN84">
            <v>21.508495648570157</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t="str">
            <v xml:space="preserve"> </v>
          </cell>
          <cell r="LW84" t="str">
            <v xml:space="preserve"> </v>
          </cell>
          <cell r="LX84" t="str">
            <v xml:space="preserve"> </v>
          </cell>
          <cell r="LY84" t="str">
            <v xml:space="preserve"> </v>
          </cell>
          <cell r="LZ84" t="str">
            <v xml:space="preserve"> </v>
          </cell>
          <cell r="MA84" t="str">
            <v xml:space="preserve"> </v>
          </cell>
          <cell r="MB84">
            <v>0</v>
          </cell>
          <cell r="MC84">
            <v>0</v>
          </cell>
          <cell r="MD84">
            <v>0</v>
          </cell>
          <cell r="ME84">
            <v>0</v>
          </cell>
          <cell r="MF84">
            <v>0</v>
          </cell>
          <cell r="MG84">
            <v>0</v>
          </cell>
          <cell r="MH84">
            <v>0</v>
          </cell>
          <cell r="MI84">
            <v>0</v>
          </cell>
          <cell r="MJ84">
            <v>0</v>
          </cell>
          <cell r="MK84">
            <v>0</v>
          </cell>
          <cell r="ML84">
            <v>0</v>
          </cell>
          <cell r="MM84">
            <v>0</v>
          </cell>
          <cell r="MN84">
            <v>0</v>
          </cell>
          <cell r="MO84">
            <v>0</v>
          </cell>
          <cell r="MP84">
            <v>0</v>
          </cell>
          <cell r="MQ84">
            <v>0</v>
          </cell>
          <cell r="MR84">
            <v>0</v>
          </cell>
          <cell r="MS84">
            <v>0</v>
          </cell>
          <cell r="MT84">
            <v>0</v>
          </cell>
          <cell r="MU84">
            <v>0</v>
          </cell>
          <cell r="MV84">
            <v>0</v>
          </cell>
          <cell r="MW84" t="str">
            <v>*KEY_ERR</v>
          </cell>
        </row>
        <row r="85">
          <cell r="F85" t="str">
            <v>Jan 91</v>
          </cell>
          <cell r="G85">
            <v>23.4686363636363</v>
          </cell>
          <cell r="H85">
            <v>0</v>
          </cell>
          <cell r="I85">
            <v>0</v>
          </cell>
          <cell r="J85">
            <v>0</v>
          </cell>
          <cell r="K85">
            <v>0</v>
          </cell>
          <cell r="L85">
            <v>0</v>
          </cell>
          <cell r="M85">
            <v>0</v>
          </cell>
          <cell r="N85">
            <v>0</v>
          </cell>
          <cell r="O85">
            <v>0</v>
          </cell>
          <cell r="P85">
            <v>0</v>
          </cell>
          <cell r="Q85">
            <v>0</v>
          </cell>
          <cell r="R85" t="str">
            <v xml:space="preserve"> </v>
          </cell>
          <cell r="S85" t="str">
            <v xml:space="preserve"> </v>
          </cell>
          <cell r="T85" t="str">
            <v xml:space="preserve"> </v>
          </cell>
          <cell r="U85" t="str">
            <v xml:space="preserve"> </v>
          </cell>
          <cell r="V85" t="str">
            <v xml:space="preserve"> </v>
          </cell>
          <cell r="W85" t="str">
            <v xml:space="preserve"> </v>
          </cell>
          <cell r="X85" t="str">
            <v xml:space="preserve"> </v>
          </cell>
          <cell r="Y85" t="str">
            <v xml:space="preserve"> </v>
          </cell>
          <cell r="Z85" t="str">
            <v xml:space="preserve"> </v>
          </cell>
          <cell r="AA85">
            <v>19.1554545454545</v>
          </cell>
          <cell r="AB85" t="str">
            <v xml:space="preserve"> </v>
          </cell>
          <cell r="AC85" t="str">
            <v xml:space="preserve"> </v>
          </cell>
          <cell r="AD85" t="str">
            <v xml:space="preserve"> </v>
          </cell>
          <cell r="AE85" t="str">
            <v xml:space="preserve"> </v>
          </cell>
          <cell r="AF85" t="str">
            <v xml:space="preserve"> </v>
          </cell>
          <cell r="AG85" t="str">
            <v xml:space="preserve"> </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t="str">
            <v xml:space="preserve"> </v>
          </cell>
          <cell r="BD85">
            <v>0</v>
          </cell>
          <cell r="BE85" t="str">
            <v xml:space="preserve"> </v>
          </cell>
          <cell r="BF85" t="str">
            <v xml:space="preserve"> </v>
          </cell>
          <cell r="BG85" t="str">
            <v xml:space="preserve"> </v>
          </cell>
          <cell r="BH85" t="str">
            <v xml:space="preserve"> </v>
          </cell>
          <cell r="BI85" t="str">
            <v xml:space="preserve"> </v>
          </cell>
          <cell r="BJ85">
            <v>0</v>
          </cell>
          <cell r="BK85">
            <v>2.34</v>
          </cell>
          <cell r="BL85">
            <v>0</v>
          </cell>
          <cell r="BM85">
            <v>15.186818181818177</v>
          </cell>
          <cell r="BN85">
            <v>22.255227272727264</v>
          </cell>
          <cell r="BO85">
            <v>21.868636363636355</v>
          </cell>
          <cell r="BP85">
            <v>0</v>
          </cell>
          <cell r="BQ85">
            <v>27.939545454545421</v>
          </cell>
          <cell r="BR85">
            <v>0</v>
          </cell>
          <cell r="BS85">
            <v>28.209204545454512</v>
          </cell>
          <cell r="BT85">
            <v>0</v>
          </cell>
          <cell r="BU85">
            <v>28.614886363636355</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29.237727272727223</v>
          </cell>
          <cell r="CM85">
            <v>0</v>
          </cell>
          <cell r="CN85">
            <v>0</v>
          </cell>
          <cell r="CO85">
            <v>0</v>
          </cell>
          <cell r="CP85">
            <v>0</v>
          </cell>
          <cell r="CQ85">
            <v>0</v>
          </cell>
          <cell r="CR85">
            <v>0</v>
          </cell>
          <cell r="CS85">
            <v>0</v>
          </cell>
          <cell r="CT85">
            <v>17.630681818181799</v>
          </cell>
          <cell r="CU85">
            <v>16.069318181818151</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t="str">
            <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258.90909090909003</v>
          </cell>
          <cell r="HA85">
            <v>0</v>
          </cell>
          <cell r="HB85">
            <v>0</v>
          </cell>
          <cell r="HC85">
            <v>0</v>
          </cell>
          <cell r="HD85">
            <v>273.81818181818102</v>
          </cell>
          <cell r="HE85">
            <v>0</v>
          </cell>
          <cell r="HF85">
            <v>0</v>
          </cell>
          <cell r="HG85">
            <v>0</v>
          </cell>
          <cell r="HH85">
            <v>0</v>
          </cell>
          <cell r="HI85">
            <v>0</v>
          </cell>
          <cell r="HJ85">
            <v>0</v>
          </cell>
          <cell r="HK85">
            <v>0</v>
          </cell>
          <cell r="HL85">
            <v>0</v>
          </cell>
          <cell r="HM85">
            <v>0</v>
          </cell>
          <cell r="HN85">
            <v>139.04545454545399</v>
          </cell>
          <cell r="HO85">
            <v>133.04545454545399</v>
          </cell>
          <cell r="HP85" t="str">
            <v xml:space="preserve"> </v>
          </cell>
          <cell r="HQ85">
            <v>0</v>
          </cell>
          <cell r="HR85">
            <v>43.53</v>
          </cell>
          <cell r="HS85">
            <v>0</v>
          </cell>
          <cell r="HT85" t="str">
            <v xml:space="preserve"> </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14.509266720386785</v>
          </cell>
          <cell r="IT85">
            <v>16.307621671258033</v>
          </cell>
          <cell r="IU85">
            <v>180.06</v>
          </cell>
          <cell r="IV85">
            <v>177.59</v>
          </cell>
          <cell r="IW85">
            <v>15.711982378854625</v>
          </cell>
          <cell r="IX85">
            <v>30.734090909090902</v>
          </cell>
          <cell r="IY85">
            <v>0</v>
          </cell>
          <cell r="IZ85">
            <v>0</v>
          </cell>
          <cell r="JA85">
            <v>35.424999999999955</v>
          </cell>
          <cell r="JB85">
            <v>0</v>
          </cell>
          <cell r="JC85">
            <v>0</v>
          </cell>
          <cell r="JD85">
            <v>0</v>
          </cell>
          <cell r="JE85">
            <v>0</v>
          </cell>
          <cell r="JF85">
            <v>0</v>
          </cell>
          <cell r="JG85">
            <v>0</v>
          </cell>
          <cell r="JH85">
            <v>0</v>
          </cell>
          <cell r="JI85">
            <v>0</v>
          </cell>
          <cell r="JJ85">
            <v>0</v>
          </cell>
          <cell r="JK85">
            <v>0</v>
          </cell>
          <cell r="JL85">
            <v>0</v>
          </cell>
          <cell r="JM85">
            <v>0</v>
          </cell>
          <cell r="JN85">
            <v>39.488636363636303</v>
          </cell>
          <cell r="JO85">
            <v>0</v>
          </cell>
          <cell r="JP85">
            <v>38.274999999999999</v>
          </cell>
          <cell r="JQ85" t="str">
            <v xml:space="preserve"> </v>
          </cell>
          <cell r="JR85">
            <v>0</v>
          </cell>
          <cell r="JS85">
            <v>0</v>
          </cell>
          <cell r="JT85">
            <v>0</v>
          </cell>
          <cell r="JU85">
            <v>0</v>
          </cell>
          <cell r="JV85">
            <v>0</v>
          </cell>
          <cell r="JW85">
            <v>0</v>
          </cell>
          <cell r="JX85">
            <v>0</v>
          </cell>
          <cell r="JY85">
            <v>0</v>
          </cell>
          <cell r="JZ85">
            <v>38.274999999999999</v>
          </cell>
          <cell r="KA85">
            <v>0</v>
          </cell>
          <cell r="KB85">
            <v>0</v>
          </cell>
          <cell r="KC85">
            <v>0</v>
          </cell>
          <cell r="KD85">
            <v>0</v>
          </cell>
          <cell r="KE85">
            <v>0</v>
          </cell>
          <cell r="KF85">
            <v>0</v>
          </cell>
          <cell r="KG85">
            <v>0</v>
          </cell>
          <cell r="KH85">
            <v>0</v>
          </cell>
          <cell r="KI85">
            <v>0</v>
          </cell>
          <cell r="KJ85">
            <v>0</v>
          </cell>
          <cell r="KK85">
            <v>0</v>
          </cell>
          <cell r="KL85">
            <v>25.633500357909767</v>
          </cell>
          <cell r="KM85">
            <v>0</v>
          </cell>
          <cell r="KN85">
            <v>24.824624194702835</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t="str">
            <v xml:space="preserve"> </v>
          </cell>
          <cell r="LW85" t="str">
            <v xml:space="preserve"> </v>
          </cell>
          <cell r="LX85" t="str">
            <v xml:space="preserve"> </v>
          </cell>
          <cell r="LY85" t="str">
            <v xml:space="preserve"> </v>
          </cell>
          <cell r="LZ85" t="str">
            <v xml:space="preserve"> </v>
          </cell>
          <cell r="MA85" t="str">
            <v xml:space="preserve"> </v>
          </cell>
          <cell r="MB85">
            <v>0</v>
          </cell>
          <cell r="MC85">
            <v>0</v>
          </cell>
          <cell r="MD85">
            <v>0</v>
          </cell>
          <cell r="ME85">
            <v>0</v>
          </cell>
          <cell r="MF85">
            <v>0</v>
          </cell>
          <cell r="MG85">
            <v>0</v>
          </cell>
          <cell r="MH85">
            <v>0</v>
          </cell>
          <cell r="MI85">
            <v>0</v>
          </cell>
          <cell r="MJ85">
            <v>0</v>
          </cell>
          <cell r="MK85">
            <v>0</v>
          </cell>
          <cell r="ML85">
            <v>0</v>
          </cell>
          <cell r="MM85">
            <v>0</v>
          </cell>
          <cell r="MN85">
            <v>0</v>
          </cell>
          <cell r="MO85">
            <v>0</v>
          </cell>
          <cell r="MP85">
            <v>0</v>
          </cell>
          <cell r="MQ85">
            <v>0</v>
          </cell>
          <cell r="MR85">
            <v>0</v>
          </cell>
          <cell r="MS85">
            <v>0</v>
          </cell>
          <cell r="MT85">
            <v>0</v>
          </cell>
          <cell r="MU85">
            <v>0</v>
          </cell>
          <cell r="MV85">
            <v>0</v>
          </cell>
          <cell r="MW85" t="str">
            <v>*KEY_ERR</v>
          </cell>
        </row>
        <row r="86">
          <cell r="F86" t="str">
            <v>Feb 91</v>
          </cell>
          <cell r="G86">
            <v>19.454999999999998</v>
          </cell>
          <cell r="H86">
            <v>0</v>
          </cell>
          <cell r="I86">
            <v>0</v>
          </cell>
          <cell r="J86">
            <v>0</v>
          </cell>
          <cell r="K86">
            <v>0</v>
          </cell>
          <cell r="L86">
            <v>0</v>
          </cell>
          <cell r="M86">
            <v>0</v>
          </cell>
          <cell r="N86">
            <v>0</v>
          </cell>
          <cell r="O86">
            <v>0</v>
          </cell>
          <cell r="P86">
            <v>0</v>
          </cell>
          <cell r="Q86">
            <v>0</v>
          </cell>
          <cell r="R86" t="str">
            <v xml:space="preserve"> </v>
          </cell>
          <cell r="S86" t="str">
            <v xml:space="preserve"> </v>
          </cell>
          <cell r="T86" t="str">
            <v xml:space="preserve"> </v>
          </cell>
          <cell r="U86" t="str">
            <v xml:space="preserve"> </v>
          </cell>
          <cell r="V86" t="str">
            <v xml:space="preserve"> </v>
          </cell>
          <cell r="W86" t="str">
            <v xml:space="preserve"> </v>
          </cell>
          <cell r="X86" t="str">
            <v xml:space="preserve"> </v>
          </cell>
          <cell r="Y86" t="str">
            <v xml:space="preserve"> </v>
          </cell>
          <cell r="Z86" t="str">
            <v xml:space="preserve"> </v>
          </cell>
          <cell r="AA86">
            <v>14.313750000000001</v>
          </cell>
          <cell r="AB86" t="str">
            <v xml:space="preserve"> </v>
          </cell>
          <cell r="AC86" t="str">
            <v xml:space="preserve"> </v>
          </cell>
          <cell r="AD86" t="str">
            <v xml:space="preserve"> </v>
          </cell>
          <cell r="AE86" t="str">
            <v xml:space="preserve"> </v>
          </cell>
          <cell r="AF86" t="str">
            <v xml:space="preserve"> </v>
          </cell>
          <cell r="AG86" t="str">
            <v xml:space="preserve"> </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t="str">
            <v xml:space="preserve"> </v>
          </cell>
          <cell r="BD86">
            <v>0</v>
          </cell>
          <cell r="BE86" t="str">
            <v xml:space="preserve"> </v>
          </cell>
          <cell r="BF86" t="str">
            <v xml:space="preserve"> </v>
          </cell>
          <cell r="BG86" t="str">
            <v xml:space="preserve"> </v>
          </cell>
          <cell r="BH86" t="str">
            <v xml:space="preserve"> </v>
          </cell>
          <cell r="BI86" t="str">
            <v xml:space="preserve"> </v>
          </cell>
          <cell r="BJ86">
            <v>0</v>
          </cell>
          <cell r="BK86">
            <v>1.88</v>
          </cell>
          <cell r="BL86">
            <v>0</v>
          </cell>
          <cell r="BM86">
            <v>12.588947368421046</v>
          </cell>
          <cell r="BN86">
            <v>18.637499999999978</v>
          </cell>
          <cell r="BO86">
            <v>18.162236842105248</v>
          </cell>
          <cell r="BP86">
            <v>0</v>
          </cell>
          <cell r="BQ86">
            <v>25.382368421052615</v>
          </cell>
          <cell r="BR86">
            <v>0</v>
          </cell>
          <cell r="BS86">
            <v>25.65592105263157</v>
          </cell>
          <cell r="BT86">
            <v>0</v>
          </cell>
          <cell r="BU86">
            <v>26.020657894736818</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26.172631578947364</v>
          </cell>
          <cell r="CM86">
            <v>0</v>
          </cell>
          <cell r="CN86">
            <v>0</v>
          </cell>
          <cell r="CO86">
            <v>0</v>
          </cell>
          <cell r="CP86">
            <v>0</v>
          </cell>
          <cell r="CQ86">
            <v>0</v>
          </cell>
          <cell r="CR86">
            <v>0</v>
          </cell>
          <cell r="CS86">
            <v>0</v>
          </cell>
          <cell r="CT86">
            <v>11.2105263157894</v>
          </cell>
          <cell r="CU86">
            <v>9.1023026315789455</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t="str">
            <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231.5</v>
          </cell>
          <cell r="HA86">
            <v>0</v>
          </cell>
          <cell r="HB86">
            <v>0</v>
          </cell>
          <cell r="HC86">
            <v>0</v>
          </cell>
          <cell r="HD86">
            <v>270.45</v>
          </cell>
          <cell r="HE86">
            <v>0</v>
          </cell>
          <cell r="HF86">
            <v>0</v>
          </cell>
          <cell r="HG86">
            <v>0</v>
          </cell>
          <cell r="HH86">
            <v>0</v>
          </cell>
          <cell r="HI86">
            <v>0</v>
          </cell>
          <cell r="HJ86">
            <v>0</v>
          </cell>
          <cell r="HK86">
            <v>0</v>
          </cell>
          <cell r="HL86">
            <v>0</v>
          </cell>
          <cell r="HM86">
            <v>0</v>
          </cell>
          <cell r="HN86">
            <v>92</v>
          </cell>
          <cell r="HO86">
            <v>73.2</v>
          </cell>
          <cell r="HP86" t="str">
            <v xml:space="preserve"> </v>
          </cell>
          <cell r="HQ86">
            <v>0</v>
          </cell>
          <cell r="HR86">
            <v>43.23</v>
          </cell>
          <cell r="HS86">
            <v>0</v>
          </cell>
          <cell r="HT86" t="str">
            <v xml:space="preserve"> </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12.340048348106365</v>
          </cell>
          <cell r="IT86">
            <v>13.869605142332414</v>
          </cell>
          <cell r="IU86">
            <v>153.13999999999999</v>
          </cell>
          <cell r="IV86">
            <v>151.04</v>
          </cell>
          <cell r="IW86">
            <v>13.362995594713656</v>
          </cell>
          <cell r="IX86">
            <v>24.19</v>
          </cell>
          <cell r="IY86">
            <v>0</v>
          </cell>
          <cell r="IZ86">
            <v>0</v>
          </cell>
          <cell r="JA86">
            <v>27.82</v>
          </cell>
          <cell r="JB86">
            <v>0</v>
          </cell>
          <cell r="JC86">
            <v>0</v>
          </cell>
          <cell r="JD86">
            <v>0</v>
          </cell>
          <cell r="JE86">
            <v>0</v>
          </cell>
          <cell r="JF86">
            <v>0</v>
          </cell>
          <cell r="JG86">
            <v>0</v>
          </cell>
          <cell r="JH86">
            <v>0</v>
          </cell>
          <cell r="JI86">
            <v>0</v>
          </cell>
          <cell r="JJ86">
            <v>0</v>
          </cell>
          <cell r="JK86">
            <v>0</v>
          </cell>
          <cell r="JL86">
            <v>0</v>
          </cell>
          <cell r="JM86">
            <v>0</v>
          </cell>
          <cell r="JN86">
            <v>41.375</v>
          </cell>
          <cell r="JO86">
            <v>0</v>
          </cell>
          <cell r="JP86">
            <v>42.762500000000003</v>
          </cell>
          <cell r="JQ86" t="str">
            <v xml:space="preserve"> </v>
          </cell>
          <cell r="JR86">
            <v>0</v>
          </cell>
          <cell r="JS86">
            <v>0</v>
          </cell>
          <cell r="JT86">
            <v>0</v>
          </cell>
          <cell r="JU86">
            <v>0</v>
          </cell>
          <cell r="JV86">
            <v>0</v>
          </cell>
          <cell r="JW86">
            <v>0</v>
          </cell>
          <cell r="JX86">
            <v>0</v>
          </cell>
          <cell r="JY86">
            <v>0</v>
          </cell>
          <cell r="JZ86">
            <v>42.762500000000003</v>
          </cell>
          <cell r="KA86">
            <v>0</v>
          </cell>
          <cell r="KB86">
            <v>0</v>
          </cell>
          <cell r="KC86">
            <v>0</v>
          </cell>
          <cell r="KD86">
            <v>0</v>
          </cell>
          <cell r="KE86">
            <v>0</v>
          </cell>
          <cell r="KF86">
            <v>0</v>
          </cell>
          <cell r="KG86">
            <v>0</v>
          </cell>
          <cell r="KH86">
            <v>0</v>
          </cell>
          <cell r="KI86">
            <v>0</v>
          </cell>
          <cell r="KJ86">
            <v>0</v>
          </cell>
          <cell r="KK86">
            <v>0</v>
          </cell>
          <cell r="KL86">
            <v>16.547244094488189</v>
          </cell>
          <cell r="KM86">
            <v>0</v>
          </cell>
          <cell r="KN86">
            <v>15.177165354330709</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t="str">
            <v xml:space="preserve"> </v>
          </cell>
          <cell r="LW86" t="str">
            <v xml:space="preserve"> </v>
          </cell>
          <cell r="LX86" t="str">
            <v xml:space="preserve"> </v>
          </cell>
          <cell r="LY86" t="str">
            <v xml:space="preserve"> </v>
          </cell>
          <cell r="LZ86" t="str">
            <v xml:space="preserve"> </v>
          </cell>
          <cell r="MA86" t="str">
            <v xml:space="preserve"> </v>
          </cell>
          <cell r="MB86">
            <v>0</v>
          </cell>
          <cell r="MC86">
            <v>0</v>
          </cell>
          <cell r="MD86">
            <v>0</v>
          </cell>
          <cell r="ME86">
            <v>0</v>
          </cell>
          <cell r="MF86">
            <v>0</v>
          </cell>
          <cell r="MG86">
            <v>0</v>
          </cell>
          <cell r="MH86">
            <v>0</v>
          </cell>
          <cell r="MI86">
            <v>0</v>
          </cell>
          <cell r="MJ86">
            <v>0</v>
          </cell>
          <cell r="MK86">
            <v>0</v>
          </cell>
          <cell r="ML86">
            <v>0</v>
          </cell>
          <cell r="MM86">
            <v>0</v>
          </cell>
          <cell r="MN86">
            <v>0</v>
          </cell>
          <cell r="MO86">
            <v>0</v>
          </cell>
          <cell r="MP86">
            <v>0</v>
          </cell>
          <cell r="MQ86">
            <v>0</v>
          </cell>
          <cell r="MR86">
            <v>0</v>
          </cell>
          <cell r="MS86">
            <v>0</v>
          </cell>
          <cell r="MT86">
            <v>0</v>
          </cell>
          <cell r="MU86">
            <v>0</v>
          </cell>
          <cell r="MV86">
            <v>0</v>
          </cell>
          <cell r="MW86" t="str">
            <v>*KEY_ERR</v>
          </cell>
        </row>
        <row r="87">
          <cell r="F87" t="str">
            <v>Mar 91</v>
          </cell>
          <cell r="G87">
            <v>19.001750000000001</v>
          </cell>
          <cell r="H87">
            <v>0</v>
          </cell>
          <cell r="I87">
            <v>0</v>
          </cell>
          <cell r="J87">
            <v>0</v>
          </cell>
          <cell r="K87">
            <v>0</v>
          </cell>
          <cell r="L87">
            <v>0</v>
          </cell>
          <cell r="M87">
            <v>0</v>
          </cell>
          <cell r="N87">
            <v>0</v>
          </cell>
          <cell r="O87">
            <v>0</v>
          </cell>
          <cell r="P87">
            <v>0</v>
          </cell>
          <cell r="Q87">
            <v>0</v>
          </cell>
          <cell r="R87" t="str">
            <v xml:space="preserve"> </v>
          </cell>
          <cell r="S87" t="str">
            <v xml:space="preserve"> </v>
          </cell>
          <cell r="T87" t="str">
            <v xml:space="preserve"> </v>
          </cell>
          <cell r="U87" t="str">
            <v xml:space="preserve"> </v>
          </cell>
          <cell r="V87" t="str">
            <v xml:space="preserve"> </v>
          </cell>
          <cell r="W87" t="str">
            <v xml:space="preserve"> </v>
          </cell>
          <cell r="X87" t="str">
            <v xml:space="preserve"> </v>
          </cell>
          <cell r="Y87" t="str">
            <v xml:space="preserve"> </v>
          </cell>
          <cell r="Z87" t="str">
            <v xml:space="preserve"> </v>
          </cell>
          <cell r="AA87">
            <v>14.818250000000001</v>
          </cell>
          <cell r="AB87" t="str">
            <v xml:space="preserve"> </v>
          </cell>
          <cell r="AC87" t="str">
            <v xml:space="preserve"> </v>
          </cell>
          <cell r="AD87" t="str">
            <v xml:space="preserve"> </v>
          </cell>
          <cell r="AE87" t="str">
            <v xml:space="preserve"> </v>
          </cell>
          <cell r="AF87" t="str">
            <v xml:space="preserve"> </v>
          </cell>
          <cell r="AG87" t="str">
            <v xml:space="preserve"> </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t="str">
            <v xml:space="preserve"> </v>
          </cell>
          <cell r="BD87">
            <v>0</v>
          </cell>
          <cell r="BE87" t="str">
            <v xml:space="preserve"> </v>
          </cell>
          <cell r="BF87" t="str">
            <v xml:space="preserve"> </v>
          </cell>
          <cell r="BG87" t="str">
            <v xml:space="preserve"> </v>
          </cell>
          <cell r="BH87" t="str">
            <v xml:space="preserve"> </v>
          </cell>
          <cell r="BI87" t="str">
            <v xml:space="preserve"> </v>
          </cell>
          <cell r="BJ87">
            <v>0</v>
          </cell>
          <cell r="BK87">
            <v>1.36</v>
          </cell>
          <cell r="BL87">
            <v>0</v>
          </cell>
          <cell r="BM87">
            <v>13.657874999999999</v>
          </cell>
          <cell r="BN87">
            <v>19.099499999999999</v>
          </cell>
          <cell r="BO87">
            <v>17.619</v>
          </cell>
          <cell r="BP87">
            <v>0</v>
          </cell>
          <cell r="BQ87">
            <v>28.216124999999977</v>
          </cell>
          <cell r="BR87">
            <v>0</v>
          </cell>
          <cell r="BS87">
            <v>28.693874999999995</v>
          </cell>
          <cell r="BT87">
            <v>0</v>
          </cell>
          <cell r="BU87">
            <v>29.835749999999997</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22.498874999999998</v>
          </cell>
          <cell r="CM87">
            <v>0</v>
          </cell>
          <cell r="CN87">
            <v>0</v>
          </cell>
          <cell r="CO87">
            <v>0</v>
          </cell>
          <cell r="CP87">
            <v>0</v>
          </cell>
          <cell r="CQ87">
            <v>0</v>
          </cell>
          <cell r="CR87">
            <v>0</v>
          </cell>
          <cell r="CS87">
            <v>0</v>
          </cell>
          <cell r="CT87">
            <v>12.89</v>
          </cell>
          <cell r="CU87">
            <v>8.2687500000000007</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t="str">
            <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244.25</v>
          </cell>
          <cell r="HA87">
            <v>0</v>
          </cell>
          <cell r="HB87">
            <v>0</v>
          </cell>
          <cell r="HC87">
            <v>0</v>
          </cell>
          <cell r="HD87">
            <v>178.05</v>
          </cell>
          <cell r="HE87">
            <v>0</v>
          </cell>
          <cell r="HF87">
            <v>0</v>
          </cell>
          <cell r="HG87">
            <v>0</v>
          </cell>
          <cell r="HH87">
            <v>0</v>
          </cell>
          <cell r="HI87">
            <v>0</v>
          </cell>
          <cell r="HJ87">
            <v>0</v>
          </cell>
          <cell r="HK87">
            <v>0</v>
          </cell>
          <cell r="HL87">
            <v>0</v>
          </cell>
          <cell r="HM87">
            <v>0</v>
          </cell>
          <cell r="HN87">
            <v>93.7</v>
          </cell>
          <cell r="HO87">
            <v>69.2</v>
          </cell>
          <cell r="HP87" t="str">
            <v xml:space="preserve"> </v>
          </cell>
          <cell r="HQ87">
            <v>0</v>
          </cell>
          <cell r="HR87">
            <v>43.85</v>
          </cell>
          <cell r="HS87">
            <v>0</v>
          </cell>
          <cell r="HT87" t="str">
            <v xml:space="preserve"> </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9.1788879935535856</v>
          </cell>
          <cell r="IT87">
            <v>10.316804407713498</v>
          </cell>
          <cell r="IU87">
            <v>113.91</v>
          </cell>
          <cell r="IV87">
            <v>112.35</v>
          </cell>
          <cell r="IW87">
            <v>9.939911894273127</v>
          </cell>
          <cell r="IX87">
            <v>22.022500000000001</v>
          </cell>
          <cell r="IY87">
            <v>0</v>
          </cell>
          <cell r="IZ87">
            <v>0</v>
          </cell>
          <cell r="JA87">
            <v>27.452500000000001</v>
          </cell>
          <cell r="JB87">
            <v>0</v>
          </cell>
          <cell r="JC87">
            <v>0</v>
          </cell>
          <cell r="JD87">
            <v>0</v>
          </cell>
          <cell r="JE87">
            <v>0</v>
          </cell>
          <cell r="JF87">
            <v>0</v>
          </cell>
          <cell r="JG87">
            <v>0</v>
          </cell>
          <cell r="JH87">
            <v>0</v>
          </cell>
          <cell r="JI87">
            <v>0</v>
          </cell>
          <cell r="JJ87">
            <v>0</v>
          </cell>
          <cell r="JK87">
            <v>0</v>
          </cell>
          <cell r="JL87">
            <v>0</v>
          </cell>
          <cell r="JM87">
            <v>0</v>
          </cell>
          <cell r="JN87">
            <v>25.477499999999999</v>
          </cell>
          <cell r="JO87">
            <v>0</v>
          </cell>
          <cell r="JP87">
            <v>26.207500000000003</v>
          </cell>
          <cell r="JQ87" t="str">
            <v xml:space="preserve"> </v>
          </cell>
          <cell r="JR87">
            <v>0</v>
          </cell>
          <cell r="JS87">
            <v>0</v>
          </cell>
          <cell r="JT87">
            <v>0</v>
          </cell>
          <cell r="JU87">
            <v>0</v>
          </cell>
          <cell r="JV87">
            <v>0</v>
          </cell>
          <cell r="JW87">
            <v>0</v>
          </cell>
          <cell r="JX87">
            <v>0</v>
          </cell>
          <cell r="JY87">
            <v>0</v>
          </cell>
          <cell r="JZ87">
            <v>26.207500000000003</v>
          </cell>
          <cell r="KA87">
            <v>0</v>
          </cell>
          <cell r="KB87">
            <v>0</v>
          </cell>
          <cell r="KC87">
            <v>0</v>
          </cell>
          <cell r="KD87">
            <v>0</v>
          </cell>
          <cell r="KE87">
            <v>0</v>
          </cell>
          <cell r="KF87">
            <v>0</v>
          </cell>
          <cell r="KG87">
            <v>0</v>
          </cell>
          <cell r="KH87">
            <v>0</v>
          </cell>
          <cell r="KI87">
            <v>0</v>
          </cell>
          <cell r="KJ87">
            <v>0</v>
          </cell>
          <cell r="KK87">
            <v>0</v>
          </cell>
          <cell r="KL87">
            <v>11.807086614173228</v>
          </cell>
          <cell r="KM87">
            <v>0</v>
          </cell>
          <cell r="KN87">
            <v>10.12992125984252</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t="str">
            <v xml:space="preserve"> </v>
          </cell>
          <cell r="LW87" t="str">
            <v xml:space="preserve"> </v>
          </cell>
          <cell r="LX87" t="str">
            <v xml:space="preserve"> </v>
          </cell>
          <cell r="LY87" t="str">
            <v xml:space="preserve"> </v>
          </cell>
          <cell r="LZ87" t="str">
            <v xml:space="preserve"> </v>
          </cell>
          <cell r="MA87" t="str">
            <v xml:space="preserve"> </v>
          </cell>
          <cell r="MB87">
            <v>0</v>
          </cell>
          <cell r="MC87">
            <v>0</v>
          </cell>
          <cell r="MD87">
            <v>0</v>
          </cell>
          <cell r="ME87">
            <v>0</v>
          </cell>
          <cell r="MF87">
            <v>0</v>
          </cell>
          <cell r="MG87">
            <v>0</v>
          </cell>
          <cell r="MH87">
            <v>0</v>
          </cell>
          <cell r="MI87">
            <v>0</v>
          </cell>
          <cell r="MJ87">
            <v>0</v>
          </cell>
          <cell r="MK87">
            <v>0</v>
          </cell>
          <cell r="ML87">
            <v>0</v>
          </cell>
          <cell r="MM87">
            <v>0</v>
          </cell>
          <cell r="MN87">
            <v>0</v>
          </cell>
          <cell r="MO87">
            <v>0</v>
          </cell>
          <cell r="MP87">
            <v>0</v>
          </cell>
          <cell r="MQ87">
            <v>0</v>
          </cell>
          <cell r="MR87">
            <v>0</v>
          </cell>
          <cell r="MS87">
            <v>0</v>
          </cell>
          <cell r="MT87">
            <v>0</v>
          </cell>
          <cell r="MU87">
            <v>0</v>
          </cell>
          <cell r="MV87">
            <v>0</v>
          </cell>
          <cell r="MW87" t="str">
            <v>*KEY_ERR</v>
          </cell>
        </row>
        <row r="88">
          <cell r="F88" t="str">
            <v>Apr 91</v>
          </cell>
          <cell r="G88">
            <v>19.143863636363601</v>
          </cell>
          <cell r="H88">
            <v>0</v>
          </cell>
          <cell r="I88">
            <v>0</v>
          </cell>
          <cell r="J88">
            <v>0</v>
          </cell>
          <cell r="K88">
            <v>0</v>
          </cell>
          <cell r="L88">
            <v>0</v>
          </cell>
          <cell r="M88">
            <v>0</v>
          </cell>
          <cell r="N88">
            <v>0</v>
          </cell>
          <cell r="O88">
            <v>0</v>
          </cell>
          <cell r="P88">
            <v>0</v>
          </cell>
          <cell r="Q88">
            <v>0</v>
          </cell>
          <cell r="R88" t="str">
            <v xml:space="preserve"> </v>
          </cell>
          <cell r="S88" t="str">
            <v xml:space="preserve"> </v>
          </cell>
          <cell r="T88" t="str">
            <v xml:space="preserve"> </v>
          </cell>
          <cell r="U88" t="str">
            <v xml:space="preserve"> </v>
          </cell>
          <cell r="V88" t="str">
            <v xml:space="preserve"> </v>
          </cell>
          <cell r="W88" t="str">
            <v xml:space="preserve"> </v>
          </cell>
          <cell r="X88" t="str">
            <v xml:space="preserve"> </v>
          </cell>
          <cell r="Y88" t="str">
            <v xml:space="preserve"> </v>
          </cell>
          <cell r="Z88" t="str">
            <v xml:space="preserve"> </v>
          </cell>
          <cell r="AA88">
            <v>15.364318181818099</v>
          </cell>
          <cell r="AB88" t="str">
            <v xml:space="preserve"> </v>
          </cell>
          <cell r="AC88" t="str">
            <v xml:space="preserve"> </v>
          </cell>
          <cell r="AD88" t="str">
            <v xml:space="preserve"> </v>
          </cell>
          <cell r="AE88" t="str">
            <v xml:space="preserve"> </v>
          </cell>
          <cell r="AF88" t="str">
            <v xml:space="preserve"> </v>
          </cell>
          <cell r="AG88" t="str">
            <v xml:space="preserve"> </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t="str">
            <v xml:space="preserve"> </v>
          </cell>
          <cell r="BD88">
            <v>0</v>
          </cell>
          <cell r="BE88" t="str">
            <v xml:space="preserve"> </v>
          </cell>
          <cell r="BF88" t="str">
            <v xml:space="preserve"> </v>
          </cell>
          <cell r="BG88" t="str">
            <v xml:space="preserve"> </v>
          </cell>
          <cell r="BH88" t="str">
            <v xml:space="preserve"> </v>
          </cell>
          <cell r="BI88" t="str">
            <v xml:space="preserve"> </v>
          </cell>
          <cell r="BJ88">
            <v>0</v>
          </cell>
          <cell r="BK88">
            <v>1.36</v>
          </cell>
          <cell r="BL88">
            <v>0</v>
          </cell>
          <cell r="BM88">
            <v>13.58318181818178</v>
          </cell>
          <cell r="BN88">
            <v>19.945227272727248</v>
          </cell>
          <cell r="BO88">
            <v>17.573181818181801</v>
          </cell>
          <cell r="BP88">
            <v>0</v>
          </cell>
          <cell r="BQ88">
            <v>29.490681818181802</v>
          </cell>
          <cell r="BR88">
            <v>0</v>
          </cell>
          <cell r="BS88">
            <v>30.285340909090891</v>
          </cell>
          <cell r="BT88">
            <v>0</v>
          </cell>
          <cell r="BU88">
            <v>31.609772727272709</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22.188409090909065</v>
          </cell>
          <cell r="CM88">
            <v>0</v>
          </cell>
          <cell r="CN88">
            <v>0</v>
          </cell>
          <cell r="CO88">
            <v>0</v>
          </cell>
          <cell r="CP88">
            <v>0</v>
          </cell>
          <cell r="CQ88">
            <v>0</v>
          </cell>
          <cell r="CR88">
            <v>0</v>
          </cell>
          <cell r="CS88">
            <v>0</v>
          </cell>
          <cell r="CT88">
            <v>14.0943181818181</v>
          </cell>
          <cell r="CU88">
            <v>9.573863636363626</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t="str">
            <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236.333333333333</v>
          </cell>
          <cell r="HA88">
            <v>0</v>
          </cell>
          <cell r="HB88">
            <v>0</v>
          </cell>
          <cell r="HC88">
            <v>0</v>
          </cell>
          <cell r="HD88">
            <v>182.71428571428501</v>
          </cell>
          <cell r="HE88">
            <v>0</v>
          </cell>
          <cell r="HF88">
            <v>0</v>
          </cell>
          <cell r="HG88">
            <v>0</v>
          </cell>
          <cell r="HH88">
            <v>0</v>
          </cell>
          <cell r="HI88">
            <v>0</v>
          </cell>
          <cell r="HJ88">
            <v>0</v>
          </cell>
          <cell r="HK88">
            <v>0</v>
          </cell>
          <cell r="HL88">
            <v>0</v>
          </cell>
          <cell r="HM88">
            <v>0</v>
          </cell>
          <cell r="HN88">
            <v>85.809523809523796</v>
          </cell>
          <cell r="HO88">
            <v>69.857142857142804</v>
          </cell>
          <cell r="HP88" t="str">
            <v xml:space="preserve"> </v>
          </cell>
          <cell r="HQ88">
            <v>0</v>
          </cell>
          <cell r="HR88">
            <v>43.91</v>
          </cell>
          <cell r="HS88">
            <v>0</v>
          </cell>
          <cell r="HT88" t="str">
            <v xml:space="preserve"> </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9.4802578565672846</v>
          </cell>
          <cell r="IT88">
            <v>10.654729109274564</v>
          </cell>
          <cell r="IU88">
            <v>117.65</v>
          </cell>
          <cell r="IV88">
            <v>116.03</v>
          </cell>
          <cell r="IW88">
            <v>10.265726872246695</v>
          </cell>
          <cell r="IX88">
            <v>21.343181818181797</v>
          </cell>
          <cell r="IY88">
            <v>0</v>
          </cell>
          <cell r="IZ88">
            <v>0</v>
          </cell>
          <cell r="JA88">
            <v>28.256818181818097</v>
          </cell>
          <cell r="JB88">
            <v>0</v>
          </cell>
          <cell r="JC88">
            <v>0</v>
          </cell>
          <cell r="JD88">
            <v>0</v>
          </cell>
          <cell r="JE88">
            <v>0</v>
          </cell>
          <cell r="JF88">
            <v>0</v>
          </cell>
          <cell r="JG88">
            <v>0</v>
          </cell>
          <cell r="JH88">
            <v>0</v>
          </cell>
          <cell r="JI88">
            <v>0</v>
          </cell>
          <cell r="JJ88">
            <v>0</v>
          </cell>
          <cell r="JK88">
            <v>0</v>
          </cell>
          <cell r="JL88">
            <v>0</v>
          </cell>
          <cell r="JM88">
            <v>0</v>
          </cell>
          <cell r="JN88">
            <v>23.056818181818151</v>
          </cell>
          <cell r="JO88">
            <v>0</v>
          </cell>
          <cell r="JP88">
            <v>23.511363636363548</v>
          </cell>
          <cell r="JQ88" t="str">
            <v xml:space="preserve"> </v>
          </cell>
          <cell r="JR88">
            <v>0</v>
          </cell>
          <cell r="JS88">
            <v>0</v>
          </cell>
          <cell r="JT88">
            <v>0</v>
          </cell>
          <cell r="JU88">
            <v>0</v>
          </cell>
          <cell r="JV88">
            <v>0</v>
          </cell>
          <cell r="JW88">
            <v>0</v>
          </cell>
          <cell r="JX88">
            <v>0</v>
          </cell>
          <cell r="JY88">
            <v>0</v>
          </cell>
          <cell r="JZ88">
            <v>23.511363636363548</v>
          </cell>
          <cell r="KA88">
            <v>0</v>
          </cell>
          <cell r="KB88">
            <v>0</v>
          </cell>
          <cell r="KC88">
            <v>0</v>
          </cell>
          <cell r="KD88">
            <v>0</v>
          </cell>
          <cell r="KE88">
            <v>0</v>
          </cell>
          <cell r="KF88">
            <v>0</v>
          </cell>
          <cell r="KG88">
            <v>0</v>
          </cell>
          <cell r="KH88">
            <v>0</v>
          </cell>
          <cell r="KI88">
            <v>0</v>
          </cell>
          <cell r="KJ88">
            <v>0</v>
          </cell>
          <cell r="KK88">
            <v>0</v>
          </cell>
          <cell r="KL88">
            <v>12.576950608446662</v>
          </cell>
          <cell r="KM88">
            <v>0</v>
          </cell>
          <cell r="KN88">
            <v>11.252684323550456</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t="str">
            <v xml:space="preserve"> </v>
          </cell>
          <cell r="LW88" t="str">
            <v xml:space="preserve"> </v>
          </cell>
          <cell r="LX88" t="str">
            <v xml:space="preserve"> </v>
          </cell>
          <cell r="LY88" t="str">
            <v xml:space="preserve"> </v>
          </cell>
          <cell r="LZ88" t="str">
            <v xml:space="preserve"> </v>
          </cell>
          <cell r="MA88" t="str">
            <v xml:space="preserve"> </v>
          </cell>
          <cell r="MB88">
            <v>0</v>
          </cell>
          <cell r="MC88">
            <v>0</v>
          </cell>
          <cell r="MD88">
            <v>0</v>
          </cell>
          <cell r="ME88">
            <v>0</v>
          </cell>
          <cell r="MF88">
            <v>0</v>
          </cell>
          <cell r="MG88">
            <v>0</v>
          </cell>
          <cell r="MH88">
            <v>0</v>
          </cell>
          <cell r="MI88">
            <v>0</v>
          </cell>
          <cell r="MJ88">
            <v>0</v>
          </cell>
          <cell r="MK88">
            <v>0</v>
          </cell>
          <cell r="ML88">
            <v>0</v>
          </cell>
          <cell r="MM88">
            <v>0</v>
          </cell>
          <cell r="MN88">
            <v>0</v>
          </cell>
          <cell r="MO88">
            <v>0</v>
          </cell>
          <cell r="MP88">
            <v>0</v>
          </cell>
          <cell r="MQ88">
            <v>0</v>
          </cell>
          <cell r="MR88">
            <v>0</v>
          </cell>
          <cell r="MS88">
            <v>0</v>
          </cell>
          <cell r="MT88">
            <v>0</v>
          </cell>
          <cell r="MU88">
            <v>0</v>
          </cell>
          <cell r="MV88">
            <v>0</v>
          </cell>
          <cell r="MW88" t="str">
            <v>*KEY_ERR</v>
          </cell>
        </row>
        <row r="89">
          <cell r="F89" t="str">
            <v>May 91</v>
          </cell>
          <cell r="G89">
            <v>19.128863636363601</v>
          </cell>
          <cell r="H89">
            <v>0</v>
          </cell>
          <cell r="I89">
            <v>0</v>
          </cell>
          <cell r="J89">
            <v>0</v>
          </cell>
          <cell r="K89">
            <v>0</v>
          </cell>
          <cell r="L89">
            <v>0</v>
          </cell>
          <cell r="M89">
            <v>0</v>
          </cell>
          <cell r="N89">
            <v>0</v>
          </cell>
          <cell r="O89">
            <v>0</v>
          </cell>
          <cell r="P89">
            <v>0</v>
          </cell>
          <cell r="Q89">
            <v>0</v>
          </cell>
          <cell r="R89" t="str">
            <v xml:space="preserve"> </v>
          </cell>
          <cell r="S89" t="str">
            <v xml:space="preserve"> </v>
          </cell>
          <cell r="T89" t="str">
            <v xml:space="preserve"> </v>
          </cell>
          <cell r="U89" t="str">
            <v xml:space="preserve"> </v>
          </cell>
          <cell r="V89" t="str">
            <v xml:space="preserve"> </v>
          </cell>
          <cell r="W89" t="str">
            <v xml:space="preserve"> </v>
          </cell>
          <cell r="X89" t="str">
            <v xml:space="preserve"> </v>
          </cell>
          <cell r="Y89" t="str">
            <v xml:space="preserve"> </v>
          </cell>
          <cell r="Z89" t="str">
            <v xml:space="preserve"> </v>
          </cell>
          <cell r="AA89">
            <v>15.933181818181801</v>
          </cell>
          <cell r="AB89" t="str">
            <v xml:space="preserve"> </v>
          </cell>
          <cell r="AC89" t="str">
            <v xml:space="preserve"> </v>
          </cell>
          <cell r="AD89" t="str">
            <v xml:space="preserve"> </v>
          </cell>
          <cell r="AE89" t="str">
            <v xml:space="preserve"> </v>
          </cell>
          <cell r="AF89" t="str">
            <v xml:space="preserve"> </v>
          </cell>
          <cell r="AG89" t="str">
            <v xml:space="preserve"> </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t="str">
            <v xml:space="preserve"> </v>
          </cell>
          <cell r="BD89">
            <v>0</v>
          </cell>
          <cell r="BE89" t="str">
            <v xml:space="preserve"> </v>
          </cell>
          <cell r="BF89" t="str">
            <v xml:space="preserve"> </v>
          </cell>
          <cell r="BG89" t="str">
            <v xml:space="preserve"> </v>
          </cell>
          <cell r="BH89" t="str">
            <v xml:space="preserve"> </v>
          </cell>
          <cell r="BI89" t="str">
            <v xml:space="preserve"> </v>
          </cell>
          <cell r="BJ89">
            <v>0</v>
          </cell>
          <cell r="BK89">
            <v>1.35</v>
          </cell>
          <cell r="BL89">
            <v>0</v>
          </cell>
          <cell r="BM89">
            <v>13.976413043478226</v>
          </cell>
          <cell r="BN89">
            <v>22.116195652173904</v>
          </cell>
          <cell r="BO89">
            <v>16.553478260869554</v>
          </cell>
          <cell r="BP89">
            <v>0</v>
          </cell>
          <cell r="BQ89">
            <v>28.975227272727221</v>
          </cell>
          <cell r="BR89">
            <v>0</v>
          </cell>
          <cell r="BS89">
            <v>29.95602272727271</v>
          </cell>
          <cell r="BT89">
            <v>0</v>
          </cell>
          <cell r="BU89">
            <v>31.421249999999958</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22.345909090909089</v>
          </cell>
          <cell r="CM89">
            <v>0</v>
          </cell>
          <cell r="CN89">
            <v>0</v>
          </cell>
          <cell r="CO89">
            <v>0</v>
          </cell>
          <cell r="CP89">
            <v>0</v>
          </cell>
          <cell r="CQ89">
            <v>0</v>
          </cell>
          <cell r="CR89">
            <v>0</v>
          </cell>
          <cell r="CS89">
            <v>0</v>
          </cell>
          <cell r="CT89">
            <v>13.710227272727201</v>
          </cell>
          <cell r="CU89">
            <v>9.5568181818181799</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t="str">
            <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242.81818181818099</v>
          </cell>
          <cell r="HA89">
            <v>0</v>
          </cell>
          <cell r="HB89">
            <v>0</v>
          </cell>
          <cell r="HC89">
            <v>0</v>
          </cell>
          <cell r="HD89">
            <v>185.5</v>
          </cell>
          <cell r="HE89">
            <v>0</v>
          </cell>
          <cell r="HF89">
            <v>0</v>
          </cell>
          <cell r="HG89">
            <v>0</v>
          </cell>
          <cell r="HH89">
            <v>0</v>
          </cell>
          <cell r="HI89">
            <v>0</v>
          </cell>
          <cell r="HJ89">
            <v>0</v>
          </cell>
          <cell r="HK89">
            <v>0</v>
          </cell>
          <cell r="HL89">
            <v>0</v>
          </cell>
          <cell r="HM89">
            <v>0</v>
          </cell>
          <cell r="HN89">
            <v>76.727272727272705</v>
          </cell>
          <cell r="HO89">
            <v>70.181818181818102</v>
          </cell>
          <cell r="HP89" t="str">
            <v xml:space="preserve"> </v>
          </cell>
          <cell r="HQ89">
            <v>0</v>
          </cell>
          <cell r="HR89">
            <v>42.63</v>
          </cell>
          <cell r="HS89">
            <v>0</v>
          </cell>
          <cell r="HT89" t="str">
            <v xml:space="preserve"> </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9.7921031426269138</v>
          </cell>
          <cell r="IT89">
            <v>11.006427915518824</v>
          </cell>
          <cell r="IU89">
            <v>121.52</v>
          </cell>
          <cell r="IV89">
            <v>119.86</v>
          </cell>
          <cell r="IW89">
            <v>10.604229074889869</v>
          </cell>
          <cell r="IX89">
            <v>22.14347826086955</v>
          </cell>
          <cell r="IY89">
            <v>0</v>
          </cell>
          <cell r="IZ89">
            <v>0</v>
          </cell>
          <cell r="JA89">
            <v>29.760869565217348</v>
          </cell>
          <cell r="JB89">
            <v>0</v>
          </cell>
          <cell r="JC89">
            <v>0</v>
          </cell>
          <cell r="JD89">
            <v>0</v>
          </cell>
          <cell r="JE89">
            <v>0</v>
          </cell>
          <cell r="JF89">
            <v>0</v>
          </cell>
          <cell r="JG89">
            <v>0</v>
          </cell>
          <cell r="JH89">
            <v>0</v>
          </cell>
          <cell r="JI89">
            <v>0</v>
          </cell>
          <cell r="JJ89">
            <v>0</v>
          </cell>
          <cell r="JK89">
            <v>0</v>
          </cell>
          <cell r="JL89">
            <v>0</v>
          </cell>
          <cell r="JM89">
            <v>0</v>
          </cell>
          <cell r="JN89">
            <v>24.615217391304299</v>
          </cell>
          <cell r="JO89">
            <v>0</v>
          </cell>
          <cell r="JP89">
            <v>24.195652173912997</v>
          </cell>
          <cell r="JQ89" t="str">
            <v xml:space="preserve"> </v>
          </cell>
          <cell r="JR89">
            <v>0</v>
          </cell>
          <cell r="JS89">
            <v>0</v>
          </cell>
          <cell r="JT89">
            <v>0</v>
          </cell>
          <cell r="JU89">
            <v>0</v>
          </cell>
          <cell r="JV89">
            <v>0</v>
          </cell>
          <cell r="JW89">
            <v>0</v>
          </cell>
          <cell r="JX89">
            <v>0</v>
          </cell>
          <cell r="JY89">
            <v>0</v>
          </cell>
          <cell r="JZ89">
            <v>24.195652173912997</v>
          </cell>
          <cell r="KA89">
            <v>0</v>
          </cell>
          <cell r="KB89">
            <v>0</v>
          </cell>
          <cell r="KC89">
            <v>0</v>
          </cell>
          <cell r="KD89">
            <v>0</v>
          </cell>
          <cell r="KE89">
            <v>0</v>
          </cell>
          <cell r="KF89">
            <v>0</v>
          </cell>
          <cell r="KG89">
            <v>0</v>
          </cell>
          <cell r="KH89">
            <v>0</v>
          </cell>
          <cell r="KI89">
            <v>0</v>
          </cell>
          <cell r="KJ89">
            <v>0</v>
          </cell>
          <cell r="KK89">
            <v>0</v>
          </cell>
          <cell r="KL89">
            <v>13.320780554604577</v>
          </cell>
          <cell r="KM89">
            <v>0</v>
          </cell>
          <cell r="KN89">
            <v>12.060938034919538</v>
          </cell>
          <cell r="KO89">
            <v>0</v>
          </cell>
          <cell r="KP89">
            <v>0</v>
          </cell>
          <cell r="KQ89">
            <v>0</v>
          </cell>
          <cell r="KR89">
            <v>0</v>
          </cell>
          <cell r="KS89">
            <v>0</v>
          </cell>
          <cell r="KT89">
            <v>0</v>
          </cell>
          <cell r="KU89">
            <v>0</v>
          </cell>
          <cell r="KV89">
            <v>0</v>
          </cell>
          <cell r="KW89">
            <v>0</v>
          </cell>
          <cell r="KX89">
            <v>0</v>
          </cell>
          <cell r="KY89">
            <v>0</v>
          </cell>
          <cell r="KZ89">
            <v>0</v>
          </cell>
          <cell r="LA89">
            <v>0</v>
          </cell>
          <cell r="LB89">
            <v>0</v>
          </cell>
          <cell r="LC89">
            <v>0</v>
          </cell>
          <cell r="LD89">
            <v>0</v>
          </cell>
          <cell r="LE89">
            <v>0</v>
          </cell>
          <cell r="LF89">
            <v>0</v>
          </cell>
          <cell r="LG89">
            <v>0</v>
          </cell>
          <cell r="LH89">
            <v>0</v>
          </cell>
          <cell r="LI89">
            <v>0</v>
          </cell>
          <cell r="LJ89">
            <v>0</v>
          </cell>
          <cell r="LK89">
            <v>0</v>
          </cell>
          <cell r="LL89">
            <v>0</v>
          </cell>
          <cell r="LM89">
            <v>0</v>
          </cell>
          <cell r="LN89">
            <v>0</v>
          </cell>
          <cell r="LO89">
            <v>0</v>
          </cell>
          <cell r="LP89">
            <v>0</v>
          </cell>
          <cell r="LQ89">
            <v>0</v>
          </cell>
          <cell r="LR89">
            <v>0</v>
          </cell>
          <cell r="LS89">
            <v>0</v>
          </cell>
          <cell r="LT89">
            <v>0</v>
          </cell>
          <cell r="LU89">
            <v>0</v>
          </cell>
          <cell r="LV89" t="str">
            <v xml:space="preserve"> </v>
          </cell>
          <cell r="LW89" t="str">
            <v xml:space="preserve"> </v>
          </cell>
          <cell r="LX89" t="str">
            <v xml:space="preserve"> </v>
          </cell>
          <cell r="LY89" t="str">
            <v xml:space="preserve"> </v>
          </cell>
          <cell r="LZ89" t="str">
            <v xml:space="preserve"> </v>
          </cell>
          <cell r="MA89" t="str">
            <v xml:space="preserve"> </v>
          </cell>
          <cell r="MB89">
            <v>0</v>
          </cell>
          <cell r="MC89">
            <v>0</v>
          </cell>
          <cell r="MD89">
            <v>0</v>
          </cell>
          <cell r="ME89">
            <v>0</v>
          </cell>
          <cell r="MF89">
            <v>0</v>
          </cell>
          <cell r="MG89">
            <v>0</v>
          </cell>
          <cell r="MH89">
            <v>0</v>
          </cell>
          <cell r="MI89">
            <v>0</v>
          </cell>
          <cell r="MJ89">
            <v>0</v>
          </cell>
          <cell r="MK89">
            <v>0</v>
          </cell>
          <cell r="ML89">
            <v>0</v>
          </cell>
          <cell r="MM89">
            <v>0</v>
          </cell>
          <cell r="MN89">
            <v>0</v>
          </cell>
          <cell r="MO89">
            <v>0</v>
          </cell>
          <cell r="MP89">
            <v>0</v>
          </cell>
          <cell r="MQ89">
            <v>0</v>
          </cell>
          <cell r="MR89">
            <v>0</v>
          </cell>
          <cell r="MS89">
            <v>0</v>
          </cell>
          <cell r="MT89">
            <v>0</v>
          </cell>
          <cell r="MU89">
            <v>0</v>
          </cell>
          <cell r="MV89">
            <v>0</v>
          </cell>
          <cell r="MW89" t="str">
            <v>*KEY_ERR</v>
          </cell>
        </row>
        <row r="90">
          <cell r="F90" t="str">
            <v>Jun 91</v>
          </cell>
          <cell r="G90">
            <v>18.129000000000001</v>
          </cell>
          <cell r="H90">
            <v>0</v>
          </cell>
          <cell r="I90">
            <v>0</v>
          </cell>
          <cell r="J90">
            <v>0</v>
          </cell>
          <cell r="K90">
            <v>0</v>
          </cell>
          <cell r="L90">
            <v>0</v>
          </cell>
          <cell r="M90">
            <v>0</v>
          </cell>
          <cell r="N90">
            <v>0</v>
          </cell>
          <cell r="O90">
            <v>0</v>
          </cell>
          <cell r="P90">
            <v>0</v>
          </cell>
          <cell r="Q90">
            <v>0</v>
          </cell>
          <cell r="R90" t="str">
            <v xml:space="preserve"> </v>
          </cell>
          <cell r="S90" t="str">
            <v xml:space="preserve"> </v>
          </cell>
          <cell r="T90" t="str">
            <v xml:space="preserve"> </v>
          </cell>
          <cell r="U90" t="str">
            <v xml:space="preserve"> </v>
          </cell>
          <cell r="V90" t="str">
            <v xml:space="preserve"> </v>
          </cell>
          <cell r="W90" t="str">
            <v xml:space="preserve"> </v>
          </cell>
          <cell r="X90" t="str">
            <v xml:space="preserve"> </v>
          </cell>
          <cell r="Y90" t="str">
            <v xml:space="preserve"> </v>
          </cell>
          <cell r="Z90" t="str">
            <v xml:space="preserve"> </v>
          </cell>
          <cell r="AA90">
            <v>15.407249999999999</v>
          </cell>
          <cell r="AB90" t="str">
            <v xml:space="preserve"> </v>
          </cell>
          <cell r="AC90" t="str">
            <v xml:space="preserve"> </v>
          </cell>
          <cell r="AD90" t="str">
            <v xml:space="preserve"> </v>
          </cell>
          <cell r="AE90" t="str">
            <v xml:space="preserve"> </v>
          </cell>
          <cell r="AF90" t="str">
            <v xml:space="preserve"> </v>
          </cell>
          <cell r="AG90" t="str">
            <v xml:space="preserve"> </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t="str">
            <v xml:space="preserve"> </v>
          </cell>
          <cell r="BD90">
            <v>0</v>
          </cell>
          <cell r="BE90" t="str">
            <v xml:space="preserve"> </v>
          </cell>
          <cell r="BF90" t="str">
            <v xml:space="preserve"> </v>
          </cell>
          <cell r="BG90" t="str">
            <v xml:space="preserve"> </v>
          </cell>
          <cell r="BH90" t="str">
            <v xml:space="preserve"> </v>
          </cell>
          <cell r="BI90" t="str">
            <v xml:space="preserve"> </v>
          </cell>
          <cell r="BJ90">
            <v>0</v>
          </cell>
          <cell r="BK90">
            <v>1.32</v>
          </cell>
          <cell r="BL90">
            <v>0</v>
          </cell>
          <cell r="BM90">
            <v>11.52375</v>
          </cell>
          <cell r="BN90">
            <v>17.960526315789455</v>
          </cell>
          <cell r="BO90">
            <v>14.487236842105249</v>
          </cell>
          <cell r="BP90">
            <v>0</v>
          </cell>
          <cell r="BQ90">
            <v>25.772249999999996</v>
          </cell>
          <cell r="BR90">
            <v>0</v>
          </cell>
          <cell r="BS90">
            <v>26.646374999999999</v>
          </cell>
          <cell r="BT90">
            <v>0</v>
          </cell>
          <cell r="BU90">
            <v>27.678000000000001</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21.76125</v>
          </cell>
          <cell r="CM90">
            <v>0</v>
          </cell>
          <cell r="CN90">
            <v>0</v>
          </cell>
          <cell r="CO90">
            <v>0</v>
          </cell>
          <cell r="CP90">
            <v>0</v>
          </cell>
          <cell r="CQ90">
            <v>0</v>
          </cell>
          <cell r="CR90">
            <v>0</v>
          </cell>
          <cell r="CS90">
            <v>0</v>
          </cell>
          <cell r="CT90">
            <v>11.93125</v>
          </cell>
          <cell r="CU90">
            <v>9.3124999999999964</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t="str">
            <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241.55</v>
          </cell>
          <cell r="HA90">
            <v>0</v>
          </cell>
          <cell r="HB90">
            <v>0</v>
          </cell>
          <cell r="HC90">
            <v>0</v>
          </cell>
          <cell r="HD90">
            <v>174.6</v>
          </cell>
          <cell r="HE90">
            <v>0</v>
          </cell>
          <cell r="HF90">
            <v>0</v>
          </cell>
          <cell r="HG90">
            <v>0</v>
          </cell>
          <cell r="HH90">
            <v>0</v>
          </cell>
          <cell r="HI90">
            <v>0</v>
          </cell>
          <cell r="HJ90">
            <v>0</v>
          </cell>
          <cell r="HK90">
            <v>0</v>
          </cell>
          <cell r="HL90">
            <v>0</v>
          </cell>
          <cell r="HM90">
            <v>0</v>
          </cell>
          <cell r="HN90">
            <v>73</v>
          </cell>
          <cell r="HO90">
            <v>68.400000000000006</v>
          </cell>
          <cell r="HP90" t="str">
            <v xml:space="preserve"> </v>
          </cell>
          <cell r="HQ90">
            <v>0</v>
          </cell>
          <cell r="HR90">
            <v>43.58</v>
          </cell>
          <cell r="HS90">
            <v>0</v>
          </cell>
          <cell r="HT90" t="str">
            <v xml:space="preserve"> </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9.7929089443996773</v>
          </cell>
          <cell r="IT90">
            <v>11.006427915518824</v>
          </cell>
          <cell r="IU90">
            <v>121.53</v>
          </cell>
          <cell r="IV90">
            <v>119.86</v>
          </cell>
          <cell r="IW90">
            <v>10.604493392070484</v>
          </cell>
          <cell r="IX90">
            <v>21.939999999999998</v>
          </cell>
          <cell r="IY90">
            <v>0</v>
          </cell>
          <cell r="IZ90">
            <v>0</v>
          </cell>
          <cell r="JA90">
            <v>29.78499999999995</v>
          </cell>
          <cell r="JB90">
            <v>0</v>
          </cell>
          <cell r="JC90">
            <v>0</v>
          </cell>
          <cell r="JD90">
            <v>0</v>
          </cell>
          <cell r="JE90">
            <v>0</v>
          </cell>
          <cell r="JF90">
            <v>0</v>
          </cell>
          <cell r="JG90">
            <v>0</v>
          </cell>
          <cell r="JH90">
            <v>0</v>
          </cell>
          <cell r="JI90">
            <v>0</v>
          </cell>
          <cell r="JJ90">
            <v>0</v>
          </cell>
          <cell r="JK90">
            <v>0</v>
          </cell>
          <cell r="JL90">
            <v>0</v>
          </cell>
          <cell r="JM90">
            <v>0</v>
          </cell>
          <cell r="JN90">
            <v>25.099999999999952</v>
          </cell>
          <cell r="JO90">
            <v>0</v>
          </cell>
          <cell r="JP90">
            <v>24.78</v>
          </cell>
          <cell r="JQ90" t="str">
            <v xml:space="preserve"> </v>
          </cell>
          <cell r="JR90">
            <v>0</v>
          </cell>
          <cell r="JS90">
            <v>0</v>
          </cell>
          <cell r="JT90">
            <v>0</v>
          </cell>
          <cell r="JU90">
            <v>0</v>
          </cell>
          <cell r="JV90">
            <v>0</v>
          </cell>
          <cell r="JW90">
            <v>0</v>
          </cell>
          <cell r="JX90">
            <v>0</v>
          </cell>
          <cell r="JY90">
            <v>0</v>
          </cell>
          <cell r="JZ90">
            <v>24.78</v>
          </cell>
          <cell r="KA90">
            <v>0</v>
          </cell>
          <cell r="KB90">
            <v>0</v>
          </cell>
          <cell r="KC90">
            <v>0</v>
          </cell>
          <cell r="KD90">
            <v>0</v>
          </cell>
          <cell r="KE90">
            <v>0</v>
          </cell>
          <cell r="KF90">
            <v>0</v>
          </cell>
          <cell r="KG90">
            <v>0</v>
          </cell>
          <cell r="KH90">
            <v>0</v>
          </cell>
          <cell r="KI90">
            <v>0</v>
          </cell>
          <cell r="KJ90">
            <v>0</v>
          </cell>
          <cell r="KK90">
            <v>0</v>
          </cell>
          <cell r="KL90">
            <v>13.476377952755907</v>
          </cell>
          <cell r="KM90">
            <v>0</v>
          </cell>
          <cell r="KN90">
            <v>12.240157480314945</v>
          </cell>
          <cell r="KO90">
            <v>0</v>
          </cell>
          <cell r="KP90">
            <v>0</v>
          </cell>
          <cell r="KQ90">
            <v>0</v>
          </cell>
          <cell r="KR90">
            <v>0</v>
          </cell>
          <cell r="KS90">
            <v>0</v>
          </cell>
          <cell r="KT90">
            <v>0</v>
          </cell>
          <cell r="KU90">
            <v>0</v>
          </cell>
          <cell r="KV90">
            <v>0</v>
          </cell>
          <cell r="KW90">
            <v>0</v>
          </cell>
          <cell r="KX90">
            <v>0</v>
          </cell>
          <cell r="KY90">
            <v>0</v>
          </cell>
          <cell r="KZ90">
            <v>0</v>
          </cell>
          <cell r="LA90">
            <v>0</v>
          </cell>
          <cell r="LB90">
            <v>0</v>
          </cell>
          <cell r="LC90">
            <v>0</v>
          </cell>
          <cell r="LD90">
            <v>0</v>
          </cell>
          <cell r="LE90">
            <v>0</v>
          </cell>
          <cell r="LF90">
            <v>0</v>
          </cell>
          <cell r="LG90">
            <v>0</v>
          </cell>
          <cell r="LH90">
            <v>0</v>
          </cell>
          <cell r="LI90">
            <v>0</v>
          </cell>
          <cell r="LJ90">
            <v>0</v>
          </cell>
          <cell r="LK90">
            <v>0</v>
          </cell>
          <cell r="LL90">
            <v>0</v>
          </cell>
          <cell r="LM90">
            <v>0</v>
          </cell>
          <cell r="LN90">
            <v>0</v>
          </cell>
          <cell r="LO90">
            <v>0</v>
          </cell>
          <cell r="LP90">
            <v>0</v>
          </cell>
          <cell r="LQ90">
            <v>0</v>
          </cell>
          <cell r="LR90">
            <v>0</v>
          </cell>
          <cell r="LS90">
            <v>0</v>
          </cell>
          <cell r="LT90">
            <v>0</v>
          </cell>
          <cell r="LU90">
            <v>0</v>
          </cell>
          <cell r="LV90" t="str">
            <v xml:space="preserve"> </v>
          </cell>
          <cell r="LW90" t="str">
            <v xml:space="preserve"> </v>
          </cell>
          <cell r="LX90" t="str">
            <v xml:space="preserve"> </v>
          </cell>
          <cell r="LY90" t="str">
            <v xml:space="preserve"> </v>
          </cell>
          <cell r="LZ90" t="str">
            <v xml:space="preserve"> </v>
          </cell>
          <cell r="MA90" t="str">
            <v xml:space="preserve"> </v>
          </cell>
          <cell r="MB90">
            <v>0</v>
          </cell>
          <cell r="MC90">
            <v>0</v>
          </cell>
          <cell r="MD90">
            <v>0</v>
          </cell>
          <cell r="ME90">
            <v>0</v>
          </cell>
          <cell r="MF90">
            <v>0</v>
          </cell>
          <cell r="MG90">
            <v>0</v>
          </cell>
          <cell r="MH90">
            <v>0</v>
          </cell>
          <cell r="MI90">
            <v>0</v>
          </cell>
          <cell r="MJ90">
            <v>0</v>
          </cell>
          <cell r="MK90">
            <v>0</v>
          </cell>
          <cell r="ML90">
            <v>0</v>
          </cell>
          <cell r="MM90">
            <v>0</v>
          </cell>
          <cell r="MN90">
            <v>0</v>
          </cell>
          <cell r="MO90">
            <v>0</v>
          </cell>
          <cell r="MP90">
            <v>0</v>
          </cell>
          <cell r="MQ90">
            <v>0</v>
          </cell>
          <cell r="MR90">
            <v>0</v>
          </cell>
          <cell r="MS90">
            <v>0</v>
          </cell>
          <cell r="MT90">
            <v>0</v>
          </cell>
          <cell r="MU90">
            <v>0</v>
          </cell>
          <cell r="MV90">
            <v>0</v>
          </cell>
          <cell r="MW90" t="str">
            <v>*KEY_ERR</v>
          </cell>
        </row>
        <row r="91">
          <cell r="F91" t="str">
            <v>Jul 91</v>
          </cell>
          <cell r="G91">
            <v>19.409347826086901</v>
          </cell>
          <cell r="H91">
            <v>0</v>
          </cell>
          <cell r="I91">
            <v>0</v>
          </cell>
          <cell r="J91">
            <v>0</v>
          </cell>
          <cell r="K91">
            <v>0</v>
          </cell>
          <cell r="L91">
            <v>0</v>
          </cell>
          <cell r="M91">
            <v>0</v>
          </cell>
          <cell r="N91">
            <v>0</v>
          </cell>
          <cell r="O91">
            <v>0</v>
          </cell>
          <cell r="P91">
            <v>0</v>
          </cell>
          <cell r="Q91">
            <v>0</v>
          </cell>
          <cell r="R91" t="str">
            <v xml:space="preserve"> </v>
          </cell>
          <cell r="S91" t="str">
            <v xml:space="preserve"> </v>
          </cell>
          <cell r="T91" t="str">
            <v xml:space="preserve"> </v>
          </cell>
          <cell r="U91" t="str">
            <v xml:space="preserve"> </v>
          </cell>
          <cell r="V91" t="str">
            <v xml:space="preserve"> </v>
          </cell>
          <cell r="W91" t="str">
            <v xml:space="preserve"> </v>
          </cell>
          <cell r="X91" t="str">
            <v xml:space="preserve"> </v>
          </cell>
          <cell r="Y91" t="str">
            <v xml:space="preserve"> </v>
          </cell>
          <cell r="Z91" t="str">
            <v xml:space="preserve"> </v>
          </cell>
          <cell r="AA91">
            <v>16.246956521739101</v>
          </cell>
          <cell r="AB91" t="str">
            <v xml:space="preserve"> </v>
          </cell>
          <cell r="AC91" t="str">
            <v xml:space="preserve"> </v>
          </cell>
          <cell r="AD91" t="str">
            <v xml:space="preserve"> </v>
          </cell>
          <cell r="AE91" t="str">
            <v xml:space="preserve"> </v>
          </cell>
          <cell r="AF91" t="str">
            <v xml:space="preserve"> </v>
          </cell>
          <cell r="AG91" t="str">
            <v xml:space="preserve"> </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t="str">
            <v xml:space="preserve"> </v>
          </cell>
          <cell r="BD91">
            <v>0</v>
          </cell>
          <cell r="BE91" t="str">
            <v xml:space="preserve"> </v>
          </cell>
          <cell r="BF91" t="str">
            <v xml:space="preserve"> </v>
          </cell>
          <cell r="BG91" t="str">
            <v xml:space="preserve"> </v>
          </cell>
          <cell r="BH91" t="str">
            <v xml:space="preserve"> </v>
          </cell>
          <cell r="BI91" t="str">
            <v xml:space="preserve"> </v>
          </cell>
          <cell r="BJ91">
            <v>0</v>
          </cell>
          <cell r="BK91">
            <v>1.3</v>
          </cell>
          <cell r="BL91">
            <v>0</v>
          </cell>
          <cell r="BM91">
            <v>11.736136363636355</v>
          </cell>
          <cell r="BN91">
            <v>18.014659090909067</v>
          </cell>
          <cell r="BO91">
            <v>15.151022727272711</v>
          </cell>
          <cell r="BP91">
            <v>0</v>
          </cell>
          <cell r="BQ91">
            <v>26.545909090909088</v>
          </cell>
          <cell r="BR91">
            <v>0</v>
          </cell>
          <cell r="BS91">
            <v>27.381136363636362</v>
          </cell>
          <cell r="BT91">
            <v>0</v>
          </cell>
          <cell r="BU91">
            <v>28.247386363636338</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23.460340909090892</v>
          </cell>
          <cell r="CM91">
            <v>0</v>
          </cell>
          <cell r="CN91">
            <v>0</v>
          </cell>
          <cell r="CO91">
            <v>0</v>
          </cell>
          <cell r="CP91">
            <v>0</v>
          </cell>
          <cell r="CQ91">
            <v>0</v>
          </cell>
          <cell r="CR91">
            <v>0</v>
          </cell>
          <cell r="CS91">
            <v>0</v>
          </cell>
          <cell r="CT91">
            <v>13.694318181818101</v>
          </cell>
          <cell r="CU91">
            <v>10.60227272727265</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t="str">
            <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236.304347826087</v>
          </cell>
          <cell r="HA91">
            <v>0</v>
          </cell>
          <cell r="HB91">
            <v>0</v>
          </cell>
          <cell r="HC91">
            <v>0</v>
          </cell>
          <cell r="HD91">
            <v>180.52173913043401</v>
          </cell>
          <cell r="HE91">
            <v>0</v>
          </cell>
          <cell r="HF91">
            <v>0</v>
          </cell>
          <cell r="HG91">
            <v>0</v>
          </cell>
          <cell r="HH91">
            <v>0</v>
          </cell>
          <cell r="HI91">
            <v>0</v>
          </cell>
          <cell r="HJ91">
            <v>0</v>
          </cell>
          <cell r="HK91">
            <v>0</v>
          </cell>
          <cell r="HL91">
            <v>0</v>
          </cell>
          <cell r="HM91">
            <v>0</v>
          </cell>
          <cell r="HN91">
            <v>79.043478260869506</v>
          </cell>
          <cell r="HO91">
            <v>70.173913043478095</v>
          </cell>
          <cell r="HP91" t="str">
            <v xml:space="preserve"> </v>
          </cell>
          <cell r="HQ91">
            <v>0</v>
          </cell>
          <cell r="HR91">
            <v>42.4</v>
          </cell>
          <cell r="HS91">
            <v>0</v>
          </cell>
          <cell r="HT91" t="str">
            <v xml:space="preserve"> </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9.5326349717969379</v>
          </cell>
          <cell r="IT91">
            <v>10.714416896235079</v>
          </cell>
          <cell r="IU91">
            <v>118.3</v>
          </cell>
          <cell r="IV91">
            <v>116.68</v>
          </cell>
          <cell r="IW91">
            <v>10.322995594713657</v>
          </cell>
          <cell r="IX91">
            <v>21.495652173913001</v>
          </cell>
          <cell r="IY91">
            <v>0</v>
          </cell>
          <cell r="IZ91">
            <v>0</v>
          </cell>
          <cell r="JA91">
            <v>28.417391304347802</v>
          </cell>
          <cell r="JB91">
            <v>0</v>
          </cell>
          <cell r="JC91">
            <v>0</v>
          </cell>
          <cell r="JD91">
            <v>0</v>
          </cell>
          <cell r="JE91">
            <v>0</v>
          </cell>
          <cell r="JF91">
            <v>0</v>
          </cell>
          <cell r="JG91">
            <v>0</v>
          </cell>
          <cell r="JH91">
            <v>0</v>
          </cell>
          <cell r="JI91">
            <v>0</v>
          </cell>
          <cell r="JJ91">
            <v>0</v>
          </cell>
          <cell r="JK91">
            <v>0</v>
          </cell>
          <cell r="JL91">
            <v>0</v>
          </cell>
          <cell r="JM91">
            <v>0</v>
          </cell>
          <cell r="JN91">
            <v>24.973913043478198</v>
          </cell>
          <cell r="JO91">
            <v>0</v>
          </cell>
          <cell r="JP91">
            <v>24.730434782608647</v>
          </cell>
          <cell r="JQ91" t="str">
            <v xml:space="preserve"> </v>
          </cell>
          <cell r="JR91">
            <v>0</v>
          </cell>
          <cell r="JS91">
            <v>0</v>
          </cell>
          <cell r="JT91">
            <v>0</v>
          </cell>
          <cell r="JU91">
            <v>0</v>
          </cell>
          <cell r="JV91">
            <v>0</v>
          </cell>
          <cell r="JW91">
            <v>0</v>
          </cell>
          <cell r="JX91">
            <v>0</v>
          </cell>
          <cell r="JY91">
            <v>0</v>
          </cell>
          <cell r="JZ91">
            <v>24.730434782608647</v>
          </cell>
          <cell r="KA91">
            <v>0</v>
          </cell>
          <cell r="KB91">
            <v>0</v>
          </cell>
          <cell r="KC91">
            <v>0</v>
          </cell>
          <cell r="KD91">
            <v>0</v>
          </cell>
          <cell r="KE91">
            <v>0</v>
          </cell>
          <cell r="KF91">
            <v>0</v>
          </cell>
          <cell r="KG91">
            <v>0</v>
          </cell>
          <cell r="KH91">
            <v>0</v>
          </cell>
          <cell r="KI91">
            <v>0</v>
          </cell>
          <cell r="KJ91">
            <v>0</v>
          </cell>
          <cell r="KK91">
            <v>0</v>
          </cell>
          <cell r="KL91">
            <v>13.646011639849361</v>
          </cell>
          <cell r="KM91">
            <v>0</v>
          </cell>
          <cell r="KN91">
            <v>12.666894899007181</v>
          </cell>
          <cell r="KO91">
            <v>0</v>
          </cell>
          <cell r="KP91">
            <v>0</v>
          </cell>
          <cell r="KQ91">
            <v>0</v>
          </cell>
          <cell r="KR91">
            <v>0</v>
          </cell>
          <cell r="KS91">
            <v>0</v>
          </cell>
          <cell r="KT91">
            <v>0</v>
          </cell>
          <cell r="KU91">
            <v>0</v>
          </cell>
          <cell r="KV91">
            <v>0</v>
          </cell>
          <cell r="KW91">
            <v>0</v>
          </cell>
          <cell r="KX91">
            <v>0</v>
          </cell>
          <cell r="KY91">
            <v>0</v>
          </cell>
          <cell r="KZ91">
            <v>0</v>
          </cell>
          <cell r="LA91">
            <v>0</v>
          </cell>
          <cell r="LB91">
            <v>0</v>
          </cell>
          <cell r="LC91">
            <v>0</v>
          </cell>
          <cell r="LD91">
            <v>0</v>
          </cell>
          <cell r="LE91">
            <v>0</v>
          </cell>
          <cell r="LF91">
            <v>0</v>
          </cell>
          <cell r="LG91">
            <v>0</v>
          </cell>
          <cell r="LH91">
            <v>0</v>
          </cell>
          <cell r="LI91">
            <v>0</v>
          </cell>
          <cell r="LJ91">
            <v>0</v>
          </cell>
          <cell r="LK91">
            <v>0</v>
          </cell>
          <cell r="LL91">
            <v>0</v>
          </cell>
          <cell r="LM91">
            <v>0</v>
          </cell>
          <cell r="LN91">
            <v>0</v>
          </cell>
          <cell r="LO91">
            <v>0</v>
          </cell>
          <cell r="LP91">
            <v>0</v>
          </cell>
          <cell r="LQ91">
            <v>0</v>
          </cell>
          <cell r="LR91">
            <v>0</v>
          </cell>
          <cell r="LS91">
            <v>0</v>
          </cell>
          <cell r="LT91">
            <v>0</v>
          </cell>
          <cell r="LU91">
            <v>0</v>
          </cell>
          <cell r="LV91" t="str">
            <v xml:space="preserve"> </v>
          </cell>
          <cell r="LW91" t="str">
            <v xml:space="preserve"> </v>
          </cell>
          <cell r="LX91" t="str">
            <v xml:space="preserve"> </v>
          </cell>
          <cell r="LY91" t="str">
            <v xml:space="preserve"> </v>
          </cell>
          <cell r="LZ91" t="str">
            <v xml:space="preserve"> </v>
          </cell>
          <cell r="MA91" t="str">
            <v xml:space="preserve"> </v>
          </cell>
          <cell r="MB91">
            <v>0</v>
          </cell>
          <cell r="MC91">
            <v>0</v>
          </cell>
          <cell r="MD91">
            <v>0</v>
          </cell>
          <cell r="ME91">
            <v>0</v>
          </cell>
          <cell r="MF91">
            <v>0</v>
          </cell>
          <cell r="MG91">
            <v>0</v>
          </cell>
          <cell r="MH91">
            <v>0</v>
          </cell>
          <cell r="MI91">
            <v>0</v>
          </cell>
          <cell r="MJ91">
            <v>0</v>
          </cell>
          <cell r="MK91">
            <v>0</v>
          </cell>
          <cell r="ML91">
            <v>0</v>
          </cell>
          <cell r="MM91">
            <v>0</v>
          </cell>
          <cell r="MN91">
            <v>0</v>
          </cell>
          <cell r="MO91">
            <v>0</v>
          </cell>
          <cell r="MP91">
            <v>0</v>
          </cell>
          <cell r="MQ91">
            <v>0</v>
          </cell>
          <cell r="MR91">
            <v>0</v>
          </cell>
          <cell r="MS91">
            <v>0</v>
          </cell>
          <cell r="MT91">
            <v>0</v>
          </cell>
          <cell r="MU91">
            <v>0</v>
          </cell>
          <cell r="MV91">
            <v>0</v>
          </cell>
          <cell r="MW91" t="str">
            <v>*KEY_ERR</v>
          </cell>
        </row>
        <row r="92">
          <cell r="F92" t="str">
            <v>Aug 91</v>
          </cell>
          <cell r="G92">
            <v>19.77</v>
          </cell>
          <cell r="H92">
            <v>0</v>
          </cell>
          <cell r="I92">
            <v>0</v>
          </cell>
          <cell r="J92">
            <v>0</v>
          </cell>
          <cell r="K92">
            <v>0</v>
          </cell>
          <cell r="L92">
            <v>0</v>
          </cell>
          <cell r="M92">
            <v>0</v>
          </cell>
          <cell r="N92">
            <v>0</v>
          </cell>
          <cell r="O92">
            <v>0</v>
          </cell>
          <cell r="P92">
            <v>0</v>
          </cell>
          <cell r="Q92">
            <v>0</v>
          </cell>
          <cell r="R92" t="str">
            <v xml:space="preserve"> </v>
          </cell>
          <cell r="S92" t="str">
            <v xml:space="preserve"> </v>
          </cell>
          <cell r="T92" t="str">
            <v xml:space="preserve"> </v>
          </cell>
          <cell r="U92" t="str">
            <v xml:space="preserve"> </v>
          </cell>
          <cell r="V92" t="str">
            <v xml:space="preserve"> </v>
          </cell>
          <cell r="W92" t="str">
            <v xml:space="preserve"> </v>
          </cell>
          <cell r="X92" t="str">
            <v xml:space="preserve"> </v>
          </cell>
          <cell r="Y92" t="str">
            <v xml:space="preserve"> </v>
          </cell>
          <cell r="Z92" t="str">
            <v xml:space="preserve"> </v>
          </cell>
          <cell r="AA92">
            <v>16.6286363636363</v>
          </cell>
          <cell r="AB92" t="str">
            <v xml:space="preserve"> </v>
          </cell>
          <cell r="AC92" t="str">
            <v xml:space="preserve"> </v>
          </cell>
          <cell r="AD92" t="str">
            <v xml:space="preserve"> </v>
          </cell>
          <cell r="AE92" t="str">
            <v xml:space="preserve"> </v>
          </cell>
          <cell r="AF92" t="str">
            <v xml:space="preserve"> </v>
          </cell>
          <cell r="AG92" t="str">
            <v xml:space="preserve"> </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t="str">
            <v xml:space="preserve"> </v>
          </cell>
          <cell r="BD92">
            <v>0</v>
          </cell>
          <cell r="BE92" t="str">
            <v xml:space="preserve"> </v>
          </cell>
          <cell r="BF92" t="str">
            <v xml:space="preserve"> </v>
          </cell>
          <cell r="BG92" t="str">
            <v xml:space="preserve"> </v>
          </cell>
          <cell r="BH92" t="str">
            <v xml:space="preserve"> </v>
          </cell>
          <cell r="BI92" t="str">
            <v xml:space="preserve"> </v>
          </cell>
          <cell r="BJ92">
            <v>0</v>
          </cell>
          <cell r="BK92">
            <v>1.1499999999999999</v>
          </cell>
          <cell r="BL92">
            <v>0</v>
          </cell>
          <cell r="BM92">
            <v>13.232386363636355</v>
          </cell>
          <cell r="BN92">
            <v>19.219772727272709</v>
          </cell>
          <cell r="BO92">
            <v>16.978977272727263</v>
          </cell>
          <cell r="BP92">
            <v>0</v>
          </cell>
          <cell r="BQ92">
            <v>27.975340909090892</v>
          </cell>
          <cell r="BR92">
            <v>0</v>
          </cell>
          <cell r="BS92">
            <v>28.784318181818133</v>
          </cell>
          <cell r="BT92">
            <v>0</v>
          </cell>
          <cell r="BU92">
            <v>29.609999999999975</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24.696477272727247</v>
          </cell>
          <cell r="CM92">
            <v>0</v>
          </cell>
          <cell r="CN92">
            <v>0</v>
          </cell>
          <cell r="CO92">
            <v>0</v>
          </cell>
          <cell r="CP92">
            <v>0</v>
          </cell>
          <cell r="CQ92">
            <v>0</v>
          </cell>
          <cell r="CR92">
            <v>0</v>
          </cell>
          <cell r="CS92">
            <v>0</v>
          </cell>
          <cell r="CT92">
            <v>13.7045454545454</v>
          </cell>
          <cell r="CU92">
            <v>9.5965909090909047</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t="str">
            <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241.5</v>
          </cell>
          <cell r="HA92">
            <v>0</v>
          </cell>
          <cell r="HB92">
            <v>0</v>
          </cell>
          <cell r="HC92">
            <v>0</v>
          </cell>
          <cell r="HD92">
            <v>189.18181818181799</v>
          </cell>
          <cell r="HE92">
            <v>0</v>
          </cell>
          <cell r="HF92">
            <v>0</v>
          </cell>
          <cell r="HG92">
            <v>0</v>
          </cell>
          <cell r="HH92">
            <v>0</v>
          </cell>
          <cell r="HI92">
            <v>0</v>
          </cell>
          <cell r="HJ92">
            <v>0</v>
          </cell>
          <cell r="HK92">
            <v>0</v>
          </cell>
          <cell r="HL92">
            <v>0</v>
          </cell>
          <cell r="HM92">
            <v>0</v>
          </cell>
          <cell r="HN92">
            <v>80.227272727272705</v>
          </cell>
          <cell r="HO92">
            <v>69.227272727272705</v>
          </cell>
          <cell r="HP92" t="str">
            <v xml:space="preserve"> </v>
          </cell>
          <cell r="HQ92">
            <v>0</v>
          </cell>
          <cell r="HR92">
            <v>43.11</v>
          </cell>
          <cell r="HS92">
            <v>0</v>
          </cell>
          <cell r="HT92" t="str">
            <v xml:space="preserve"> </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10.025785656728445</v>
          </cell>
          <cell r="IT92">
            <v>11.268135904499539</v>
          </cell>
          <cell r="IU92">
            <v>124.42</v>
          </cell>
          <cell r="IV92">
            <v>122.71</v>
          </cell>
          <cell r="IW92">
            <v>10.856651982378853</v>
          </cell>
          <cell r="IX92">
            <v>22.102272727272698</v>
          </cell>
          <cell r="IY92">
            <v>0</v>
          </cell>
          <cell r="IZ92">
            <v>0</v>
          </cell>
          <cell r="JA92">
            <v>28.402272727272702</v>
          </cell>
          <cell r="JB92">
            <v>0</v>
          </cell>
          <cell r="JC92">
            <v>0</v>
          </cell>
          <cell r="JD92">
            <v>0</v>
          </cell>
          <cell r="JE92">
            <v>0</v>
          </cell>
          <cell r="JF92">
            <v>0</v>
          </cell>
          <cell r="JG92">
            <v>0</v>
          </cell>
          <cell r="JH92">
            <v>0</v>
          </cell>
          <cell r="JI92">
            <v>0</v>
          </cell>
          <cell r="JJ92">
            <v>0</v>
          </cell>
          <cell r="JK92">
            <v>0</v>
          </cell>
          <cell r="JL92">
            <v>0</v>
          </cell>
          <cell r="JM92">
            <v>0</v>
          </cell>
          <cell r="JN92">
            <v>26.354545454545402</v>
          </cell>
          <cell r="JO92">
            <v>0</v>
          </cell>
          <cell r="JP92">
            <v>26.1204545454545</v>
          </cell>
          <cell r="JQ92" t="str">
            <v xml:space="preserve"> </v>
          </cell>
          <cell r="JR92">
            <v>0</v>
          </cell>
          <cell r="JS92">
            <v>0</v>
          </cell>
          <cell r="JT92">
            <v>0</v>
          </cell>
          <cell r="JU92">
            <v>0</v>
          </cell>
          <cell r="JV92">
            <v>0</v>
          </cell>
          <cell r="JW92">
            <v>0</v>
          </cell>
          <cell r="JX92">
            <v>0</v>
          </cell>
          <cell r="JY92">
            <v>0</v>
          </cell>
          <cell r="JZ92">
            <v>26.1204545454545</v>
          </cell>
          <cell r="KA92">
            <v>0</v>
          </cell>
          <cell r="KB92">
            <v>0</v>
          </cell>
          <cell r="KC92">
            <v>0</v>
          </cell>
          <cell r="KD92">
            <v>0</v>
          </cell>
          <cell r="KE92">
            <v>0</v>
          </cell>
          <cell r="KF92">
            <v>0</v>
          </cell>
          <cell r="KG92">
            <v>0</v>
          </cell>
          <cell r="KH92">
            <v>0</v>
          </cell>
          <cell r="KI92">
            <v>0</v>
          </cell>
          <cell r="KJ92">
            <v>0</v>
          </cell>
          <cell r="KK92">
            <v>0</v>
          </cell>
          <cell r="KL92">
            <v>13.031496062992117</v>
          </cell>
          <cell r="KM92">
            <v>0</v>
          </cell>
          <cell r="KN92">
            <v>12.086614173228337</v>
          </cell>
          <cell r="KO92">
            <v>0</v>
          </cell>
          <cell r="KP92">
            <v>0</v>
          </cell>
          <cell r="KQ92">
            <v>0</v>
          </cell>
          <cell r="KR92">
            <v>0</v>
          </cell>
          <cell r="KS92">
            <v>0</v>
          </cell>
          <cell r="KT92">
            <v>0</v>
          </cell>
          <cell r="KU92">
            <v>0</v>
          </cell>
          <cell r="KV92">
            <v>0</v>
          </cell>
          <cell r="KW92">
            <v>0</v>
          </cell>
          <cell r="KX92">
            <v>0</v>
          </cell>
          <cell r="KY92">
            <v>0</v>
          </cell>
          <cell r="KZ92">
            <v>0</v>
          </cell>
          <cell r="LA92">
            <v>0</v>
          </cell>
          <cell r="LB92">
            <v>0</v>
          </cell>
          <cell r="LC92">
            <v>0</v>
          </cell>
          <cell r="LD92">
            <v>0</v>
          </cell>
          <cell r="LE92">
            <v>0</v>
          </cell>
          <cell r="LF92">
            <v>0</v>
          </cell>
          <cell r="LG92">
            <v>0</v>
          </cell>
          <cell r="LH92">
            <v>0</v>
          </cell>
          <cell r="LI92">
            <v>0</v>
          </cell>
          <cell r="LJ92">
            <v>0</v>
          </cell>
          <cell r="LK92">
            <v>0</v>
          </cell>
          <cell r="LL92">
            <v>0</v>
          </cell>
          <cell r="LM92">
            <v>0</v>
          </cell>
          <cell r="LN92">
            <v>0</v>
          </cell>
          <cell r="LO92">
            <v>0</v>
          </cell>
          <cell r="LP92">
            <v>0</v>
          </cell>
          <cell r="LQ92">
            <v>0</v>
          </cell>
          <cell r="LR92">
            <v>0</v>
          </cell>
          <cell r="LS92">
            <v>0</v>
          </cell>
          <cell r="LT92">
            <v>0</v>
          </cell>
          <cell r="LU92">
            <v>0</v>
          </cell>
          <cell r="LV92" t="str">
            <v xml:space="preserve"> </v>
          </cell>
          <cell r="LW92" t="str">
            <v xml:space="preserve"> </v>
          </cell>
          <cell r="LX92" t="str">
            <v xml:space="preserve"> </v>
          </cell>
          <cell r="LY92" t="str">
            <v xml:space="preserve"> </v>
          </cell>
          <cell r="LZ92" t="str">
            <v xml:space="preserve"> </v>
          </cell>
          <cell r="MA92" t="str">
            <v xml:space="preserve"> </v>
          </cell>
          <cell r="MB92">
            <v>0</v>
          </cell>
          <cell r="MC92">
            <v>0</v>
          </cell>
          <cell r="MD92">
            <v>0</v>
          </cell>
          <cell r="ME92">
            <v>0</v>
          </cell>
          <cell r="MF92">
            <v>0</v>
          </cell>
          <cell r="MG92">
            <v>0</v>
          </cell>
          <cell r="MH92">
            <v>0</v>
          </cell>
          <cell r="MI92">
            <v>0</v>
          </cell>
          <cell r="MJ92">
            <v>0</v>
          </cell>
          <cell r="MK92">
            <v>0</v>
          </cell>
          <cell r="ML92">
            <v>0</v>
          </cell>
          <cell r="MM92">
            <v>0</v>
          </cell>
          <cell r="MN92">
            <v>0</v>
          </cell>
          <cell r="MO92">
            <v>0</v>
          </cell>
          <cell r="MP92">
            <v>0</v>
          </cell>
          <cell r="MQ92">
            <v>0</v>
          </cell>
          <cell r="MR92">
            <v>0</v>
          </cell>
          <cell r="MS92">
            <v>0</v>
          </cell>
          <cell r="MT92">
            <v>0</v>
          </cell>
          <cell r="MU92">
            <v>0</v>
          </cell>
          <cell r="MV92">
            <v>0</v>
          </cell>
          <cell r="MW92" t="str">
            <v>*KEY_ERR</v>
          </cell>
        </row>
        <row r="93">
          <cell r="F93" t="str">
            <v>Sep 91</v>
          </cell>
          <cell r="G93">
            <v>20.5485714285714</v>
          </cell>
          <cell r="H93">
            <v>0</v>
          </cell>
          <cell r="I93">
            <v>0</v>
          </cell>
          <cell r="J93">
            <v>0</v>
          </cell>
          <cell r="K93">
            <v>0</v>
          </cell>
          <cell r="L93">
            <v>0</v>
          </cell>
          <cell r="M93">
            <v>0</v>
          </cell>
          <cell r="N93">
            <v>0</v>
          </cell>
          <cell r="O93">
            <v>0</v>
          </cell>
          <cell r="P93">
            <v>0</v>
          </cell>
          <cell r="Q93">
            <v>0</v>
          </cell>
          <cell r="R93" t="str">
            <v xml:space="preserve"> </v>
          </cell>
          <cell r="S93" t="str">
            <v xml:space="preserve"> </v>
          </cell>
          <cell r="T93" t="str">
            <v xml:space="preserve"> </v>
          </cell>
          <cell r="U93" t="str">
            <v xml:space="preserve"> </v>
          </cell>
          <cell r="V93" t="str">
            <v xml:space="preserve"> </v>
          </cell>
          <cell r="W93" t="str">
            <v xml:space="preserve"> </v>
          </cell>
          <cell r="X93" t="str">
            <v xml:space="preserve"> </v>
          </cell>
          <cell r="Y93" t="str">
            <v xml:space="preserve"> </v>
          </cell>
          <cell r="Z93" t="str">
            <v xml:space="preserve"> </v>
          </cell>
          <cell r="AA93">
            <v>17.856190476190399</v>
          </cell>
          <cell r="AB93" t="str">
            <v xml:space="preserve"> </v>
          </cell>
          <cell r="AC93" t="str">
            <v xml:space="preserve"> </v>
          </cell>
          <cell r="AD93" t="str">
            <v xml:space="preserve"> </v>
          </cell>
          <cell r="AE93" t="str">
            <v xml:space="preserve"> </v>
          </cell>
          <cell r="AF93" t="str">
            <v xml:space="preserve"> </v>
          </cell>
          <cell r="AG93" t="str">
            <v xml:space="preserve"> </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t="str">
            <v xml:space="preserve"> </v>
          </cell>
          <cell r="BD93">
            <v>0</v>
          </cell>
          <cell r="BE93" t="str">
            <v xml:space="preserve"> </v>
          </cell>
          <cell r="BF93" t="str">
            <v xml:space="preserve"> </v>
          </cell>
          <cell r="BG93" t="str">
            <v xml:space="preserve"> </v>
          </cell>
          <cell r="BH93" t="str">
            <v xml:space="preserve"> </v>
          </cell>
          <cell r="BI93" t="str">
            <v xml:space="preserve"> </v>
          </cell>
          <cell r="BJ93">
            <v>0</v>
          </cell>
          <cell r="BK93">
            <v>1.19</v>
          </cell>
          <cell r="BL93">
            <v>0</v>
          </cell>
          <cell r="BM93">
            <v>15.744749999999998</v>
          </cell>
          <cell r="BN93">
            <v>20.80575</v>
          </cell>
          <cell r="BO93">
            <v>18.93675</v>
          </cell>
          <cell r="BP93">
            <v>0</v>
          </cell>
          <cell r="BQ93">
            <v>25.113375000000001</v>
          </cell>
          <cell r="BR93">
            <v>0</v>
          </cell>
          <cell r="BS93">
            <v>25.892999999999997</v>
          </cell>
          <cell r="BT93">
            <v>0</v>
          </cell>
          <cell r="BU93">
            <v>27.048000000000002</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25.058250000000001</v>
          </cell>
          <cell r="CM93">
            <v>0</v>
          </cell>
          <cell r="CN93">
            <v>0</v>
          </cell>
          <cell r="CO93">
            <v>0</v>
          </cell>
          <cell r="CP93">
            <v>0</v>
          </cell>
          <cell r="CQ93">
            <v>0</v>
          </cell>
          <cell r="CR93">
            <v>0</v>
          </cell>
          <cell r="CS93">
            <v>0</v>
          </cell>
          <cell r="CT93">
            <v>13.516249999999999</v>
          </cell>
          <cell r="CU93">
            <v>9.8687499999999986</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t="str">
            <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245.28571428571399</v>
          </cell>
          <cell r="HA93">
            <v>0</v>
          </cell>
          <cell r="HB93">
            <v>0</v>
          </cell>
          <cell r="HC93">
            <v>0</v>
          </cell>
          <cell r="HD93">
            <v>193.85714285714201</v>
          </cell>
          <cell r="HE93">
            <v>0</v>
          </cell>
          <cell r="HF93">
            <v>0</v>
          </cell>
          <cell r="HG93">
            <v>0</v>
          </cell>
          <cell r="HH93">
            <v>0</v>
          </cell>
          <cell r="HI93">
            <v>0</v>
          </cell>
          <cell r="HJ93">
            <v>0</v>
          </cell>
          <cell r="HK93">
            <v>0</v>
          </cell>
          <cell r="HL93">
            <v>0</v>
          </cell>
          <cell r="HM93">
            <v>0</v>
          </cell>
          <cell r="HN93">
            <v>91.571428571428498</v>
          </cell>
          <cell r="HO93">
            <v>68.142857142857096</v>
          </cell>
          <cell r="HP93" t="str">
            <v xml:space="preserve"> </v>
          </cell>
          <cell r="HQ93">
            <v>0</v>
          </cell>
          <cell r="HR93">
            <v>41.99</v>
          </cell>
          <cell r="HS93">
            <v>0</v>
          </cell>
          <cell r="HT93" t="str">
            <v xml:space="preserve"> </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10.259468170829976</v>
          </cell>
          <cell r="IT93">
            <v>11.530762167125802</v>
          </cell>
          <cell r="IU93">
            <v>127.32</v>
          </cell>
          <cell r="IV93">
            <v>125.57</v>
          </cell>
          <cell r="IW93">
            <v>11.109691629955947</v>
          </cell>
          <cell r="IX93">
            <v>22.483333333333299</v>
          </cell>
          <cell r="IY93">
            <v>0</v>
          </cell>
          <cell r="IZ93">
            <v>0</v>
          </cell>
          <cell r="JA93">
            <v>27.492857142857101</v>
          </cell>
          <cell r="JB93">
            <v>0</v>
          </cell>
          <cell r="JC93">
            <v>0</v>
          </cell>
          <cell r="JD93">
            <v>0</v>
          </cell>
          <cell r="JE93">
            <v>0</v>
          </cell>
          <cell r="JF93">
            <v>0</v>
          </cell>
          <cell r="JG93">
            <v>0</v>
          </cell>
          <cell r="JH93">
            <v>0</v>
          </cell>
          <cell r="JI93">
            <v>0</v>
          </cell>
          <cell r="JJ93">
            <v>0</v>
          </cell>
          <cell r="JK93">
            <v>0</v>
          </cell>
          <cell r="JL93">
            <v>0</v>
          </cell>
          <cell r="JM93">
            <v>0</v>
          </cell>
          <cell r="JN93">
            <v>27.090476190476153</v>
          </cell>
          <cell r="JO93">
            <v>0</v>
          </cell>
          <cell r="JP93">
            <v>26.7785714285714</v>
          </cell>
          <cell r="JQ93" t="str">
            <v xml:space="preserve"> </v>
          </cell>
          <cell r="JR93">
            <v>0</v>
          </cell>
          <cell r="JS93">
            <v>0</v>
          </cell>
          <cell r="JT93">
            <v>0</v>
          </cell>
          <cell r="JU93">
            <v>0</v>
          </cell>
          <cell r="JV93">
            <v>0</v>
          </cell>
          <cell r="JW93">
            <v>0</v>
          </cell>
          <cell r="JX93">
            <v>0</v>
          </cell>
          <cell r="JY93">
            <v>0</v>
          </cell>
          <cell r="JZ93">
            <v>26.7785714285714</v>
          </cell>
          <cell r="KA93">
            <v>0</v>
          </cell>
          <cell r="KB93">
            <v>0</v>
          </cell>
          <cell r="KC93">
            <v>0</v>
          </cell>
          <cell r="KD93">
            <v>0</v>
          </cell>
          <cell r="KE93">
            <v>0</v>
          </cell>
          <cell r="KF93">
            <v>0</v>
          </cell>
          <cell r="KG93">
            <v>0</v>
          </cell>
          <cell r="KH93">
            <v>0</v>
          </cell>
          <cell r="KI93">
            <v>0</v>
          </cell>
          <cell r="KJ93">
            <v>0</v>
          </cell>
          <cell r="KK93">
            <v>0</v>
          </cell>
          <cell r="KL93">
            <v>12.339707536557922</v>
          </cell>
          <cell r="KM93">
            <v>0</v>
          </cell>
          <cell r="KN93">
            <v>11.267341582302207</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cell r="LJ93">
            <v>0</v>
          </cell>
          <cell r="LK93">
            <v>0</v>
          </cell>
          <cell r="LL93">
            <v>0</v>
          </cell>
          <cell r="LM93">
            <v>0</v>
          </cell>
          <cell r="LN93">
            <v>0</v>
          </cell>
          <cell r="LO93">
            <v>0</v>
          </cell>
          <cell r="LP93">
            <v>0</v>
          </cell>
          <cell r="LQ93">
            <v>0</v>
          </cell>
          <cell r="LR93">
            <v>0</v>
          </cell>
          <cell r="LS93">
            <v>0</v>
          </cell>
          <cell r="LT93">
            <v>0</v>
          </cell>
          <cell r="LU93">
            <v>0</v>
          </cell>
          <cell r="LV93" t="str">
            <v xml:space="preserve"> </v>
          </cell>
          <cell r="LW93" t="str">
            <v xml:space="preserve"> </v>
          </cell>
          <cell r="LX93" t="str">
            <v xml:space="preserve"> </v>
          </cell>
          <cell r="LY93" t="str">
            <v xml:space="preserve"> </v>
          </cell>
          <cell r="LZ93" t="str">
            <v xml:space="preserve"> </v>
          </cell>
          <cell r="MA93" t="str">
            <v xml:space="preserve"> </v>
          </cell>
          <cell r="MB93">
            <v>0</v>
          </cell>
          <cell r="MC93">
            <v>0</v>
          </cell>
          <cell r="MD93">
            <v>0</v>
          </cell>
          <cell r="ME93">
            <v>0</v>
          </cell>
          <cell r="MF93">
            <v>0</v>
          </cell>
          <cell r="MG93">
            <v>0</v>
          </cell>
          <cell r="MH93">
            <v>0</v>
          </cell>
          <cell r="MI93">
            <v>0</v>
          </cell>
          <cell r="MJ93">
            <v>0</v>
          </cell>
          <cell r="MK93">
            <v>0</v>
          </cell>
          <cell r="ML93">
            <v>0</v>
          </cell>
          <cell r="MM93">
            <v>0</v>
          </cell>
          <cell r="MN93">
            <v>0</v>
          </cell>
          <cell r="MO93">
            <v>0</v>
          </cell>
          <cell r="MP93">
            <v>0</v>
          </cell>
          <cell r="MQ93">
            <v>0</v>
          </cell>
          <cell r="MR93">
            <v>0</v>
          </cell>
          <cell r="MS93">
            <v>0</v>
          </cell>
          <cell r="MT93">
            <v>0</v>
          </cell>
          <cell r="MU93">
            <v>0</v>
          </cell>
          <cell r="MV93">
            <v>0</v>
          </cell>
          <cell r="MW93" t="str">
            <v>*KEY_ERR</v>
          </cell>
        </row>
        <row r="94">
          <cell r="F94" t="str">
            <v>Oct 91</v>
          </cell>
          <cell r="G94">
            <v>22.242608695652098</v>
          </cell>
          <cell r="H94">
            <v>0</v>
          </cell>
          <cell r="I94">
            <v>0</v>
          </cell>
          <cell r="J94">
            <v>0</v>
          </cell>
          <cell r="K94">
            <v>0</v>
          </cell>
          <cell r="L94">
            <v>0</v>
          </cell>
          <cell r="M94">
            <v>0</v>
          </cell>
          <cell r="N94">
            <v>0</v>
          </cell>
          <cell r="O94">
            <v>0</v>
          </cell>
          <cell r="P94">
            <v>0</v>
          </cell>
          <cell r="Q94">
            <v>0</v>
          </cell>
          <cell r="R94" t="str">
            <v xml:space="preserve"> </v>
          </cell>
          <cell r="S94" t="str">
            <v xml:space="preserve"> </v>
          </cell>
          <cell r="T94" t="str">
            <v xml:space="preserve"> </v>
          </cell>
          <cell r="U94" t="str">
            <v xml:space="preserve"> </v>
          </cell>
          <cell r="V94" t="str">
            <v xml:space="preserve"> </v>
          </cell>
          <cell r="W94" t="str">
            <v xml:space="preserve"> </v>
          </cell>
          <cell r="X94" t="str">
            <v xml:space="preserve"> </v>
          </cell>
          <cell r="Y94" t="str">
            <v xml:space="preserve"> </v>
          </cell>
          <cell r="Z94" t="str">
            <v xml:space="preserve"> </v>
          </cell>
          <cell r="AA94">
            <v>18.900434782608698</v>
          </cell>
          <cell r="AB94" t="str">
            <v xml:space="preserve"> </v>
          </cell>
          <cell r="AC94" t="str">
            <v xml:space="preserve"> </v>
          </cell>
          <cell r="AD94" t="str">
            <v xml:space="preserve"> </v>
          </cell>
          <cell r="AE94" t="str">
            <v xml:space="preserve"> </v>
          </cell>
          <cell r="AF94" t="str">
            <v xml:space="preserve"> </v>
          </cell>
          <cell r="AG94" t="str">
            <v xml:space="preserve"> </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t="str">
            <v xml:space="preserve"> </v>
          </cell>
          <cell r="BD94">
            <v>0</v>
          </cell>
          <cell r="BE94" t="str">
            <v xml:space="preserve"> </v>
          </cell>
          <cell r="BF94" t="str">
            <v xml:space="preserve"> </v>
          </cell>
          <cell r="BG94" t="str">
            <v xml:space="preserve"> </v>
          </cell>
          <cell r="BH94" t="str">
            <v xml:space="preserve"> </v>
          </cell>
          <cell r="BI94" t="str">
            <v xml:space="preserve"> </v>
          </cell>
          <cell r="BJ94">
            <v>0</v>
          </cell>
          <cell r="BK94">
            <v>1.42</v>
          </cell>
          <cell r="BL94">
            <v>0</v>
          </cell>
          <cell r="BM94">
            <v>18.064565217391287</v>
          </cell>
          <cell r="BN94">
            <v>20.938369565217361</v>
          </cell>
          <cell r="BO94">
            <v>19.945434782608693</v>
          </cell>
          <cell r="BP94">
            <v>0</v>
          </cell>
          <cell r="BQ94">
            <v>25.912173913043461</v>
          </cell>
          <cell r="BR94">
            <v>0</v>
          </cell>
          <cell r="BS94">
            <v>26.635760869565189</v>
          </cell>
          <cell r="BT94">
            <v>0</v>
          </cell>
          <cell r="BU94">
            <v>27.683478260869535</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27.256630434782597</v>
          </cell>
          <cell r="CM94">
            <v>0</v>
          </cell>
          <cell r="CN94">
            <v>0</v>
          </cell>
          <cell r="CO94">
            <v>0</v>
          </cell>
          <cell r="CP94">
            <v>0</v>
          </cell>
          <cell r="CQ94">
            <v>0</v>
          </cell>
          <cell r="CR94">
            <v>0</v>
          </cell>
          <cell r="CS94">
            <v>0</v>
          </cell>
          <cell r="CT94">
            <v>13.933695652173849</v>
          </cell>
          <cell r="CU94">
            <v>11.0184782608695</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t="str">
            <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234.47826086956499</v>
          </cell>
          <cell r="HA94">
            <v>0</v>
          </cell>
          <cell r="HB94">
            <v>0</v>
          </cell>
          <cell r="HC94">
            <v>0</v>
          </cell>
          <cell r="HD94">
            <v>214.869565217391</v>
          </cell>
          <cell r="HE94">
            <v>0</v>
          </cell>
          <cell r="HF94">
            <v>0</v>
          </cell>
          <cell r="HG94">
            <v>0</v>
          </cell>
          <cell r="HH94">
            <v>0</v>
          </cell>
          <cell r="HI94">
            <v>0</v>
          </cell>
          <cell r="HJ94">
            <v>0</v>
          </cell>
          <cell r="HK94">
            <v>0</v>
          </cell>
          <cell r="HL94">
            <v>0</v>
          </cell>
          <cell r="HM94">
            <v>0</v>
          </cell>
          <cell r="HN94">
            <v>93</v>
          </cell>
          <cell r="HO94">
            <v>82.130434782608702</v>
          </cell>
          <cell r="HP94" t="str">
            <v xml:space="preserve"> </v>
          </cell>
          <cell r="HQ94">
            <v>0</v>
          </cell>
          <cell r="HR94">
            <v>41.94</v>
          </cell>
          <cell r="HS94">
            <v>0</v>
          </cell>
          <cell r="HT94" t="str">
            <v xml:space="preserve"> </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10.968573730862207</v>
          </cell>
          <cell r="IT94">
            <v>12.327823691460054</v>
          </cell>
          <cell r="IU94">
            <v>136.12</v>
          </cell>
          <cell r="IV94">
            <v>134.25</v>
          </cell>
          <cell r="IW94">
            <v>11.877621145374448</v>
          </cell>
          <cell r="IX94">
            <v>22.419565217391252</v>
          </cell>
          <cell r="IY94">
            <v>0</v>
          </cell>
          <cell r="IZ94">
            <v>0</v>
          </cell>
          <cell r="JA94">
            <v>27.1630434782608</v>
          </cell>
          <cell r="JB94">
            <v>0</v>
          </cell>
          <cell r="JC94">
            <v>0</v>
          </cell>
          <cell r="JD94">
            <v>0</v>
          </cell>
          <cell r="JE94">
            <v>0</v>
          </cell>
          <cell r="JF94">
            <v>0</v>
          </cell>
          <cell r="JG94">
            <v>0</v>
          </cell>
          <cell r="JH94">
            <v>0</v>
          </cell>
          <cell r="JI94">
            <v>0</v>
          </cell>
          <cell r="JJ94">
            <v>0</v>
          </cell>
          <cell r="JK94">
            <v>0</v>
          </cell>
          <cell r="JL94">
            <v>0</v>
          </cell>
          <cell r="JM94">
            <v>0</v>
          </cell>
          <cell r="JN94">
            <v>27.619565217391248</v>
          </cell>
          <cell r="JO94">
            <v>0</v>
          </cell>
          <cell r="JP94">
            <v>27.28478260869565</v>
          </cell>
          <cell r="JQ94" t="str">
            <v xml:space="preserve"> </v>
          </cell>
          <cell r="JR94">
            <v>0</v>
          </cell>
          <cell r="JS94">
            <v>0</v>
          </cell>
          <cell r="JT94">
            <v>0</v>
          </cell>
          <cell r="JU94">
            <v>0</v>
          </cell>
          <cell r="JV94">
            <v>0</v>
          </cell>
          <cell r="JW94">
            <v>0</v>
          </cell>
          <cell r="JX94">
            <v>0</v>
          </cell>
          <cell r="JY94">
            <v>0</v>
          </cell>
          <cell r="JZ94">
            <v>27.28478260869565</v>
          </cell>
          <cell r="KA94">
            <v>0</v>
          </cell>
          <cell r="KB94">
            <v>0</v>
          </cell>
          <cell r="KC94">
            <v>0</v>
          </cell>
          <cell r="KD94">
            <v>0</v>
          </cell>
          <cell r="KE94">
            <v>0</v>
          </cell>
          <cell r="KF94">
            <v>0</v>
          </cell>
          <cell r="KG94">
            <v>0</v>
          </cell>
          <cell r="KH94">
            <v>0</v>
          </cell>
          <cell r="KI94">
            <v>0</v>
          </cell>
          <cell r="KJ94">
            <v>0</v>
          </cell>
          <cell r="KK94">
            <v>0</v>
          </cell>
          <cell r="KL94">
            <v>13.806915439917827</v>
          </cell>
          <cell r="KM94">
            <v>0</v>
          </cell>
          <cell r="KN94">
            <v>12.68401232454638</v>
          </cell>
          <cell r="KO94">
            <v>0</v>
          </cell>
          <cell r="KP94">
            <v>0</v>
          </cell>
          <cell r="KQ94">
            <v>0</v>
          </cell>
          <cell r="KR94">
            <v>0</v>
          </cell>
          <cell r="KS94">
            <v>0</v>
          </cell>
          <cell r="KT94">
            <v>0</v>
          </cell>
          <cell r="KU94">
            <v>0</v>
          </cell>
          <cell r="KV94">
            <v>0</v>
          </cell>
          <cell r="KW94">
            <v>0</v>
          </cell>
          <cell r="KX94">
            <v>0</v>
          </cell>
          <cell r="KY94">
            <v>0</v>
          </cell>
          <cell r="KZ94">
            <v>0</v>
          </cell>
          <cell r="LA94">
            <v>0</v>
          </cell>
          <cell r="LB94">
            <v>0</v>
          </cell>
          <cell r="LC94">
            <v>0</v>
          </cell>
          <cell r="LD94">
            <v>0</v>
          </cell>
          <cell r="LE94">
            <v>0</v>
          </cell>
          <cell r="LF94">
            <v>0</v>
          </cell>
          <cell r="LG94">
            <v>0</v>
          </cell>
          <cell r="LH94">
            <v>0</v>
          </cell>
          <cell r="LI94">
            <v>0</v>
          </cell>
          <cell r="LJ94">
            <v>0</v>
          </cell>
          <cell r="LK94">
            <v>0</v>
          </cell>
          <cell r="LL94">
            <v>0</v>
          </cell>
          <cell r="LM94">
            <v>0</v>
          </cell>
          <cell r="LN94">
            <v>0</v>
          </cell>
          <cell r="LO94">
            <v>0</v>
          </cell>
          <cell r="LP94">
            <v>0</v>
          </cell>
          <cell r="LQ94">
            <v>0</v>
          </cell>
          <cell r="LR94">
            <v>0</v>
          </cell>
          <cell r="LS94">
            <v>0</v>
          </cell>
          <cell r="LT94">
            <v>0</v>
          </cell>
          <cell r="LU94">
            <v>0</v>
          </cell>
          <cell r="LV94" t="str">
            <v xml:space="preserve"> </v>
          </cell>
          <cell r="LW94" t="str">
            <v xml:space="preserve"> </v>
          </cell>
          <cell r="LX94" t="str">
            <v xml:space="preserve"> </v>
          </cell>
          <cell r="LY94" t="str">
            <v xml:space="preserve"> </v>
          </cell>
          <cell r="LZ94" t="str">
            <v xml:space="preserve"> </v>
          </cell>
          <cell r="MA94" t="str">
            <v xml:space="preserve"> </v>
          </cell>
          <cell r="MB94">
            <v>0</v>
          </cell>
          <cell r="MC94">
            <v>0</v>
          </cell>
          <cell r="MD94">
            <v>0</v>
          </cell>
          <cell r="ME94">
            <v>0</v>
          </cell>
          <cell r="MF94">
            <v>0</v>
          </cell>
          <cell r="MG94">
            <v>0</v>
          </cell>
          <cell r="MH94">
            <v>0</v>
          </cell>
          <cell r="MI94">
            <v>0</v>
          </cell>
          <cell r="MJ94">
            <v>0</v>
          </cell>
          <cell r="MK94">
            <v>0</v>
          </cell>
          <cell r="ML94">
            <v>0</v>
          </cell>
          <cell r="MM94">
            <v>0</v>
          </cell>
          <cell r="MN94">
            <v>0</v>
          </cell>
          <cell r="MO94">
            <v>0</v>
          </cell>
          <cell r="MP94">
            <v>0</v>
          </cell>
          <cell r="MQ94">
            <v>0</v>
          </cell>
          <cell r="MR94">
            <v>0</v>
          </cell>
          <cell r="MS94">
            <v>0</v>
          </cell>
          <cell r="MT94">
            <v>0</v>
          </cell>
          <cell r="MU94">
            <v>0</v>
          </cell>
          <cell r="MV94">
            <v>0</v>
          </cell>
          <cell r="MW94" t="str">
            <v>*KEY_ERR</v>
          </cell>
        </row>
        <row r="95">
          <cell r="F95" t="str">
            <v>Nov 91</v>
          </cell>
          <cell r="G95">
            <v>21.032619047619001</v>
          </cell>
          <cell r="H95">
            <v>0</v>
          </cell>
          <cell r="I95">
            <v>0</v>
          </cell>
          <cell r="J95">
            <v>0</v>
          </cell>
          <cell r="K95">
            <v>0</v>
          </cell>
          <cell r="L95">
            <v>0</v>
          </cell>
          <cell r="M95">
            <v>0</v>
          </cell>
          <cell r="N95">
            <v>0</v>
          </cell>
          <cell r="O95">
            <v>0</v>
          </cell>
          <cell r="P95">
            <v>0</v>
          </cell>
          <cell r="Q95">
            <v>0</v>
          </cell>
          <cell r="R95" t="str">
            <v xml:space="preserve"> </v>
          </cell>
          <cell r="S95" t="str">
            <v xml:space="preserve"> </v>
          </cell>
          <cell r="T95" t="str">
            <v xml:space="preserve"> </v>
          </cell>
          <cell r="U95" t="str">
            <v xml:space="preserve"> </v>
          </cell>
          <cell r="V95" t="str">
            <v xml:space="preserve"> </v>
          </cell>
          <cell r="W95" t="str">
            <v xml:space="preserve"> </v>
          </cell>
          <cell r="X95" t="str">
            <v xml:space="preserve"> </v>
          </cell>
          <cell r="Y95" t="str">
            <v xml:space="preserve"> </v>
          </cell>
          <cell r="Z95" t="str">
            <v xml:space="preserve"> </v>
          </cell>
          <cell r="AA95">
            <v>18.3397619047619</v>
          </cell>
          <cell r="AB95" t="str">
            <v xml:space="preserve"> </v>
          </cell>
          <cell r="AC95" t="str">
            <v xml:space="preserve"> </v>
          </cell>
          <cell r="AD95" t="str">
            <v xml:space="preserve"> </v>
          </cell>
          <cell r="AE95" t="str">
            <v xml:space="preserve"> </v>
          </cell>
          <cell r="AF95" t="str">
            <v xml:space="preserve"> </v>
          </cell>
          <cell r="AG95" t="str">
            <v xml:space="preserve"> </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t="str">
            <v xml:space="preserve"> </v>
          </cell>
          <cell r="BD95">
            <v>0</v>
          </cell>
          <cell r="BE95" t="str">
            <v xml:space="preserve"> </v>
          </cell>
          <cell r="BF95" t="str">
            <v xml:space="preserve"> </v>
          </cell>
          <cell r="BG95" t="str">
            <v xml:space="preserve"> </v>
          </cell>
          <cell r="BH95" t="str">
            <v xml:space="preserve"> </v>
          </cell>
          <cell r="BI95" t="str">
            <v xml:space="preserve"> </v>
          </cell>
          <cell r="BJ95">
            <v>0</v>
          </cell>
          <cell r="BK95">
            <v>1.72</v>
          </cell>
          <cell r="BL95">
            <v>0</v>
          </cell>
          <cell r="BM95">
            <v>18.075749999999996</v>
          </cell>
          <cell r="BN95">
            <v>20.648250000000001</v>
          </cell>
          <cell r="BO95">
            <v>19.540499999999998</v>
          </cell>
          <cell r="BP95">
            <v>0</v>
          </cell>
          <cell r="BQ95">
            <v>25.861499999999999</v>
          </cell>
          <cell r="BR95">
            <v>0</v>
          </cell>
          <cell r="BS95">
            <v>26.646374999999995</v>
          </cell>
          <cell r="BT95">
            <v>0</v>
          </cell>
          <cell r="BU95">
            <v>27.594000000000001</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26.544</v>
          </cell>
          <cell r="CM95">
            <v>0</v>
          </cell>
          <cell r="CN95">
            <v>0</v>
          </cell>
          <cell r="CO95">
            <v>0</v>
          </cell>
          <cell r="CP95">
            <v>0</v>
          </cell>
          <cell r="CQ95">
            <v>0</v>
          </cell>
          <cell r="CR95">
            <v>0</v>
          </cell>
          <cell r="CS95">
            <v>0</v>
          </cell>
          <cell r="CT95">
            <v>14.43125</v>
          </cell>
          <cell r="CU95">
            <v>11.571249999999999</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t="str">
            <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236.85714285714201</v>
          </cell>
          <cell r="HA95">
            <v>0</v>
          </cell>
          <cell r="HB95">
            <v>0</v>
          </cell>
          <cell r="HC95">
            <v>0</v>
          </cell>
          <cell r="HD95">
            <v>208.28571428571399</v>
          </cell>
          <cell r="HE95">
            <v>0</v>
          </cell>
          <cell r="HF95">
            <v>0</v>
          </cell>
          <cell r="HG95">
            <v>0</v>
          </cell>
          <cell r="HH95">
            <v>0</v>
          </cell>
          <cell r="HI95">
            <v>0</v>
          </cell>
          <cell r="HJ95">
            <v>0</v>
          </cell>
          <cell r="HK95">
            <v>0</v>
          </cell>
          <cell r="HL95">
            <v>0</v>
          </cell>
          <cell r="HM95">
            <v>0</v>
          </cell>
          <cell r="HN95">
            <v>104.95238095238101</v>
          </cell>
          <cell r="HO95">
            <v>87.904761904761898</v>
          </cell>
          <cell r="HP95" t="str">
            <v xml:space="preserve"> </v>
          </cell>
          <cell r="HQ95">
            <v>0</v>
          </cell>
          <cell r="HR95">
            <v>41.9</v>
          </cell>
          <cell r="HS95">
            <v>0</v>
          </cell>
          <cell r="HT95" t="str">
            <v xml:space="preserve"> </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11.69218372280419</v>
          </cell>
          <cell r="IT95">
            <v>13.141414141414142</v>
          </cell>
          <cell r="IU95">
            <v>145.1</v>
          </cell>
          <cell r="IV95">
            <v>143.11000000000001</v>
          </cell>
          <cell r="IW95">
            <v>12.661409691629956</v>
          </cell>
          <cell r="IX95">
            <v>22.690476190476151</v>
          </cell>
          <cell r="IY95">
            <v>0</v>
          </cell>
          <cell r="IZ95">
            <v>0</v>
          </cell>
          <cell r="JA95">
            <v>27.328571428571401</v>
          </cell>
          <cell r="JB95">
            <v>0</v>
          </cell>
          <cell r="JC95">
            <v>0</v>
          </cell>
          <cell r="JD95">
            <v>0</v>
          </cell>
          <cell r="JE95">
            <v>0</v>
          </cell>
          <cell r="JF95">
            <v>0</v>
          </cell>
          <cell r="JG95">
            <v>0</v>
          </cell>
          <cell r="JH95">
            <v>0</v>
          </cell>
          <cell r="JI95">
            <v>0</v>
          </cell>
          <cell r="JJ95">
            <v>0</v>
          </cell>
          <cell r="JK95">
            <v>0</v>
          </cell>
          <cell r="JL95">
            <v>0</v>
          </cell>
          <cell r="JM95">
            <v>0</v>
          </cell>
          <cell r="JN95">
            <v>28.711904761904698</v>
          </cell>
          <cell r="JO95">
            <v>0</v>
          </cell>
          <cell r="JP95">
            <v>28.47142857142855</v>
          </cell>
          <cell r="JQ95" t="str">
            <v xml:space="preserve"> </v>
          </cell>
          <cell r="JR95">
            <v>0</v>
          </cell>
          <cell r="JS95">
            <v>0</v>
          </cell>
          <cell r="JT95">
            <v>0</v>
          </cell>
          <cell r="JU95">
            <v>0</v>
          </cell>
          <cell r="JV95">
            <v>0</v>
          </cell>
          <cell r="JW95">
            <v>0</v>
          </cell>
          <cell r="JX95">
            <v>0</v>
          </cell>
          <cell r="JY95">
            <v>0</v>
          </cell>
          <cell r="JZ95">
            <v>28.47142857142855</v>
          </cell>
          <cell r="KA95">
            <v>0</v>
          </cell>
          <cell r="KB95">
            <v>0</v>
          </cell>
          <cell r="KC95">
            <v>0</v>
          </cell>
          <cell r="KD95">
            <v>0</v>
          </cell>
          <cell r="KE95">
            <v>0</v>
          </cell>
          <cell r="KF95">
            <v>0</v>
          </cell>
          <cell r="KG95">
            <v>0</v>
          </cell>
          <cell r="KH95">
            <v>0</v>
          </cell>
          <cell r="KI95">
            <v>0</v>
          </cell>
          <cell r="KJ95">
            <v>0</v>
          </cell>
          <cell r="KK95">
            <v>0</v>
          </cell>
          <cell r="KL95">
            <v>13.877015373078358</v>
          </cell>
          <cell r="KM95">
            <v>0</v>
          </cell>
          <cell r="KN95">
            <v>12.905886764154465</v>
          </cell>
          <cell r="KO95">
            <v>0</v>
          </cell>
          <cell r="KP95">
            <v>0</v>
          </cell>
          <cell r="KQ95">
            <v>0</v>
          </cell>
          <cell r="KR95">
            <v>0</v>
          </cell>
          <cell r="KS95">
            <v>0</v>
          </cell>
          <cell r="KT95">
            <v>0</v>
          </cell>
          <cell r="KU95">
            <v>0</v>
          </cell>
          <cell r="KV95">
            <v>0</v>
          </cell>
          <cell r="KW95">
            <v>0</v>
          </cell>
          <cell r="KX95">
            <v>0</v>
          </cell>
          <cell r="KY95">
            <v>0</v>
          </cell>
          <cell r="KZ95">
            <v>0</v>
          </cell>
          <cell r="LA95">
            <v>0</v>
          </cell>
          <cell r="LB95">
            <v>0</v>
          </cell>
          <cell r="LC95">
            <v>0</v>
          </cell>
          <cell r="LD95">
            <v>0</v>
          </cell>
          <cell r="LE95">
            <v>0</v>
          </cell>
          <cell r="LF95">
            <v>0</v>
          </cell>
          <cell r="LG95">
            <v>0</v>
          </cell>
          <cell r="LH95">
            <v>0</v>
          </cell>
          <cell r="LI95">
            <v>0</v>
          </cell>
          <cell r="LJ95">
            <v>0</v>
          </cell>
          <cell r="LK95">
            <v>0</v>
          </cell>
          <cell r="LL95">
            <v>0</v>
          </cell>
          <cell r="LM95">
            <v>0</v>
          </cell>
          <cell r="LN95">
            <v>0</v>
          </cell>
          <cell r="LO95">
            <v>0</v>
          </cell>
          <cell r="LP95">
            <v>0</v>
          </cell>
          <cell r="LQ95">
            <v>0</v>
          </cell>
          <cell r="LR95">
            <v>0</v>
          </cell>
          <cell r="LS95">
            <v>0</v>
          </cell>
          <cell r="LT95">
            <v>0</v>
          </cell>
          <cell r="LU95">
            <v>0</v>
          </cell>
          <cell r="LV95" t="str">
            <v xml:space="preserve"> </v>
          </cell>
          <cell r="LW95" t="str">
            <v xml:space="preserve"> </v>
          </cell>
          <cell r="LX95" t="str">
            <v xml:space="preserve"> </v>
          </cell>
          <cell r="LY95" t="str">
            <v xml:space="preserve"> </v>
          </cell>
          <cell r="LZ95" t="str">
            <v xml:space="preserve"> </v>
          </cell>
          <cell r="MA95" t="str">
            <v xml:space="preserve"> </v>
          </cell>
          <cell r="MB95">
            <v>0</v>
          </cell>
          <cell r="MC95">
            <v>0</v>
          </cell>
          <cell r="MD95">
            <v>0</v>
          </cell>
          <cell r="ME95">
            <v>0</v>
          </cell>
          <cell r="MF95">
            <v>0</v>
          </cell>
          <cell r="MG95">
            <v>0</v>
          </cell>
          <cell r="MH95">
            <v>0</v>
          </cell>
          <cell r="MI95">
            <v>0</v>
          </cell>
          <cell r="MJ95">
            <v>0</v>
          </cell>
          <cell r="MK95">
            <v>0</v>
          </cell>
          <cell r="ML95">
            <v>0</v>
          </cell>
          <cell r="MM95">
            <v>0</v>
          </cell>
          <cell r="MN95">
            <v>0</v>
          </cell>
          <cell r="MO95">
            <v>0</v>
          </cell>
          <cell r="MP95">
            <v>0</v>
          </cell>
          <cell r="MQ95">
            <v>0</v>
          </cell>
          <cell r="MR95">
            <v>0</v>
          </cell>
          <cell r="MS95">
            <v>0</v>
          </cell>
          <cell r="MT95">
            <v>0</v>
          </cell>
          <cell r="MU95">
            <v>0</v>
          </cell>
          <cell r="MV95">
            <v>0</v>
          </cell>
          <cell r="MW95" t="str">
            <v>*KEY_ERR</v>
          </cell>
        </row>
        <row r="96">
          <cell r="F96" t="str">
            <v>Dec 91</v>
          </cell>
          <cell r="G96">
            <v>18.289047619047601</v>
          </cell>
          <cell r="H96">
            <v>0</v>
          </cell>
          <cell r="I96">
            <v>0</v>
          </cell>
          <cell r="J96">
            <v>0</v>
          </cell>
          <cell r="K96">
            <v>0</v>
          </cell>
          <cell r="L96">
            <v>0</v>
          </cell>
          <cell r="M96">
            <v>0</v>
          </cell>
          <cell r="N96">
            <v>0</v>
          </cell>
          <cell r="O96">
            <v>0</v>
          </cell>
          <cell r="P96">
            <v>0</v>
          </cell>
          <cell r="Q96">
            <v>0</v>
          </cell>
          <cell r="R96" t="str">
            <v xml:space="preserve"> </v>
          </cell>
          <cell r="S96" t="str">
            <v xml:space="preserve"> </v>
          </cell>
          <cell r="T96" t="str">
            <v xml:space="preserve"> </v>
          </cell>
          <cell r="U96" t="str">
            <v xml:space="preserve"> </v>
          </cell>
          <cell r="V96" t="str">
            <v xml:space="preserve"> </v>
          </cell>
          <cell r="W96" t="str">
            <v xml:space="preserve"> </v>
          </cell>
          <cell r="X96" t="str">
            <v xml:space="preserve"> </v>
          </cell>
          <cell r="Y96" t="str">
            <v xml:space="preserve"> </v>
          </cell>
          <cell r="Z96" t="str">
            <v xml:space="preserve"> </v>
          </cell>
          <cell r="AA96">
            <v>15.217857142857101</v>
          </cell>
          <cell r="AB96" t="str">
            <v xml:space="preserve"> </v>
          </cell>
          <cell r="AC96" t="str">
            <v xml:space="preserve"> </v>
          </cell>
          <cell r="AD96" t="str">
            <v xml:space="preserve"> </v>
          </cell>
          <cell r="AE96" t="str">
            <v xml:space="preserve"> </v>
          </cell>
          <cell r="AF96" t="str">
            <v xml:space="preserve"> </v>
          </cell>
          <cell r="AG96" t="str">
            <v xml:space="preserve"> </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t="str">
            <v xml:space="preserve"> </v>
          </cell>
          <cell r="BD96">
            <v>0</v>
          </cell>
          <cell r="BE96" t="str">
            <v xml:space="preserve"> </v>
          </cell>
          <cell r="BF96" t="str">
            <v xml:space="preserve"> </v>
          </cell>
          <cell r="BG96" t="str">
            <v xml:space="preserve"> </v>
          </cell>
          <cell r="BH96" t="str">
            <v xml:space="preserve"> </v>
          </cell>
          <cell r="BI96" t="str">
            <v xml:space="preserve"> </v>
          </cell>
          <cell r="BJ96">
            <v>0</v>
          </cell>
          <cell r="BK96">
            <v>1.77</v>
          </cell>
          <cell r="BL96">
            <v>0</v>
          </cell>
          <cell r="BM96">
            <v>13.74499999999999</v>
          </cell>
          <cell r="BN96">
            <v>17.959999999999976</v>
          </cell>
          <cell r="BO96">
            <v>16.56499999999998</v>
          </cell>
          <cell r="BP96">
            <v>0</v>
          </cell>
          <cell r="BQ96">
            <v>21.717499999999987</v>
          </cell>
          <cell r="BR96">
            <v>0</v>
          </cell>
          <cell r="BS96">
            <v>22.209999999999987</v>
          </cell>
          <cell r="BT96">
            <v>0</v>
          </cell>
          <cell r="BU96">
            <v>23.00249999999998</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21.33499999999998</v>
          </cell>
          <cell r="CM96">
            <v>0</v>
          </cell>
          <cell r="CN96">
            <v>0</v>
          </cell>
          <cell r="CO96">
            <v>0</v>
          </cell>
          <cell r="CP96">
            <v>0</v>
          </cell>
          <cell r="CQ96">
            <v>0</v>
          </cell>
          <cell r="CR96">
            <v>0</v>
          </cell>
          <cell r="CS96">
            <v>0</v>
          </cell>
          <cell r="CT96">
            <v>12.722619047619</v>
          </cell>
          <cell r="CU96">
            <v>9.1571428571428548</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t="str">
            <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203.05</v>
          </cell>
          <cell r="HA96">
            <v>0</v>
          </cell>
          <cell r="HB96">
            <v>0</v>
          </cell>
          <cell r="HC96">
            <v>0</v>
          </cell>
          <cell r="HD96">
            <v>174.3</v>
          </cell>
          <cell r="HE96">
            <v>0</v>
          </cell>
          <cell r="HF96">
            <v>0</v>
          </cell>
          <cell r="HG96">
            <v>0</v>
          </cell>
          <cell r="HH96">
            <v>0</v>
          </cell>
          <cell r="HI96">
            <v>0</v>
          </cell>
          <cell r="HJ96">
            <v>0</v>
          </cell>
          <cell r="HK96">
            <v>0</v>
          </cell>
          <cell r="HL96">
            <v>0</v>
          </cell>
          <cell r="HM96">
            <v>0</v>
          </cell>
          <cell r="HN96">
            <v>105.85</v>
          </cell>
          <cell r="HO96">
            <v>72.75</v>
          </cell>
          <cell r="HP96" t="str">
            <v xml:space="preserve"> </v>
          </cell>
          <cell r="HQ96">
            <v>0</v>
          </cell>
          <cell r="HR96">
            <v>41.55</v>
          </cell>
          <cell r="HS96">
            <v>0</v>
          </cell>
          <cell r="HT96" t="str">
            <v xml:space="preserve"> </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11.390008058017727</v>
          </cell>
          <cell r="IT96">
            <v>12.801652892561982</v>
          </cell>
          <cell r="IU96">
            <v>141.35</v>
          </cell>
          <cell r="IV96">
            <v>139.41</v>
          </cell>
          <cell r="IW96">
            <v>12.33409691629956</v>
          </cell>
          <cell r="IX96">
            <v>20.369047619047549</v>
          </cell>
          <cell r="IY96">
            <v>0</v>
          </cell>
          <cell r="IZ96">
            <v>0</v>
          </cell>
          <cell r="JA96">
            <v>25.854761904761851</v>
          </cell>
          <cell r="JB96">
            <v>0</v>
          </cell>
          <cell r="JC96">
            <v>0</v>
          </cell>
          <cell r="JD96">
            <v>0</v>
          </cell>
          <cell r="JE96">
            <v>0</v>
          </cell>
          <cell r="JF96">
            <v>0</v>
          </cell>
          <cell r="JG96">
            <v>0</v>
          </cell>
          <cell r="JH96">
            <v>0</v>
          </cell>
          <cell r="JI96">
            <v>0</v>
          </cell>
          <cell r="JJ96">
            <v>0</v>
          </cell>
          <cell r="JK96">
            <v>0</v>
          </cell>
          <cell r="JL96">
            <v>0</v>
          </cell>
          <cell r="JM96">
            <v>0</v>
          </cell>
          <cell r="JN96">
            <v>26.295238095238048</v>
          </cell>
          <cell r="JO96">
            <v>0</v>
          </cell>
          <cell r="JP96">
            <v>26.147619047618999</v>
          </cell>
          <cell r="JQ96" t="str">
            <v xml:space="preserve"> </v>
          </cell>
          <cell r="JR96">
            <v>0</v>
          </cell>
          <cell r="JS96">
            <v>0</v>
          </cell>
          <cell r="JT96">
            <v>0</v>
          </cell>
          <cell r="JU96">
            <v>0</v>
          </cell>
          <cell r="JV96">
            <v>0</v>
          </cell>
          <cell r="JW96">
            <v>0</v>
          </cell>
          <cell r="JX96">
            <v>0</v>
          </cell>
          <cell r="JY96">
            <v>0</v>
          </cell>
          <cell r="JZ96">
            <v>26.147619047618999</v>
          </cell>
          <cell r="KA96">
            <v>0</v>
          </cell>
          <cell r="KB96">
            <v>0</v>
          </cell>
          <cell r="KC96">
            <v>0</v>
          </cell>
          <cell r="KD96">
            <v>0</v>
          </cell>
          <cell r="KE96">
            <v>0</v>
          </cell>
          <cell r="KF96">
            <v>0</v>
          </cell>
          <cell r="KG96">
            <v>0</v>
          </cell>
          <cell r="KH96">
            <v>0</v>
          </cell>
          <cell r="KI96">
            <v>0</v>
          </cell>
          <cell r="KJ96">
            <v>0</v>
          </cell>
          <cell r="KK96">
            <v>0</v>
          </cell>
          <cell r="KL96">
            <v>11.672290963629543</v>
          </cell>
          <cell r="KM96">
            <v>0</v>
          </cell>
          <cell r="KN96">
            <v>10.974878140232464</v>
          </cell>
          <cell r="KO96">
            <v>0</v>
          </cell>
          <cell r="KP96">
            <v>0</v>
          </cell>
          <cell r="KQ96">
            <v>0</v>
          </cell>
          <cell r="KR96">
            <v>0</v>
          </cell>
          <cell r="KS96">
            <v>0</v>
          </cell>
          <cell r="KT96">
            <v>0</v>
          </cell>
          <cell r="KU96">
            <v>0</v>
          </cell>
          <cell r="KV96">
            <v>0</v>
          </cell>
          <cell r="KW96">
            <v>0</v>
          </cell>
          <cell r="KX96">
            <v>0</v>
          </cell>
          <cell r="KY96">
            <v>0</v>
          </cell>
          <cell r="KZ96">
            <v>0</v>
          </cell>
          <cell r="LA96">
            <v>0</v>
          </cell>
          <cell r="LB96">
            <v>0</v>
          </cell>
          <cell r="LC96">
            <v>0</v>
          </cell>
          <cell r="LD96">
            <v>0</v>
          </cell>
          <cell r="LE96">
            <v>0</v>
          </cell>
          <cell r="LF96">
            <v>0</v>
          </cell>
          <cell r="LG96">
            <v>0</v>
          </cell>
          <cell r="LH96">
            <v>0</v>
          </cell>
          <cell r="LI96">
            <v>0</v>
          </cell>
          <cell r="LJ96">
            <v>0</v>
          </cell>
          <cell r="LK96">
            <v>0</v>
          </cell>
          <cell r="LL96">
            <v>0</v>
          </cell>
          <cell r="LM96">
            <v>0</v>
          </cell>
          <cell r="LN96">
            <v>0</v>
          </cell>
          <cell r="LO96">
            <v>0</v>
          </cell>
          <cell r="LP96">
            <v>0</v>
          </cell>
          <cell r="LQ96">
            <v>0</v>
          </cell>
          <cell r="LR96">
            <v>0</v>
          </cell>
          <cell r="LS96">
            <v>0</v>
          </cell>
          <cell r="LT96">
            <v>0</v>
          </cell>
          <cell r="LU96">
            <v>0</v>
          </cell>
          <cell r="LV96" t="str">
            <v xml:space="preserve"> </v>
          </cell>
          <cell r="LW96" t="str">
            <v xml:space="preserve"> </v>
          </cell>
          <cell r="LX96" t="str">
            <v xml:space="preserve"> </v>
          </cell>
          <cell r="LY96" t="str">
            <v xml:space="preserve"> </v>
          </cell>
          <cell r="LZ96" t="str">
            <v xml:space="preserve"> </v>
          </cell>
          <cell r="MA96" t="str">
            <v xml:space="preserve"> </v>
          </cell>
          <cell r="MB96">
            <v>0</v>
          </cell>
          <cell r="MC96">
            <v>0</v>
          </cell>
          <cell r="MD96">
            <v>0</v>
          </cell>
          <cell r="ME96">
            <v>0</v>
          </cell>
          <cell r="MF96">
            <v>0</v>
          </cell>
          <cell r="MG96">
            <v>0</v>
          </cell>
          <cell r="MH96">
            <v>0</v>
          </cell>
          <cell r="MI96">
            <v>0</v>
          </cell>
          <cell r="MJ96">
            <v>0</v>
          </cell>
          <cell r="MK96">
            <v>0</v>
          </cell>
          <cell r="ML96">
            <v>0</v>
          </cell>
          <cell r="MM96">
            <v>0</v>
          </cell>
          <cell r="MN96">
            <v>0</v>
          </cell>
          <cell r="MO96">
            <v>0</v>
          </cell>
          <cell r="MP96">
            <v>0</v>
          </cell>
          <cell r="MQ96">
            <v>0</v>
          </cell>
          <cell r="MR96">
            <v>0</v>
          </cell>
          <cell r="MS96">
            <v>0</v>
          </cell>
          <cell r="MT96">
            <v>0</v>
          </cell>
          <cell r="MU96">
            <v>0</v>
          </cell>
          <cell r="MV96">
            <v>0</v>
          </cell>
          <cell r="MW96" t="str">
            <v>*KEY_ERR</v>
          </cell>
        </row>
        <row r="97">
          <cell r="F97" t="str">
            <v>Jan 92</v>
          </cell>
          <cell r="G97">
            <v>18.195909090909002</v>
          </cell>
          <cell r="H97">
            <v>0</v>
          </cell>
          <cell r="I97">
            <v>18.8013636363636</v>
          </cell>
          <cell r="J97">
            <v>0</v>
          </cell>
          <cell r="K97">
            <v>0</v>
          </cell>
          <cell r="L97">
            <v>18.8570454545454</v>
          </cell>
          <cell r="M97">
            <v>18.8570454545454</v>
          </cell>
          <cell r="N97">
            <v>0</v>
          </cell>
          <cell r="O97">
            <v>0</v>
          </cell>
          <cell r="P97">
            <v>0</v>
          </cell>
          <cell r="Q97">
            <v>0</v>
          </cell>
          <cell r="R97">
            <v>0</v>
          </cell>
          <cell r="S97">
            <v>0</v>
          </cell>
          <cell r="T97">
            <v>0</v>
          </cell>
          <cell r="U97">
            <v>0</v>
          </cell>
          <cell r="V97">
            <v>0</v>
          </cell>
          <cell r="W97">
            <v>0</v>
          </cell>
          <cell r="X97">
            <v>0</v>
          </cell>
          <cell r="Y97">
            <v>0</v>
          </cell>
          <cell r="Z97">
            <v>0</v>
          </cell>
          <cell r="AA97">
            <v>15.297499999999999</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15.297499999999999</v>
          </cell>
          <cell r="BD97">
            <v>0</v>
          </cell>
          <cell r="BE97">
            <v>16.5818181818181</v>
          </cell>
          <cell r="BF97">
            <v>0</v>
          </cell>
          <cell r="BG97">
            <v>0</v>
          </cell>
          <cell r="BH97">
            <v>0</v>
          </cell>
          <cell r="BI97">
            <v>0</v>
          </cell>
          <cell r="BJ97">
            <v>0</v>
          </cell>
          <cell r="BK97">
            <v>1.52</v>
          </cell>
          <cell r="BL97">
            <v>7.5623863636363549</v>
          </cell>
          <cell r="BM97">
            <v>11.507045454545445</v>
          </cell>
          <cell r="BN97">
            <v>17.966931818181802</v>
          </cell>
          <cell r="BO97">
            <v>15.177272727272692</v>
          </cell>
          <cell r="BP97">
            <v>17.499204545454532</v>
          </cell>
          <cell r="BQ97">
            <v>21.346022727272711</v>
          </cell>
          <cell r="BR97">
            <v>21.346022727272711</v>
          </cell>
          <cell r="BS97">
            <v>21.811363636363623</v>
          </cell>
          <cell r="BT97">
            <v>21.811363636363623</v>
          </cell>
          <cell r="BU97">
            <v>22.651363636363619</v>
          </cell>
          <cell r="BV97">
            <v>22.651363636363619</v>
          </cell>
          <cell r="BW97">
            <v>0</v>
          </cell>
          <cell r="BX97">
            <v>0</v>
          </cell>
          <cell r="BY97">
            <v>0</v>
          </cell>
          <cell r="BZ97">
            <v>0</v>
          </cell>
          <cell r="CA97">
            <v>0</v>
          </cell>
          <cell r="CB97">
            <v>0</v>
          </cell>
          <cell r="CC97">
            <v>0</v>
          </cell>
          <cell r="CD97">
            <v>0</v>
          </cell>
          <cell r="CE97">
            <v>0</v>
          </cell>
          <cell r="CF97">
            <v>0</v>
          </cell>
          <cell r="CG97">
            <v>0</v>
          </cell>
          <cell r="CH97">
            <v>0</v>
          </cell>
          <cell r="CI97">
            <v>0</v>
          </cell>
          <cell r="CJ97">
            <v>21.501136363636338</v>
          </cell>
          <cell r="CK97">
            <v>0</v>
          </cell>
          <cell r="CL97">
            <v>20.916477272727263</v>
          </cell>
          <cell r="CM97">
            <v>21.546477272727266</v>
          </cell>
          <cell r="CN97">
            <v>0</v>
          </cell>
          <cell r="CO97">
            <v>0</v>
          </cell>
          <cell r="CP97">
            <v>0</v>
          </cell>
          <cell r="CQ97">
            <v>0</v>
          </cell>
          <cell r="CR97">
            <v>0</v>
          </cell>
          <cell r="CS97">
            <v>0</v>
          </cell>
          <cell r="CT97">
            <v>10.761363636363599</v>
          </cell>
          <cell r="CU97">
            <v>7.7556818181818148</v>
          </cell>
          <cell r="CV97">
            <v>0</v>
          </cell>
          <cell r="CW97">
            <v>0</v>
          </cell>
          <cell r="CX97">
            <v>0</v>
          </cell>
          <cell r="CY97">
            <v>20.747045454545425</v>
          </cell>
          <cell r="CZ97">
            <v>20.30540909090908</v>
          </cell>
          <cell r="DA97">
            <v>19.50915909090908</v>
          </cell>
          <cell r="DB97">
            <v>0.21755681818181807</v>
          </cell>
          <cell r="DC97">
            <v>0</v>
          </cell>
          <cell r="DD97">
            <v>0</v>
          </cell>
          <cell r="DE97">
            <v>0</v>
          </cell>
          <cell r="DF97">
            <v>0</v>
          </cell>
          <cell r="DG97">
            <v>0</v>
          </cell>
          <cell r="DH97">
            <v>0</v>
          </cell>
          <cell r="DI97">
            <v>0</v>
          </cell>
          <cell r="DJ97">
            <v>0</v>
          </cell>
          <cell r="DK97">
            <v>0</v>
          </cell>
          <cell r="DL97">
            <v>0</v>
          </cell>
          <cell r="DM97" t="str">
            <v>Jan 92</v>
          </cell>
          <cell r="DN97">
            <v>0</v>
          </cell>
          <cell r="DO97">
            <v>0</v>
          </cell>
          <cell r="DP97">
            <v>0</v>
          </cell>
          <cell r="DQ97">
            <v>0</v>
          </cell>
          <cell r="DR97">
            <v>0</v>
          </cell>
          <cell r="DS97">
            <v>0</v>
          </cell>
          <cell r="DT97">
            <v>22.102499999999978</v>
          </cell>
          <cell r="DU97">
            <v>22.102499999999978</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12.4590909090909</v>
          </cell>
          <cell r="EP97">
            <v>8.6931818181818148</v>
          </cell>
          <cell r="EQ97" t="str">
            <v>Jan 92</v>
          </cell>
          <cell r="ER97">
            <v>2.16</v>
          </cell>
          <cell r="ES97">
            <v>0</v>
          </cell>
          <cell r="ET97">
            <v>0</v>
          </cell>
          <cell r="EU97">
            <v>0</v>
          </cell>
          <cell r="EV97">
            <v>9.8795454545454238</v>
          </cell>
          <cell r="EW97">
            <v>13.487727272727247</v>
          </cell>
          <cell r="EX97">
            <v>15.602045454545445</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t="str">
            <v>Jan 92</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56.068181818181799</v>
          </cell>
          <cell r="GN97">
            <v>0</v>
          </cell>
          <cell r="GO97" t="str">
            <v>Jan 92</v>
          </cell>
          <cell r="GP97">
            <v>0</v>
          </cell>
          <cell r="GQ97">
            <v>250</v>
          </cell>
          <cell r="GR97">
            <v>198.565217391304</v>
          </cell>
          <cell r="GS97">
            <v>213.99999999999949</v>
          </cell>
          <cell r="GT97">
            <v>217.17391304347751</v>
          </cell>
          <cell r="GU97">
            <v>184.40909090909051</v>
          </cell>
          <cell r="GV97">
            <v>182.72727272727201</v>
          </cell>
          <cell r="GW97">
            <v>184.40909090909051</v>
          </cell>
          <cell r="GX97">
            <v>0</v>
          </cell>
          <cell r="GY97">
            <v>0</v>
          </cell>
          <cell r="GZ97">
            <v>199.22727272727201</v>
          </cell>
          <cell r="HA97">
            <v>0</v>
          </cell>
          <cell r="HB97">
            <v>0</v>
          </cell>
          <cell r="HC97">
            <v>190.06818181818099</v>
          </cell>
          <cell r="HD97">
            <v>169.95454545454501</v>
          </cell>
          <cell r="HE97">
            <v>0</v>
          </cell>
          <cell r="HF97">
            <v>0</v>
          </cell>
          <cell r="HG97">
            <v>0</v>
          </cell>
          <cell r="HH97">
            <v>0</v>
          </cell>
          <cell r="HI97">
            <v>0</v>
          </cell>
          <cell r="HJ97">
            <v>0</v>
          </cell>
          <cell r="HK97" t="e">
            <v>#VALUE!</v>
          </cell>
          <cell r="HL97">
            <v>0</v>
          </cell>
          <cell r="HM97">
            <v>0</v>
          </cell>
          <cell r="HN97">
            <v>87.818181818181799</v>
          </cell>
          <cell r="HO97">
            <v>64.909090909090907</v>
          </cell>
          <cell r="HP97">
            <v>57.227272727272698</v>
          </cell>
          <cell r="HQ97">
            <v>0</v>
          </cell>
          <cell r="HR97">
            <v>42.18</v>
          </cell>
          <cell r="HS97">
            <v>0</v>
          </cell>
          <cell r="HT97">
            <v>0</v>
          </cell>
          <cell r="HU97" t="str">
            <v>Jan 92</v>
          </cell>
          <cell r="HV97">
            <v>261.77419354838707</v>
          </cell>
          <cell r="HW97">
            <v>231.12903225806451</v>
          </cell>
          <cell r="HX97">
            <v>234.258064516129</v>
          </cell>
          <cell r="HY97">
            <v>203.61290322580643</v>
          </cell>
          <cell r="HZ97">
            <v>183.47727272727275</v>
          </cell>
          <cell r="IA97">
            <v>174.77272727272731</v>
          </cell>
          <cell r="IB97">
            <v>183.47727272727275</v>
          </cell>
          <cell r="IC97">
            <v>0</v>
          </cell>
          <cell r="ID97">
            <v>0</v>
          </cell>
          <cell r="IE97">
            <v>0</v>
          </cell>
          <cell r="IF97">
            <v>0</v>
          </cell>
          <cell r="IG97">
            <v>0</v>
          </cell>
          <cell r="IH97">
            <v>0</v>
          </cell>
          <cell r="II97">
            <v>0</v>
          </cell>
          <cell r="IJ97">
            <v>0</v>
          </cell>
          <cell r="IK97">
            <v>0</v>
          </cell>
          <cell r="IL97">
            <v>0</v>
          </cell>
          <cell r="IM97">
            <v>93.63636363636364</v>
          </cell>
          <cell r="IN97">
            <v>55.81818181818182</v>
          </cell>
          <cell r="IO97">
            <v>0</v>
          </cell>
          <cell r="IP97">
            <v>0</v>
          </cell>
          <cell r="IQ97" t="str">
            <v>Jan 92</v>
          </cell>
          <cell r="IR97">
            <v>3.5846065635223772</v>
          </cell>
          <cell r="IS97">
            <v>15.460918614020951</v>
          </cell>
          <cell r="IT97">
            <v>16.167125803489441</v>
          </cell>
          <cell r="IU97">
            <v>191.87</v>
          </cell>
          <cell r="IV97">
            <v>176.06</v>
          </cell>
          <cell r="IW97">
            <v>15.929779735682819</v>
          </cell>
          <cell r="IX97">
            <v>20.231818181818149</v>
          </cell>
          <cell r="IY97">
            <v>0</v>
          </cell>
          <cell r="IZ97">
            <v>0</v>
          </cell>
          <cell r="JA97">
            <v>25.6681818181818</v>
          </cell>
          <cell r="JB97">
            <v>0</v>
          </cell>
          <cell r="JC97">
            <v>0</v>
          </cell>
          <cell r="JD97">
            <v>0</v>
          </cell>
          <cell r="JE97">
            <v>0</v>
          </cell>
          <cell r="JF97">
            <v>0</v>
          </cell>
          <cell r="JG97">
            <v>0</v>
          </cell>
          <cell r="JH97">
            <v>0</v>
          </cell>
          <cell r="JI97">
            <v>0</v>
          </cell>
          <cell r="JJ97">
            <v>0</v>
          </cell>
          <cell r="JK97">
            <v>0</v>
          </cell>
          <cell r="JL97">
            <v>0</v>
          </cell>
          <cell r="JM97">
            <v>0</v>
          </cell>
          <cell r="JN97">
            <v>24.602272727272698</v>
          </cell>
          <cell r="JO97">
            <v>0</v>
          </cell>
          <cell r="JP97">
            <v>24.588636363636297</v>
          </cell>
          <cell r="JQ97">
            <v>0</v>
          </cell>
          <cell r="JR97">
            <v>0</v>
          </cell>
          <cell r="JS97">
            <v>0</v>
          </cell>
          <cell r="JT97">
            <v>0</v>
          </cell>
          <cell r="JU97">
            <v>0</v>
          </cell>
          <cell r="JV97">
            <v>0</v>
          </cell>
          <cell r="JW97">
            <v>0</v>
          </cell>
          <cell r="JX97">
            <v>0</v>
          </cell>
          <cell r="JY97">
            <v>0</v>
          </cell>
          <cell r="JZ97">
            <v>24.588636363636297</v>
          </cell>
          <cell r="KA97">
            <v>0</v>
          </cell>
          <cell r="KB97">
            <v>0</v>
          </cell>
          <cell r="KC97">
            <v>0</v>
          </cell>
          <cell r="KD97">
            <v>0</v>
          </cell>
          <cell r="KE97">
            <v>0</v>
          </cell>
          <cell r="KF97">
            <v>0</v>
          </cell>
          <cell r="KG97">
            <v>0</v>
          </cell>
          <cell r="KH97">
            <v>0</v>
          </cell>
          <cell r="KI97">
            <v>0</v>
          </cell>
          <cell r="KJ97">
            <v>0</v>
          </cell>
          <cell r="KK97">
            <v>0</v>
          </cell>
          <cell r="KL97">
            <v>10.776664280601267</v>
          </cell>
          <cell r="KM97">
            <v>0</v>
          </cell>
          <cell r="KN97">
            <v>9.9892627057981276</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t="str">
            <v>Jan 92</v>
          </cell>
          <cell r="LD97">
            <v>0</v>
          </cell>
          <cell r="LE97">
            <v>0</v>
          </cell>
          <cell r="LF97">
            <v>0</v>
          </cell>
          <cell r="LG97">
            <v>0</v>
          </cell>
          <cell r="LH97">
            <v>19.492424242424242</v>
          </cell>
          <cell r="LI97">
            <v>0</v>
          </cell>
          <cell r="LJ97">
            <v>23.03409090909091</v>
          </cell>
          <cell r="LK97">
            <v>0</v>
          </cell>
          <cell r="LL97">
            <v>0</v>
          </cell>
          <cell r="LM97">
            <v>0</v>
          </cell>
          <cell r="LN97">
            <v>0</v>
          </cell>
          <cell r="LO97">
            <v>0</v>
          </cell>
          <cell r="LP97">
            <v>0</v>
          </cell>
          <cell r="LQ97">
            <v>0</v>
          </cell>
          <cell r="LR97">
            <v>0</v>
          </cell>
          <cell r="LS97">
            <v>0</v>
          </cell>
          <cell r="LT97">
            <v>9.5382963493199711</v>
          </cell>
          <cell r="LU97">
            <v>0</v>
          </cell>
          <cell r="LV97">
            <v>0</v>
          </cell>
          <cell r="LW97">
            <v>0</v>
          </cell>
          <cell r="LX97">
            <v>0</v>
          </cell>
          <cell r="LY97">
            <v>0</v>
          </cell>
          <cell r="LZ97">
            <v>0</v>
          </cell>
          <cell r="MA97">
            <v>0</v>
          </cell>
          <cell r="MB97" t="str">
            <v>Jan 92</v>
          </cell>
          <cell r="MC97">
            <v>0</v>
          </cell>
          <cell r="MD97">
            <v>0</v>
          </cell>
          <cell r="ME97">
            <v>21.401515150000002</v>
          </cell>
          <cell r="MF97">
            <v>0</v>
          </cell>
          <cell r="MG97">
            <v>0</v>
          </cell>
          <cell r="MH97" t="str">
            <v>Jan 92</v>
          </cell>
          <cell r="MI97">
            <v>0</v>
          </cell>
          <cell r="MJ97">
            <v>0</v>
          </cell>
          <cell r="MK97">
            <v>0</v>
          </cell>
          <cell r="ML97">
            <v>0</v>
          </cell>
          <cell r="MM97">
            <v>0</v>
          </cell>
          <cell r="MN97">
            <v>0</v>
          </cell>
          <cell r="MO97">
            <v>0</v>
          </cell>
          <cell r="MP97">
            <v>0</v>
          </cell>
          <cell r="MQ97">
            <v>0</v>
          </cell>
          <cell r="MR97">
            <v>0</v>
          </cell>
          <cell r="MS97">
            <v>0</v>
          </cell>
          <cell r="MT97">
            <v>0</v>
          </cell>
          <cell r="MU97">
            <v>0</v>
          </cell>
          <cell r="MV97">
            <v>0</v>
          </cell>
          <cell r="MW97" t="str">
            <v>*KEY_ERR</v>
          </cell>
        </row>
        <row r="98">
          <cell r="F98" t="str">
            <v>Feb 92</v>
          </cell>
          <cell r="G98">
            <v>18.09525</v>
          </cell>
          <cell r="H98">
            <v>0</v>
          </cell>
          <cell r="I98">
            <v>18.983684210526299</v>
          </cell>
          <cell r="J98">
            <v>0</v>
          </cell>
          <cell r="K98">
            <v>0</v>
          </cell>
          <cell r="L98">
            <v>19.177631578947299</v>
          </cell>
          <cell r="M98">
            <v>19.177631578947299</v>
          </cell>
          <cell r="N98">
            <v>0</v>
          </cell>
          <cell r="O98">
            <v>0</v>
          </cell>
          <cell r="P98">
            <v>0</v>
          </cell>
          <cell r="Q98">
            <v>0</v>
          </cell>
          <cell r="R98">
            <v>0</v>
          </cell>
          <cell r="S98">
            <v>0</v>
          </cell>
          <cell r="T98">
            <v>0</v>
          </cell>
          <cell r="U98">
            <v>0</v>
          </cell>
          <cell r="V98">
            <v>0</v>
          </cell>
          <cell r="W98">
            <v>0</v>
          </cell>
          <cell r="X98">
            <v>0</v>
          </cell>
          <cell r="Y98">
            <v>0</v>
          </cell>
          <cell r="Z98">
            <v>0</v>
          </cell>
          <cell r="AA98">
            <v>15.749000000000001</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15.749000000000001</v>
          </cell>
          <cell r="BD98">
            <v>0</v>
          </cell>
          <cell r="BE98">
            <v>17.0765789473684</v>
          </cell>
          <cell r="BF98">
            <v>0</v>
          </cell>
          <cell r="BG98">
            <v>0</v>
          </cell>
          <cell r="BH98">
            <v>0</v>
          </cell>
          <cell r="BI98">
            <v>0</v>
          </cell>
          <cell r="BJ98">
            <v>0</v>
          </cell>
          <cell r="BK98">
            <v>1.1599999999999999</v>
          </cell>
          <cell r="BL98">
            <v>8.3336842105262949</v>
          </cell>
          <cell r="BM98">
            <v>12.074999999999978</v>
          </cell>
          <cell r="BN98">
            <v>18.098684210526294</v>
          </cell>
          <cell r="BO98">
            <v>15.324473684210522</v>
          </cell>
          <cell r="BP98">
            <v>18.176052631578912</v>
          </cell>
          <cell r="BQ98">
            <v>22.492105263157885</v>
          </cell>
          <cell r="BR98">
            <v>22.492105263157885</v>
          </cell>
          <cell r="BS98">
            <v>23.149736842105249</v>
          </cell>
          <cell r="BT98">
            <v>23.149736842105249</v>
          </cell>
          <cell r="BU98">
            <v>24.08092105263157</v>
          </cell>
          <cell r="BV98">
            <v>24.08092105263157</v>
          </cell>
          <cell r="BW98">
            <v>0</v>
          </cell>
          <cell r="BX98">
            <v>0</v>
          </cell>
          <cell r="BY98">
            <v>0</v>
          </cell>
          <cell r="BZ98">
            <v>0</v>
          </cell>
          <cell r="CA98">
            <v>0</v>
          </cell>
          <cell r="CB98">
            <v>0</v>
          </cell>
          <cell r="CC98">
            <v>0</v>
          </cell>
          <cell r="CD98">
            <v>0</v>
          </cell>
          <cell r="CE98">
            <v>0</v>
          </cell>
          <cell r="CF98">
            <v>0</v>
          </cell>
          <cell r="CG98">
            <v>0</v>
          </cell>
          <cell r="CH98">
            <v>0</v>
          </cell>
          <cell r="CI98">
            <v>0</v>
          </cell>
          <cell r="CJ98">
            <v>22.740789473684202</v>
          </cell>
          <cell r="CK98">
            <v>0</v>
          </cell>
          <cell r="CL98">
            <v>21.41723684210525</v>
          </cell>
          <cell r="CM98">
            <v>22.047236842105249</v>
          </cell>
          <cell r="CN98">
            <v>0</v>
          </cell>
          <cell r="CO98">
            <v>0</v>
          </cell>
          <cell r="CP98">
            <v>0</v>
          </cell>
          <cell r="CQ98">
            <v>0</v>
          </cell>
          <cell r="CR98">
            <v>0</v>
          </cell>
          <cell r="CS98">
            <v>0</v>
          </cell>
          <cell r="CT98">
            <v>10.7631578947368</v>
          </cell>
          <cell r="CU98">
            <v>7.8855263157894653</v>
          </cell>
          <cell r="CV98">
            <v>0</v>
          </cell>
          <cell r="CW98">
            <v>0</v>
          </cell>
          <cell r="CX98">
            <v>0</v>
          </cell>
          <cell r="CY98">
            <v>21.931184210526297</v>
          </cell>
          <cell r="CZ98">
            <v>20.55381140350876</v>
          </cell>
          <cell r="DA98">
            <v>19.548533625730986</v>
          </cell>
          <cell r="DB98">
            <v>0.26480263157894751</v>
          </cell>
          <cell r="DC98">
            <v>0</v>
          </cell>
          <cell r="DD98">
            <v>0</v>
          </cell>
          <cell r="DE98">
            <v>0</v>
          </cell>
          <cell r="DF98">
            <v>0</v>
          </cell>
          <cell r="DG98">
            <v>0</v>
          </cell>
          <cell r="DH98">
            <v>0</v>
          </cell>
          <cell r="DI98">
            <v>0</v>
          </cell>
          <cell r="DJ98">
            <v>0</v>
          </cell>
          <cell r="DK98">
            <v>0</v>
          </cell>
          <cell r="DL98">
            <v>0</v>
          </cell>
          <cell r="DM98" t="str">
            <v>Feb 92</v>
          </cell>
          <cell r="DN98">
            <v>0</v>
          </cell>
          <cell r="DO98">
            <v>0</v>
          </cell>
          <cell r="DP98">
            <v>0</v>
          </cell>
          <cell r="DQ98">
            <v>0</v>
          </cell>
          <cell r="DR98">
            <v>0</v>
          </cell>
          <cell r="DS98">
            <v>0</v>
          </cell>
          <cell r="DT98">
            <v>23.064078947368408</v>
          </cell>
          <cell r="DU98">
            <v>23.064078947368408</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12.501315789473599</v>
          </cell>
          <cell r="EP98">
            <v>8.22763157894736</v>
          </cell>
          <cell r="EQ98" t="str">
            <v>Feb 92</v>
          </cell>
          <cell r="ER98">
            <v>1.38</v>
          </cell>
          <cell r="ES98">
            <v>0</v>
          </cell>
          <cell r="ET98">
            <v>0</v>
          </cell>
          <cell r="EU98">
            <v>0</v>
          </cell>
          <cell r="EV98">
            <v>10.179473684210501</v>
          </cell>
          <cell r="EW98">
            <v>12.757499999999979</v>
          </cell>
          <cell r="EX98">
            <v>15.636710526315772</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t="str">
            <v>Feb 92</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55.605263157894697</v>
          </cell>
          <cell r="GN98">
            <v>0</v>
          </cell>
          <cell r="GO98" t="str">
            <v>Feb 92</v>
          </cell>
          <cell r="GP98">
            <v>0</v>
          </cell>
          <cell r="GQ98">
            <v>180.5</v>
          </cell>
          <cell r="GR98">
            <v>170.75</v>
          </cell>
          <cell r="GS98">
            <v>152.75</v>
          </cell>
          <cell r="GT98">
            <v>160.5</v>
          </cell>
          <cell r="GU98">
            <v>183.2</v>
          </cell>
          <cell r="GV98">
            <v>180.7</v>
          </cell>
          <cell r="GW98">
            <v>183.2</v>
          </cell>
          <cell r="GX98">
            <v>0</v>
          </cell>
          <cell r="GY98">
            <v>0</v>
          </cell>
          <cell r="GZ98">
            <v>204.1</v>
          </cell>
          <cell r="HA98">
            <v>0</v>
          </cell>
          <cell r="HB98">
            <v>0</v>
          </cell>
          <cell r="HC98">
            <v>185.67500000000001</v>
          </cell>
          <cell r="HD98">
            <v>169.05</v>
          </cell>
          <cell r="HE98">
            <v>0</v>
          </cell>
          <cell r="HF98">
            <v>0</v>
          </cell>
          <cell r="HG98">
            <v>0</v>
          </cell>
          <cell r="HH98">
            <v>0</v>
          </cell>
          <cell r="HI98">
            <v>0</v>
          </cell>
          <cell r="HJ98">
            <v>0</v>
          </cell>
          <cell r="HK98" t="e">
            <v>#VALUE!</v>
          </cell>
          <cell r="HL98">
            <v>0</v>
          </cell>
          <cell r="HM98">
            <v>0</v>
          </cell>
          <cell r="HN98">
            <v>72.8</v>
          </cell>
          <cell r="HO98">
            <v>64.400000000000006</v>
          </cell>
          <cell r="HP98">
            <v>61.7</v>
          </cell>
          <cell r="HQ98">
            <v>0</v>
          </cell>
          <cell r="HR98">
            <v>41.66</v>
          </cell>
          <cell r="HS98">
            <v>0</v>
          </cell>
          <cell r="HT98">
            <v>0</v>
          </cell>
          <cell r="HU98" t="str">
            <v>Feb 92</v>
          </cell>
          <cell r="HV98">
            <v>170.55555555555549</v>
          </cell>
          <cell r="HW98">
            <v>192.03703703703701</v>
          </cell>
          <cell r="HX98">
            <v>173.33333333333329</v>
          </cell>
          <cell r="HY98">
            <v>194.81481481481481</v>
          </cell>
          <cell r="HZ98">
            <v>181.3</v>
          </cell>
          <cell r="IA98">
            <v>172.8</v>
          </cell>
          <cell r="IB98">
            <v>181.3</v>
          </cell>
          <cell r="IC98">
            <v>0</v>
          </cell>
          <cell r="ID98">
            <v>0</v>
          </cell>
          <cell r="IE98">
            <v>0</v>
          </cell>
          <cell r="IF98">
            <v>0</v>
          </cell>
          <cell r="IG98">
            <v>0</v>
          </cell>
          <cell r="IH98">
            <v>0</v>
          </cell>
          <cell r="II98">
            <v>0</v>
          </cell>
          <cell r="IJ98">
            <v>0</v>
          </cell>
          <cell r="IK98">
            <v>0</v>
          </cell>
          <cell r="IL98">
            <v>0</v>
          </cell>
          <cell r="IM98">
            <v>74.599999999999994</v>
          </cell>
          <cell r="IN98">
            <v>61.3</v>
          </cell>
          <cell r="IO98">
            <v>0</v>
          </cell>
          <cell r="IP98">
            <v>0</v>
          </cell>
          <cell r="IQ98" t="str">
            <v>Feb 92</v>
          </cell>
          <cell r="IR98">
            <v>3.587675027635147</v>
          </cell>
          <cell r="IS98">
            <v>9.9919419822723601</v>
          </cell>
          <cell r="IT98">
            <v>10.743801652892561</v>
          </cell>
          <cell r="IU98">
            <v>124</v>
          </cell>
          <cell r="IV98">
            <v>117</v>
          </cell>
          <cell r="IW98">
            <v>10.493392070484582</v>
          </cell>
          <cell r="IX98">
            <v>20.077500000000001</v>
          </cell>
          <cell r="IY98">
            <v>0</v>
          </cell>
          <cell r="IZ98">
            <v>0</v>
          </cell>
          <cell r="JA98">
            <v>25.067499999999999</v>
          </cell>
          <cell r="JB98">
            <v>0</v>
          </cell>
          <cell r="JC98">
            <v>0</v>
          </cell>
          <cell r="JD98">
            <v>0</v>
          </cell>
          <cell r="JE98">
            <v>0</v>
          </cell>
          <cell r="JF98">
            <v>0</v>
          </cell>
          <cell r="JG98">
            <v>0</v>
          </cell>
          <cell r="JH98">
            <v>0</v>
          </cell>
          <cell r="JI98">
            <v>0</v>
          </cell>
          <cell r="JJ98">
            <v>0</v>
          </cell>
          <cell r="JK98">
            <v>0</v>
          </cell>
          <cell r="JL98">
            <v>0</v>
          </cell>
          <cell r="JM98">
            <v>0</v>
          </cell>
          <cell r="JN98">
            <v>23.1</v>
          </cell>
          <cell r="JO98">
            <v>0</v>
          </cell>
          <cell r="JP98">
            <v>23.074999999999999</v>
          </cell>
          <cell r="JQ98">
            <v>0</v>
          </cell>
          <cell r="JR98">
            <v>0</v>
          </cell>
          <cell r="JS98">
            <v>0</v>
          </cell>
          <cell r="JT98">
            <v>0</v>
          </cell>
          <cell r="JU98">
            <v>0</v>
          </cell>
          <cell r="JV98">
            <v>0</v>
          </cell>
          <cell r="JW98">
            <v>0</v>
          </cell>
          <cell r="JX98">
            <v>0</v>
          </cell>
          <cell r="JY98">
            <v>0</v>
          </cell>
          <cell r="JZ98">
            <v>23.074999999999999</v>
          </cell>
          <cell r="KA98">
            <v>0</v>
          </cell>
          <cell r="KB98">
            <v>0</v>
          </cell>
          <cell r="KC98">
            <v>0</v>
          </cell>
          <cell r="KD98">
            <v>0</v>
          </cell>
          <cell r="KE98">
            <v>0</v>
          </cell>
          <cell r="KF98">
            <v>0</v>
          </cell>
          <cell r="KG98">
            <v>0</v>
          </cell>
          <cell r="KH98">
            <v>0</v>
          </cell>
          <cell r="KI98">
            <v>0</v>
          </cell>
          <cell r="KJ98">
            <v>0</v>
          </cell>
          <cell r="KK98">
            <v>0</v>
          </cell>
          <cell r="KL98">
            <v>10.791338582677158</v>
          </cell>
          <cell r="KM98">
            <v>0</v>
          </cell>
          <cell r="KN98">
            <v>9.8779527559055111</v>
          </cell>
          <cell r="KO98">
            <v>0</v>
          </cell>
          <cell r="KP98">
            <v>0</v>
          </cell>
          <cell r="KQ98">
            <v>0</v>
          </cell>
          <cell r="KR98">
            <v>0</v>
          </cell>
          <cell r="KS98">
            <v>0</v>
          </cell>
          <cell r="KT98">
            <v>0</v>
          </cell>
          <cell r="KU98">
            <v>0</v>
          </cell>
          <cell r="KV98">
            <v>0</v>
          </cell>
          <cell r="KW98">
            <v>0</v>
          </cell>
          <cell r="KX98">
            <v>0</v>
          </cell>
          <cell r="KY98">
            <v>0</v>
          </cell>
          <cell r="KZ98">
            <v>0</v>
          </cell>
          <cell r="LA98">
            <v>0</v>
          </cell>
          <cell r="LB98">
            <v>0</v>
          </cell>
          <cell r="LC98" t="str">
            <v>Feb 92</v>
          </cell>
          <cell r="LD98">
            <v>0</v>
          </cell>
          <cell r="LE98">
            <v>0</v>
          </cell>
          <cell r="LF98">
            <v>0</v>
          </cell>
          <cell r="LG98">
            <v>0</v>
          </cell>
          <cell r="LH98">
            <v>19.466666666666665</v>
          </cell>
          <cell r="LI98">
            <v>0</v>
          </cell>
          <cell r="LJ98">
            <v>21.637499999999999</v>
          </cell>
          <cell r="LK98">
            <v>0</v>
          </cell>
          <cell r="LL98">
            <v>0</v>
          </cell>
          <cell r="LM98">
            <v>0</v>
          </cell>
          <cell r="LN98">
            <v>0</v>
          </cell>
          <cell r="LO98">
            <v>0</v>
          </cell>
          <cell r="LP98">
            <v>0</v>
          </cell>
          <cell r="LQ98">
            <v>0</v>
          </cell>
          <cell r="LR98">
            <v>0</v>
          </cell>
          <cell r="LS98">
            <v>0</v>
          </cell>
          <cell r="LT98">
            <v>9.7834645669291351</v>
          </cell>
          <cell r="LU98">
            <v>0</v>
          </cell>
          <cell r="LV98">
            <v>0</v>
          </cell>
          <cell r="LW98">
            <v>0</v>
          </cell>
          <cell r="LX98">
            <v>0</v>
          </cell>
          <cell r="LY98">
            <v>0</v>
          </cell>
          <cell r="LZ98">
            <v>0</v>
          </cell>
          <cell r="MA98">
            <v>0</v>
          </cell>
          <cell r="MB98" t="str">
            <v>Feb 92</v>
          </cell>
          <cell r="MC98">
            <v>0</v>
          </cell>
          <cell r="MD98">
            <v>0</v>
          </cell>
          <cell r="ME98">
            <v>21.347222222222221</v>
          </cell>
          <cell r="MF98">
            <v>0</v>
          </cell>
          <cell r="MG98">
            <v>0</v>
          </cell>
          <cell r="MH98" t="str">
            <v>Feb 92</v>
          </cell>
          <cell r="MI98">
            <v>0</v>
          </cell>
          <cell r="MJ98">
            <v>0</v>
          </cell>
          <cell r="MK98">
            <v>0</v>
          </cell>
          <cell r="ML98">
            <v>0</v>
          </cell>
          <cell r="MM98">
            <v>0</v>
          </cell>
          <cell r="MN98">
            <v>0</v>
          </cell>
          <cell r="MO98">
            <v>0</v>
          </cell>
          <cell r="MP98">
            <v>0</v>
          </cell>
          <cell r="MQ98">
            <v>0</v>
          </cell>
          <cell r="MR98">
            <v>0</v>
          </cell>
          <cell r="MS98">
            <v>0</v>
          </cell>
          <cell r="MT98">
            <v>0</v>
          </cell>
          <cell r="MU98">
            <v>0</v>
          </cell>
          <cell r="MV98">
            <v>0</v>
          </cell>
          <cell r="MW98" t="str">
            <v>*KEY_ERR</v>
          </cell>
        </row>
        <row r="99">
          <cell r="F99" t="str">
            <v>Mar 92</v>
          </cell>
          <cell r="G99">
            <v>17.5736363636363</v>
          </cell>
          <cell r="H99">
            <v>0</v>
          </cell>
          <cell r="I99">
            <v>18.9122727272727</v>
          </cell>
          <cell r="J99">
            <v>0</v>
          </cell>
          <cell r="K99">
            <v>0</v>
          </cell>
          <cell r="L99">
            <v>19.151818181818101</v>
          </cell>
          <cell r="M99">
            <v>19.151818181818101</v>
          </cell>
          <cell r="N99">
            <v>0</v>
          </cell>
          <cell r="O99">
            <v>0</v>
          </cell>
          <cell r="P99">
            <v>0</v>
          </cell>
          <cell r="Q99">
            <v>0</v>
          </cell>
          <cell r="R99">
            <v>0</v>
          </cell>
          <cell r="S99">
            <v>0</v>
          </cell>
          <cell r="T99">
            <v>0</v>
          </cell>
          <cell r="U99">
            <v>0</v>
          </cell>
          <cell r="V99">
            <v>0</v>
          </cell>
          <cell r="W99">
            <v>0</v>
          </cell>
          <cell r="X99">
            <v>0</v>
          </cell>
          <cell r="Y99">
            <v>0</v>
          </cell>
          <cell r="Z99">
            <v>0</v>
          </cell>
          <cell r="AA99">
            <v>15.7956818181818</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15.7956818181818</v>
          </cell>
          <cell r="BD99">
            <v>0</v>
          </cell>
          <cell r="BE99">
            <v>17.073181818181801</v>
          </cell>
          <cell r="BF99">
            <v>0</v>
          </cell>
          <cell r="BG99">
            <v>0</v>
          </cell>
          <cell r="BH99">
            <v>0</v>
          </cell>
          <cell r="BI99">
            <v>0</v>
          </cell>
          <cell r="BJ99">
            <v>0</v>
          </cell>
          <cell r="BK99">
            <v>1.23</v>
          </cell>
          <cell r="BL99">
            <v>8.5932954545454461</v>
          </cell>
          <cell r="BM99">
            <v>12.170454545454511</v>
          </cell>
          <cell r="BN99">
            <v>18.804545454545423</v>
          </cell>
          <cell r="BO99">
            <v>15.131931818181801</v>
          </cell>
          <cell r="BP99">
            <v>18.234204545454535</v>
          </cell>
          <cell r="BQ99">
            <v>23.352954545454534</v>
          </cell>
          <cell r="BR99">
            <v>23.352954545454534</v>
          </cell>
          <cell r="BS99">
            <v>23.97340909090909</v>
          </cell>
          <cell r="BT99">
            <v>23.97340909090909</v>
          </cell>
          <cell r="BU99">
            <v>24.734659090909066</v>
          </cell>
          <cell r="BV99">
            <v>24.734659090909066</v>
          </cell>
          <cell r="BW99">
            <v>0</v>
          </cell>
          <cell r="BX99">
            <v>0</v>
          </cell>
          <cell r="BY99">
            <v>0</v>
          </cell>
          <cell r="BZ99">
            <v>0</v>
          </cell>
          <cell r="CA99">
            <v>0</v>
          </cell>
          <cell r="CB99">
            <v>0</v>
          </cell>
          <cell r="CC99">
            <v>0</v>
          </cell>
          <cell r="CD99">
            <v>0</v>
          </cell>
          <cell r="CE99">
            <v>0</v>
          </cell>
          <cell r="CF99">
            <v>0</v>
          </cell>
          <cell r="CG99">
            <v>0</v>
          </cell>
          <cell r="CH99">
            <v>0</v>
          </cell>
          <cell r="CI99">
            <v>0</v>
          </cell>
          <cell r="CJ99">
            <v>21.570340909090891</v>
          </cell>
          <cell r="CK99">
            <v>0</v>
          </cell>
          <cell r="CL99">
            <v>21.03102272727271</v>
          </cell>
          <cell r="CM99">
            <v>21.661022727272709</v>
          </cell>
          <cell r="CN99">
            <v>0</v>
          </cell>
          <cell r="CO99">
            <v>0</v>
          </cell>
          <cell r="CP99">
            <v>0</v>
          </cell>
          <cell r="CQ99">
            <v>0</v>
          </cell>
          <cell r="CR99">
            <v>0</v>
          </cell>
          <cell r="CS99">
            <v>0</v>
          </cell>
          <cell r="CT99">
            <v>11.301136363636299</v>
          </cell>
          <cell r="CU99">
            <v>8.5795454545454461</v>
          </cell>
          <cell r="CV99">
            <v>0</v>
          </cell>
          <cell r="CW99">
            <v>0</v>
          </cell>
          <cell r="CX99">
            <v>0</v>
          </cell>
          <cell r="CY99">
            <v>21.281590909090891</v>
          </cell>
          <cell r="CZ99">
            <v>20.381374999999984</v>
          </cell>
          <cell r="DA99">
            <v>19.177374999999987</v>
          </cell>
          <cell r="DB99">
            <v>0.23028409090908872</v>
          </cell>
          <cell r="DC99">
            <v>0</v>
          </cell>
          <cell r="DD99">
            <v>0</v>
          </cell>
          <cell r="DE99">
            <v>0</v>
          </cell>
          <cell r="DF99">
            <v>0</v>
          </cell>
          <cell r="DG99">
            <v>0</v>
          </cell>
          <cell r="DH99">
            <v>0</v>
          </cell>
          <cell r="DI99">
            <v>0</v>
          </cell>
          <cell r="DJ99">
            <v>0</v>
          </cell>
          <cell r="DK99">
            <v>0</v>
          </cell>
          <cell r="DL99">
            <v>0</v>
          </cell>
          <cell r="DM99" t="str">
            <v>Mar 92</v>
          </cell>
          <cell r="DN99">
            <v>0</v>
          </cell>
          <cell r="DO99">
            <v>0</v>
          </cell>
          <cell r="DP99">
            <v>0</v>
          </cell>
          <cell r="DQ99">
            <v>0</v>
          </cell>
          <cell r="DR99">
            <v>0</v>
          </cell>
          <cell r="DS99">
            <v>0</v>
          </cell>
          <cell r="DT99">
            <v>23.746704545454513</v>
          </cell>
          <cell r="DU99">
            <v>23.746704545454513</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12.526136363636301</v>
          </cell>
          <cell r="EP99">
            <v>9.0363636363636299</v>
          </cell>
          <cell r="EQ99" t="str">
            <v>Mar 92</v>
          </cell>
          <cell r="ER99">
            <v>1.45</v>
          </cell>
          <cell r="ES99">
            <v>0</v>
          </cell>
          <cell r="ET99">
            <v>0</v>
          </cell>
          <cell r="EU99">
            <v>0</v>
          </cell>
          <cell r="EV99">
            <v>10.118181818181801</v>
          </cell>
          <cell r="EW99">
            <v>12.585681818181801</v>
          </cell>
          <cell r="EX99">
            <v>15.9456818181818</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t="str">
            <v>Mar 92</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62.863636363636303</v>
          </cell>
          <cell r="GN99">
            <v>0</v>
          </cell>
          <cell r="GO99" t="str">
            <v>Mar 92</v>
          </cell>
          <cell r="GP99">
            <v>0</v>
          </cell>
          <cell r="GQ99">
            <v>172.272727272727</v>
          </cell>
          <cell r="GR99">
            <v>156.59090909090901</v>
          </cell>
          <cell r="GS99">
            <v>158.40909090909048</v>
          </cell>
          <cell r="GT99">
            <v>159.886363636363</v>
          </cell>
          <cell r="GU99">
            <v>172.22727272727201</v>
          </cell>
          <cell r="GV99">
            <v>170.5</v>
          </cell>
          <cell r="GW99">
            <v>172.22727272727201</v>
          </cell>
          <cell r="GX99">
            <v>0</v>
          </cell>
          <cell r="GY99">
            <v>0</v>
          </cell>
          <cell r="GZ99">
            <v>195.70454545454501</v>
          </cell>
          <cell r="HA99">
            <v>0</v>
          </cell>
          <cell r="HB99">
            <v>0</v>
          </cell>
          <cell r="HC99">
            <v>174.59090909090901</v>
          </cell>
          <cell r="HD99">
            <v>159.25</v>
          </cell>
          <cell r="HE99">
            <v>0</v>
          </cell>
          <cell r="HF99">
            <v>0</v>
          </cell>
          <cell r="HG99">
            <v>0</v>
          </cell>
          <cell r="HH99">
            <v>0</v>
          </cell>
          <cell r="HI99">
            <v>0</v>
          </cell>
          <cell r="HJ99">
            <v>0</v>
          </cell>
          <cell r="HK99" t="e">
            <v>#VALUE!</v>
          </cell>
          <cell r="HL99">
            <v>0</v>
          </cell>
          <cell r="HM99">
            <v>0</v>
          </cell>
          <cell r="HN99">
            <v>82.909090909090907</v>
          </cell>
          <cell r="HO99">
            <v>73.613636363636303</v>
          </cell>
          <cell r="HP99">
            <v>68.636363636363598</v>
          </cell>
          <cell r="HQ99">
            <v>0</v>
          </cell>
          <cell r="HR99">
            <v>40.590000000000003</v>
          </cell>
          <cell r="HS99">
            <v>0</v>
          </cell>
          <cell r="HT99">
            <v>0</v>
          </cell>
          <cell r="HU99" t="str">
            <v>Mar 92</v>
          </cell>
          <cell r="HV99">
            <v>173.66666666666671</v>
          </cell>
          <cell r="HW99">
            <v>186.66666666666671</v>
          </cell>
          <cell r="HX99">
            <v>164.56666666666669</v>
          </cell>
          <cell r="HY99">
            <v>177.56666666666669</v>
          </cell>
          <cell r="HZ99">
            <v>170.20454545454544</v>
          </cell>
          <cell r="IA99">
            <v>161.5</v>
          </cell>
          <cell r="IB99">
            <v>170.20454545454544</v>
          </cell>
          <cell r="IC99">
            <v>0</v>
          </cell>
          <cell r="ID99">
            <v>0</v>
          </cell>
          <cell r="IE99">
            <v>0</v>
          </cell>
          <cell r="IF99">
            <v>0</v>
          </cell>
          <cell r="IG99">
            <v>0</v>
          </cell>
          <cell r="IH99">
            <v>0</v>
          </cell>
          <cell r="II99">
            <v>0</v>
          </cell>
          <cell r="IJ99">
            <v>0</v>
          </cell>
          <cell r="IK99">
            <v>0</v>
          </cell>
          <cell r="IL99">
            <v>0</v>
          </cell>
          <cell r="IM99">
            <v>86.13636363636364</v>
          </cell>
          <cell r="IN99">
            <v>70.63636363636364</v>
          </cell>
          <cell r="IO99">
            <v>0</v>
          </cell>
          <cell r="IP99">
            <v>0</v>
          </cell>
          <cell r="IQ99" t="str">
            <v>Mar 92</v>
          </cell>
          <cell r="IR99">
            <v>3.5813567973938447</v>
          </cell>
          <cell r="IS99">
            <v>9.828364222401289</v>
          </cell>
          <cell r="IT99">
            <v>11.043158861340679</v>
          </cell>
          <cell r="IU99">
            <v>121.97</v>
          </cell>
          <cell r="IV99">
            <v>120.26</v>
          </cell>
          <cell r="IW99">
            <v>10.640792951541851</v>
          </cell>
          <cell r="IX99">
            <v>19.172727272727251</v>
          </cell>
          <cell r="IY99">
            <v>0</v>
          </cell>
          <cell r="IZ99">
            <v>0</v>
          </cell>
          <cell r="JA99">
            <v>23.881818181818151</v>
          </cell>
          <cell r="JB99">
            <v>0</v>
          </cell>
          <cell r="JC99">
            <v>0</v>
          </cell>
          <cell r="JD99">
            <v>0</v>
          </cell>
          <cell r="JE99">
            <v>0</v>
          </cell>
          <cell r="JF99">
            <v>0</v>
          </cell>
          <cell r="JG99">
            <v>0</v>
          </cell>
          <cell r="JH99">
            <v>0</v>
          </cell>
          <cell r="JI99">
            <v>0</v>
          </cell>
          <cell r="JJ99">
            <v>0</v>
          </cell>
          <cell r="JK99">
            <v>0</v>
          </cell>
          <cell r="JL99">
            <v>0</v>
          </cell>
          <cell r="JM99">
            <v>0</v>
          </cell>
          <cell r="JN99">
            <v>22.359090909090849</v>
          </cell>
          <cell r="JO99">
            <v>0</v>
          </cell>
          <cell r="JP99">
            <v>22.299999999999951</v>
          </cell>
          <cell r="JQ99">
            <v>0</v>
          </cell>
          <cell r="JR99">
            <v>0</v>
          </cell>
          <cell r="JS99">
            <v>0</v>
          </cell>
          <cell r="JT99">
            <v>0</v>
          </cell>
          <cell r="JU99">
            <v>0</v>
          </cell>
          <cell r="JV99">
            <v>0</v>
          </cell>
          <cell r="JW99">
            <v>0</v>
          </cell>
          <cell r="JX99">
            <v>0</v>
          </cell>
          <cell r="JY99">
            <v>0</v>
          </cell>
          <cell r="JZ99">
            <v>22.299999999999951</v>
          </cell>
          <cell r="KA99">
            <v>0</v>
          </cell>
          <cell r="KB99">
            <v>0</v>
          </cell>
          <cell r="KC99">
            <v>0</v>
          </cell>
          <cell r="KD99">
            <v>0</v>
          </cell>
          <cell r="KE99">
            <v>0</v>
          </cell>
          <cell r="KF99">
            <v>0</v>
          </cell>
          <cell r="KG99">
            <v>0</v>
          </cell>
          <cell r="KH99">
            <v>0</v>
          </cell>
          <cell r="KI99">
            <v>0</v>
          </cell>
          <cell r="KJ99">
            <v>0</v>
          </cell>
          <cell r="KK99">
            <v>0</v>
          </cell>
          <cell r="KL99">
            <v>11.986399427344301</v>
          </cell>
          <cell r="KM99">
            <v>0</v>
          </cell>
          <cell r="KN99">
            <v>11.041517537580521</v>
          </cell>
          <cell r="KO99">
            <v>0</v>
          </cell>
          <cell r="KP99">
            <v>0</v>
          </cell>
          <cell r="KQ99">
            <v>0</v>
          </cell>
          <cell r="KR99">
            <v>0</v>
          </cell>
          <cell r="KS99">
            <v>0</v>
          </cell>
          <cell r="KT99">
            <v>0</v>
          </cell>
          <cell r="KU99">
            <v>0</v>
          </cell>
          <cell r="KV99">
            <v>0</v>
          </cell>
          <cell r="KW99">
            <v>0</v>
          </cell>
          <cell r="KX99">
            <v>0</v>
          </cell>
          <cell r="KY99">
            <v>0</v>
          </cell>
          <cell r="KZ99">
            <v>0</v>
          </cell>
          <cell r="LA99">
            <v>0</v>
          </cell>
          <cell r="LB99">
            <v>0</v>
          </cell>
          <cell r="LC99" t="str">
            <v>Mar 92</v>
          </cell>
          <cell r="LD99">
            <v>0</v>
          </cell>
          <cell r="LE99">
            <v>0</v>
          </cell>
          <cell r="LF99">
            <v>0</v>
          </cell>
          <cell r="LG99">
            <v>0</v>
          </cell>
          <cell r="LH99">
            <v>18.858585858585862</v>
          </cell>
          <cell r="LI99">
            <v>0</v>
          </cell>
          <cell r="LJ99">
            <v>21.409090909090914</v>
          </cell>
          <cell r="LK99">
            <v>0</v>
          </cell>
          <cell r="LL99">
            <v>0</v>
          </cell>
          <cell r="LM99">
            <v>0</v>
          </cell>
          <cell r="LN99">
            <v>0</v>
          </cell>
          <cell r="LO99">
            <v>0</v>
          </cell>
          <cell r="LP99">
            <v>0</v>
          </cell>
          <cell r="LQ99">
            <v>0</v>
          </cell>
          <cell r="LR99">
            <v>0</v>
          </cell>
          <cell r="LS99">
            <v>0</v>
          </cell>
          <cell r="LT99">
            <v>10.984251968503937</v>
          </cell>
          <cell r="LU99">
            <v>0</v>
          </cell>
          <cell r="LV99">
            <v>0</v>
          </cell>
          <cell r="LW99">
            <v>0</v>
          </cell>
          <cell r="LX99">
            <v>0</v>
          </cell>
          <cell r="LY99">
            <v>0</v>
          </cell>
          <cell r="LZ99">
            <v>0</v>
          </cell>
          <cell r="MA99">
            <v>0</v>
          </cell>
          <cell r="MB99" t="str">
            <v>Mar 92</v>
          </cell>
          <cell r="MC99">
            <v>0</v>
          </cell>
          <cell r="MD99">
            <v>0</v>
          </cell>
          <cell r="ME99">
            <v>20.575757572222223</v>
          </cell>
          <cell r="MF99">
            <v>0</v>
          </cell>
          <cell r="MG99">
            <v>0</v>
          </cell>
          <cell r="MH99" t="str">
            <v>Mar 92</v>
          </cell>
          <cell r="MI99">
            <v>0</v>
          </cell>
          <cell r="MJ99">
            <v>0</v>
          </cell>
          <cell r="MK99">
            <v>0</v>
          </cell>
          <cell r="ML99">
            <v>0</v>
          </cell>
          <cell r="MM99">
            <v>0</v>
          </cell>
          <cell r="MN99">
            <v>0</v>
          </cell>
          <cell r="MO99">
            <v>0</v>
          </cell>
          <cell r="MP99">
            <v>0</v>
          </cell>
          <cell r="MQ99">
            <v>0</v>
          </cell>
          <cell r="MR99">
            <v>0</v>
          </cell>
          <cell r="MS99">
            <v>0</v>
          </cell>
          <cell r="MT99">
            <v>0</v>
          </cell>
          <cell r="MU99">
            <v>0</v>
          </cell>
          <cell r="MV99">
            <v>0</v>
          </cell>
          <cell r="MW99" t="str">
            <v>*KEY_ERR</v>
          </cell>
        </row>
        <row r="100">
          <cell r="F100" t="str">
            <v>Apr 92</v>
          </cell>
          <cell r="G100">
            <v>18.989761904761899</v>
          </cell>
          <cell r="H100">
            <v>0</v>
          </cell>
          <cell r="I100">
            <v>20.231428571428498</v>
          </cell>
          <cell r="J100">
            <v>0</v>
          </cell>
          <cell r="K100">
            <v>0</v>
          </cell>
          <cell r="L100">
            <v>20.528095238095201</v>
          </cell>
          <cell r="M100">
            <v>20.528095238095201</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16.693809523809499</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16.693809523809499</v>
          </cell>
          <cell r="BD100">
            <v>0</v>
          </cell>
          <cell r="BE100">
            <v>18.7919047619047</v>
          </cell>
          <cell r="BF100">
            <v>0</v>
          </cell>
          <cell r="BG100">
            <v>0</v>
          </cell>
          <cell r="BH100">
            <v>0</v>
          </cell>
          <cell r="BI100">
            <v>0</v>
          </cell>
          <cell r="BJ100">
            <v>0</v>
          </cell>
          <cell r="BK100">
            <v>1.39</v>
          </cell>
          <cell r="BL100">
            <v>8.1949999999999754</v>
          </cell>
          <cell r="BM100">
            <v>12.193499999999975</v>
          </cell>
          <cell r="BN100">
            <v>18.727499999999992</v>
          </cell>
          <cell r="BO100">
            <v>14.402499999999993</v>
          </cell>
          <cell r="BP100">
            <v>17.679999999999978</v>
          </cell>
          <cell r="BQ100">
            <v>25.504999999999967</v>
          </cell>
          <cell r="BR100">
            <v>25.504999999999967</v>
          </cell>
          <cell r="BS100">
            <v>26.444999999999972</v>
          </cell>
          <cell r="BT100">
            <v>26.444999999999972</v>
          </cell>
          <cell r="BU100">
            <v>27.562499999999975</v>
          </cell>
          <cell r="BV100">
            <v>27.562499999999975</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22.832499999999982</v>
          </cell>
          <cell r="CK100">
            <v>0</v>
          </cell>
          <cell r="CL100">
            <v>22.399999999999984</v>
          </cell>
          <cell r="CM100">
            <v>23.029999999999987</v>
          </cell>
          <cell r="CN100">
            <v>0</v>
          </cell>
          <cell r="CO100">
            <v>0</v>
          </cell>
          <cell r="CP100">
            <v>0</v>
          </cell>
          <cell r="CQ100">
            <v>0</v>
          </cell>
          <cell r="CR100">
            <v>0</v>
          </cell>
          <cell r="CS100">
            <v>0</v>
          </cell>
          <cell r="CT100">
            <v>12.5011904761904</v>
          </cell>
          <cell r="CU100">
            <v>10.194047619047549</v>
          </cell>
          <cell r="CV100">
            <v>0</v>
          </cell>
          <cell r="CW100">
            <v>0</v>
          </cell>
          <cell r="CX100">
            <v>0</v>
          </cell>
          <cell r="CY100">
            <v>22.564999999999991</v>
          </cell>
          <cell r="CZ100">
            <v>23.120999999999974</v>
          </cell>
          <cell r="DA100">
            <v>22.322999999999972</v>
          </cell>
          <cell r="DB100">
            <v>0.34291666666666804</v>
          </cell>
          <cell r="DC100">
            <v>0</v>
          </cell>
          <cell r="DD100">
            <v>0</v>
          </cell>
          <cell r="DE100">
            <v>0</v>
          </cell>
          <cell r="DF100">
            <v>0</v>
          </cell>
          <cell r="DG100">
            <v>0</v>
          </cell>
          <cell r="DH100">
            <v>0</v>
          </cell>
          <cell r="DI100">
            <v>0</v>
          </cell>
          <cell r="DJ100">
            <v>0</v>
          </cell>
          <cell r="DK100">
            <v>0</v>
          </cell>
          <cell r="DL100">
            <v>0</v>
          </cell>
          <cell r="DM100" t="str">
            <v>Apr 92</v>
          </cell>
          <cell r="DN100">
            <v>0</v>
          </cell>
          <cell r="DO100">
            <v>0</v>
          </cell>
          <cell r="DP100">
            <v>0</v>
          </cell>
          <cell r="DQ100">
            <v>0</v>
          </cell>
          <cell r="DR100">
            <v>0</v>
          </cell>
          <cell r="DS100">
            <v>0</v>
          </cell>
          <cell r="DT100">
            <v>24.949999999999996</v>
          </cell>
          <cell r="DU100">
            <v>24.949999999999996</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13.5547619047619</v>
          </cell>
          <cell r="EP100">
            <v>10.455952380952301</v>
          </cell>
          <cell r="EQ100" t="str">
            <v>Apr 92</v>
          </cell>
          <cell r="ER100">
            <v>0</v>
          </cell>
          <cell r="ES100">
            <v>0</v>
          </cell>
          <cell r="ET100">
            <v>0</v>
          </cell>
          <cell r="EU100">
            <v>0</v>
          </cell>
          <cell r="EV100">
            <v>10.224999999999982</v>
          </cell>
          <cell r="EW100">
            <v>12.164999999999973</v>
          </cell>
          <cell r="EX100">
            <v>16.524999999999977</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t="str">
            <v>Apr 92</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82.761904761904702</v>
          </cell>
          <cell r="GN100">
            <v>0</v>
          </cell>
          <cell r="GO100" t="str">
            <v>Apr 92</v>
          </cell>
          <cell r="GP100">
            <v>0</v>
          </cell>
          <cell r="GQ100">
            <v>176.18181818181799</v>
          </cell>
          <cell r="GR100">
            <v>152.22727272727201</v>
          </cell>
          <cell r="GS100">
            <v>155.5681818181815</v>
          </cell>
          <cell r="GT100">
            <v>162.5</v>
          </cell>
          <cell r="GU100">
            <v>179.22499999999999</v>
          </cell>
          <cell r="GV100">
            <v>176.4</v>
          </cell>
          <cell r="GW100">
            <v>179.22499999999999</v>
          </cell>
          <cell r="GX100">
            <v>0</v>
          </cell>
          <cell r="GY100">
            <v>0</v>
          </cell>
          <cell r="GZ100">
            <v>212.2</v>
          </cell>
          <cell r="HA100">
            <v>0</v>
          </cell>
          <cell r="HB100">
            <v>0</v>
          </cell>
          <cell r="HC100">
            <v>187.95</v>
          </cell>
          <cell r="HD100">
            <v>172.57499999999999</v>
          </cell>
          <cell r="HE100">
            <v>0</v>
          </cell>
          <cell r="HF100">
            <v>0</v>
          </cell>
          <cell r="HG100">
            <v>0</v>
          </cell>
          <cell r="HH100">
            <v>0</v>
          </cell>
          <cell r="HI100">
            <v>0</v>
          </cell>
          <cell r="HJ100">
            <v>0</v>
          </cell>
          <cell r="HK100" t="e">
            <v>#VALUE!</v>
          </cell>
          <cell r="HL100">
            <v>0</v>
          </cell>
          <cell r="HM100">
            <v>0</v>
          </cell>
          <cell r="HN100">
            <v>87.2</v>
          </cell>
          <cell r="HO100">
            <v>73.7</v>
          </cell>
          <cell r="HP100">
            <v>67</v>
          </cell>
          <cell r="HQ100">
            <v>0</v>
          </cell>
          <cell r="HR100">
            <v>40.57</v>
          </cell>
          <cell r="HS100">
            <v>0</v>
          </cell>
          <cell r="HT100">
            <v>0</v>
          </cell>
          <cell r="HU100" t="str">
            <v>Apr 92</v>
          </cell>
          <cell r="HV100">
            <v>165</v>
          </cell>
          <cell r="HW100">
            <v>158</v>
          </cell>
          <cell r="HX100">
            <v>155.4666666666667</v>
          </cell>
          <cell r="HY100">
            <v>148.4666666666667</v>
          </cell>
          <cell r="HZ100">
            <v>176.05</v>
          </cell>
          <cell r="IA100">
            <v>167.6</v>
          </cell>
          <cell r="IB100">
            <v>176.05</v>
          </cell>
          <cell r="IC100">
            <v>0</v>
          </cell>
          <cell r="ID100">
            <v>0</v>
          </cell>
          <cell r="IE100">
            <v>0</v>
          </cell>
          <cell r="IF100">
            <v>0</v>
          </cell>
          <cell r="IG100">
            <v>0</v>
          </cell>
          <cell r="IH100">
            <v>0</v>
          </cell>
          <cell r="II100">
            <v>0</v>
          </cell>
          <cell r="IJ100">
            <v>0</v>
          </cell>
          <cell r="IK100">
            <v>0</v>
          </cell>
          <cell r="IL100">
            <v>0</v>
          </cell>
          <cell r="IM100">
            <v>88.2</v>
          </cell>
          <cell r="IN100">
            <v>67.3</v>
          </cell>
          <cell r="IO100">
            <v>0</v>
          </cell>
          <cell r="IP100">
            <v>0</v>
          </cell>
          <cell r="IQ100" t="str">
            <v>Apr 92</v>
          </cell>
          <cell r="IR100">
            <v>3.5218076437271884</v>
          </cell>
          <cell r="IS100">
            <v>9.8710717163577755</v>
          </cell>
          <cell r="IT100">
            <v>11.294765840220386</v>
          </cell>
          <cell r="IU100">
            <v>122.5</v>
          </cell>
          <cell r="IV100">
            <v>123</v>
          </cell>
          <cell r="IW100">
            <v>10.823788546255507</v>
          </cell>
          <cell r="IX100">
            <v>19.58571428571425</v>
          </cell>
          <cell r="IY100">
            <v>0</v>
          </cell>
          <cell r="IZ100">
            <v>0</v>
          </cell>
          <cell r="JA100">
            <v>24.952380952380899</v>
          </cell>
          <cell r="JB100">
            <v>0</v>
          </cell>
          <cell r="JC100">
            <v>0</v>
          </cell>
          <cell r="JD100">
            <v>0</v>
          </cell>
          <cell r="JE100">
            <v>0</v>
          </cell>
          <cell r="JF100">
            <v>0</v>
          </cell>
          <cell r="JG100">
            <v>0</v>
          </cell>
          <cell r="JH100">
            <v>0</v>
          </cell>
          <cell r="JI100">
            <v>0</v>
          </cell>
          <cell r="JJ100">
            <v>0</v>
          </cell>
          <cell r="JK100">
            <v>0</v>
          </cell>
          <cell r="JL100">
            <v>0</v>
          </cell>
          <cell r="JM100">
            <v>0</v>
          </cell>
          <cell r="JN100">
            <v>23.969047619047551</v>
          </cell>
          <cell r="JO100">
            <v>0</v>
          </cell>
          <cell r="JP100">
            <v>24.19999999999995</v>
          </cell>
          <cell r="JQ100">
            <v>0</v>
          </cell>
          <cell r="JR100">
            <v>0</v>
          </cell>
          <cell r="JS100">
            <v>0</v>
          </cell>
          <cell r="JT100">
            <v>0</v>
          </cell>
          <cell r="JU100">
            <v>0</v>
          </cell>
          <cell r="JV100">
            <v>0</v>
          </cell>
          <cell r="JW100">
            <v>0</v>
          </cell>
          <cell r="JX100">
            <v>0</v>
          </cell>
          <cell r="JY100">
            <v>0</v>
          </cell>
          <cell r="JZ100">
            <v>24.19999999999995</v>
          </cell>
          <cell r="KA100">
            <v>0</v>
          </cell>
          <cell r="KB100">
            <v>0</v>
          </cell>
          <cell r="KC100">
            <v>0</v>
          </cell>
          <cell r="KD100">
            <v>0</v>
          </cell>
          <cell r="KE100">
            <v>0</v>
          </cell>
          <cell r="KF100">
            <v>0</v>
          </cell>
          <cell r="KG100">
            <v>0</v>
          </cell>
          <cell r="KH100">
            <v>0</v>
          </cell>
          <cell r="KI100">
            <v>0</v>
          </cell>
          <cell r="KJ100">
            <v>0</v>
          </cell>
          <cell r="KK100">
            <v>0</v>
          </cell>
          <cell r="KL100">
            <v>13.374578177727772</v>
          </cell>
          <cell r="KM100">
            <v>0</v>
          </cell>
          <cell r="KN100">
            <v>12.549681289838764</v>
          </cell>
          <cell r="KO100">
            <v>0</v>
          </cell>
          <cell r="KP100">
            <v>0</v>
          </cell>
          <cell r="KQ100">
            <v>0</v>
          </cell>
          <cell r="KR100">
            <v>0</v>
          </cell>
          <cell r="KS100">
            <v>0</v>
          </cell>
          <cell r="KT100">
            <v>0</v>
          </cell>
          <cell r="KU100">
            <v>0</v>
          </cell>
          <cell r="KV100">
            <v>0</v>
          </cell>
          <cell r="KW100">
            <v>0</v>
          </cell>
          <cell r="KX100">
            <v>0</v>
          </cell>
          <cell r="KY100">
            <v>0</v>
          </cell>
          <cell r="KZ100">
            <v>0</v>
          </cell>
          <cell r="LA100">
            <v>0</v>
          </cell>
          <cell r="LB100">
            <v>0</v>
          </cell>
          <cell r="LC100" t="str">
            <v>Apr 92</v>
          </cell>
          <cell r="LD100">
            <v>0</v>
          </cell>
          <cell r="LE100">
            <v>0</v>
          </cell>
          <cell r="LF100">
            <v>0</v>
          </cell>
          <cell r="LG100">
            <v>0</v>
          </cell>
          <cell r="LH100">
            <v>19.351851851851855</v>
          </cell>
          <cell r="LI100">
            <v>0</v>
          </cell>
          <cell r="LJ100">
            <v>22.364285714285707</v>
          </cell>
          <cell r="LK100">
            <v>0</v>
          </cell>
          <cell r="LL100">
            <v>0</v>
          </cell>
          <cell r="LM100">
            <v>0</v>
          </cell>
          <cell r="LN100">
            <v>0</v>
          </cell>
          <cell r="LO100">
            <v>0</v>
          </cell>
          <cell r="LP100">
            <v>0</v>
          </cell>
          <cell r="LQ100">
            <v>0</v>
          </cell>
          <cell r="LR100">
            <v>0</v>
          </cell>
          <cell r="LS100">
            <v>0</v>
          </cell>
          <cell r="LT100">
            <v>12.557180352455944</v>
          </cell>
          <cell r="LU100">
            <v>0</v>
          </cell>
          <cell r="LV100">
            <v>0</v>
          </cell>
          <cell r="LW100">
            <v>0</v>
          </cell>
          <cell r="LX100">
            <v>0</v>
          </cell>
          <cell r="LY100">
            <v>0</v>
          </cell>
          <cell r="LZ100">
            <v>0</v>
          </cell>
          <cell r="MA100">
            <v>0</v>
          </cell>
          <cell r="MB100" t="str">
            <v>Apr 92</v>
          </cell>
          <cell r="MC100">
            <v>0</v>
          </cell>
          <cell r="MD100">
            <v>0</v>
          </cell>
          <cell r="ME100">
            <v>20.867724866666666</v>
          </cell>
          <cell r="MF100">
            <v>0</v>
          </cell>
          <cell r="MG100">
            <v>0</v>
          </cell>
          <cell r="MH100" t="str">
            <v>Apr 92</v>
          </cell>
          <cell r="MI100">
            <v>0</v>
          </cell>
          <cell r="MJ100">
            <v>0</v>
          </cell>
          <cell r="MK100">
            <v>0</v>
          </cell>
          <cell r="ML100">
            <v>0</v>
          </cell>
          <cell r="MM100">
            <v>0</v>
          </cell>
          <cell r="MN100">
            <v>0</v>
          </cell>
          <cell r="MO100">
            <v>0</v>
          </cell>
          <cell r="MP100">
            <v>0</v>
          </cell>
          <cell r="MQ100">
            <v>0</v>
          </cell>
          <cell r="MR100">
            <v>0</v>
          </cell>
          <cell r="MS100">
            <v>0</v>
          </cell>
          <cell r="MT100">
            <v>0</v>
          </cell>
          <cell r="MU100">
            <v>0</v>
          </cell>
          <cell r="MV100">
            <v>0</v>
          </cell>
          <cell r="MW100" t="str">
            <v>*KEY_ERR</v>
          </cell>
        </row>
        <row r="101">
          <cell r="F101" t="str">
            <v>May 92</v>
          </cell>
          <cell r="G101">
            <v>19.90475</v>
          </cell>
          <cell r="H101">
            <v>0</v>
          </cell>
          <cell r="I101">
            <v>20.919736842105198</v>
          </cell>
          <cell r="J101">
            <v>0</v>
          </cell>
          <cell r="K101">
            <v>0</v>
          </cell>
          <cell r="L101">
            <v>21.335249999999998</v>
          </cell>
          <cell r="M101">
            <v>21.335249999999998</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17.643249999999998</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17.643249999999998</v>
          </cell>
          <cell r="BD101">
            <v>0</v>
          </cell>
          <cell r="BE101">
            <v>19.647749999999998</v>
          </cell>
          <cell r="BF101">
            <v>0</v>
          </cell>
          <cell r="BG101">
            <v>0</v>
          </cell>
          <cell r="BH101">
            <v>0</v>
          </cell>
          <cell r="BI101">
            <v>0</v>
          </cell>
          <cell r="BJ101">
            <v>0</v>
          </cell>
          <cell r="BK101">
            <v>1.57</v>
          </cell>
          <cell r="BL101">
            <v>9.0798749999999995</v>
          </cell>
          <cell r="BM101">
            <v>13.046249999999999</v>
          </cell>
          <cell r="BN101">
            <v>18.188625000000002</v>
          </cell>
          <cell r="BO101">
            <v>15.059625</v>
          </cell>
          <cell r="BP101">
            <v>18.626999999999999</v>
          </cell>
          <cell r="BQ101">
            <v>26.675250000000002</v>
          </cell>
          <cell r="BR101">
            <v>26.675250000000002</v>
          </cell>
          <cell r="BS101">
            <v>27.873299999999979</v>
          </cell>
          <cell r="BT101">
            <v>27.873299999999979</v>
          </cell>
          <cell r="BU101">
            <v>29.405249999999977</v>
          </cell>
          <cell r="BV101">
            <v>29.405249999999977</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24.302249999999997</v>
          </cell>
          <cell r="CK101">
            <v>0</v>
          </cell>
          <cell r="CL101">
            <v>23.26275</v>
          </cell>
          <cell r="CM101">
            <v>23.892749999999999</v>
          </cell>
          <cell r="CN101">
            <v>0</v>
          </cell>
          <cell r="CO101">
            <v>0</v>
          </cell>
          <cell r="CP101">
            <v>0</v>
          </cell>
          <cell r="CQ101">
            <v>0</v>
          </cell>
          <cell r="CR101">
            <v>0</v>
          </cell>
          <cell r="CS101">
            <v>0</v>
          </cell>
          <cell r="CT101">
            <v>14.387499999999999</v>
          </cell>
          <cell r="CU101">
            <v>12.0275</v>
          </cell>
          <cell r="CV101">
            <v>0</v>
          </cell>
          <cell r="CW101">
            <v>0</v>
          </cell>
          <cell r="CX101">
            <v>0</v>
          </cell>
          <cell r="CY101">
            <v>23.779874999999997</v>
          </cell>
          <cell r="CZ101">
            <v>24.025750000000002</v>
          </cell>
          <cell r="DA101">
            <v>23.366000000000003</v>
          </cell>
          <cell r="DB101">
            <v>0.45499999999999591</v>
          </cell>
          <cell r="DC101">
            <v>0</v>
          </cell>
          <cell r="DD101">
            <v>0</v>
          </cell>
          <cell r="DE101">
            <v>0</v>
          </cell>
          <cell r="DF101">
            <v>0</v>
          </cell>
          <cell r="DG101">
            <v>0</v>
          </cell>
          <cell r="DH101">
            <v>0</v>
          </cell>
          <cell r="DI101">
            <v>0</v>
          </cell>
          <cell r="DJ101">
            <v>0</v>
          </cell>
          <cell r="DK101">
            <v>0</v>
          </cell>
          <cell r="DL101">
            <v>0</v>
          </cell>
          <cell r="DM101" t="str">
            <v>May 92</v>
          </cell>
          <cell r="DN101">
            <v>0</v>
          </cell>
          <cell r="DO101">
            <v>0</v>
          </cell>
          <cell r="DP101">
            <v>0</v>
          </cell>
          <cell r="DQ101">
            <v>0</v>
          </cell>
          <cell r="DR101">
            <v>0</v>
          </cell>
          <cell r="DS101">
            <v>0</v>
          </cell>
          <cell r="DT101">
            <v>26.898375000000001</v>
          </cell>
          <cell r="DU101">
            <v>26.898375000000001</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15.185</v>
          </cell>
          <cell r="EP101">
            <v>12.055</v>
          </cell>
          <cell r="EQ101" t="str">
            <v>May 92</v>
          </cell>
          <cell r="ER101">
            <v>0</v>
          </cell>
          <cell r="ES101">
            <v>0</v>
          </cell>
          <cell r="ET101">
            <v>0</v>
          </cell>
          <cell r="EU101">
            <v>0</v>
          </cell>
          <cell r="EV101">
            <v>10.82025</v>
          </cell>
          <cell r="EW101">
            <v>12.621</v>
          </cell>
          <cell r="EX101">
            <v>16.697624999999999</v>
          </cell>
          <cell r="EY101">
            <v>28.035</v>
          </cell>
          <cell r="EZ101">
            <v>28.035</v>
          </cell>
          <cell r="FA101">
            <v>30.463124999999998</v>
          </cell>
          <cell r="FB101">
            <v>30.463124999999998</v>
          </cell>
          <cell r="FC101">
            <v>0</v>
          </cell>
          <cell r="FD101">
            <v>0</v>
          </cell>
          <cell r="FE101">
            <v>0</v>
          </cell>
          <cell r="FF101">
            <v>0</v>
          </cell>
          <cell r="FG101">
            <v>25.12125</v>
          </cell>
          <cell r="FH101">
            <v>0</v>
          </cell>
          <cell r="FI101">
            <v>26.25</v>
          </cell>
          <cell r="FJ101">
            <v>0</v>
          </cell>
          <cell r="FK101">
            <v>0</v>
          </cell>
          <cell r="FL101">
            <v>0</v>
          </cell>
          <cell r="FM101">
            <v>0</v>
          </cell>
          <cell r="FN101" t="str">
            <v>May 92</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85.75</v>
          </cell>
          <cell r="GN101">
            <v>0</v>
          </cell>
          <cell r="GO101" t="str">
            <v>May 92</v>
          </cell>
          <cell r="GP101">
            <v>0</v>
          </cell>
          <cell r="GQ101">
            <v>174.23809523809501</v>
          </cell>
          <cell r="GR101">
            <v>162.666666666666</v>
          </cell>
          <cell r="GS101">
            <v>158.80952380952351</v>
          </cell>
          <cell r="GT101">
            <v>172.02380952380901</v>
          </cell>
          <cell r="GU101">
            <v>188.77499999999998</v>
          </cell>
          <cell r="GV101">
            <v>186.8</v>
          </cell>
          <cell r="GW101">
            <v>188.77499999999998</v>
          </cell>
          <cell r="GX101">
            <v>0</v>
          </cell>
          <cell r="GY101">
            <v>0</v>
          </cell>
          <cell r="GZ101">
            <v>230.2</v>
          </cell>
          <cell r="HA101">
            <v>0</v>
          </cell>
          <cell r="HB101">
            <v>0</v>
          </cell>
          <cell r="HC101">
            <v>194.3</v>
          </cell>
          <cell r="HD101">
            <v>178.15</v>
          </cell>
          <cell r="HE101">
            <v>0</v>
          </cell>
          <cell r="HF101">
            <v>0</v>
          </cell>
          <cell r="HG101">
            <v>0</v>
          </cell>
          <cell r="HH101">
            <v>0</v>
          </cell>
          <cell r="HI101">
            <v>0</v>
          </cell>
          <cell r="HJ101">
            <v>0</v>
          </cell>
          <cell r="HK101" t="e">
            <v>#VALUE!</v>
          </cell>
          <cell r="HL101">
            <v>0</v>
          </cell>
          <cell r="HM101">
            <v>0</v>
          </cell>
          <cell r="HN101">
            <v>102.6</v>
          </cell>
          <cell r="HO101">
            <v>79.924999999999997</v>
          </cell>
          <cell r="HP101">
            <v>72.2</v>
          </cell>
          <cell r="HQ101">
            <v>0</v>
          </cell>
          <cell r="HR101">
            <v>40.29</v>
          </cell>
          <cell r="HS101">
            <v>0</v>
          </cell>
          <cell r="HT101">
            <v>0</v>
          </cell>
          <cell r="HU101" t="str">
            <v>May 92</v>
          </cell>
          <cell r="HV101">
            <v>172.41935483870969</v>
          </cell>
          <cell r="HW101">
            <v>138.06451612903231</v>
          </cell>
          <cell r="HX101">
            <v>164.8064516129032</v>
          </cell>
          <cell r="HY101">
            <v>130.45161290322582</v>
          </cell>
          <cell r="HZ101">
            <v>185.1</v>
          </cell>
          <cell r="IA101">
            <v>176.6</v>
          </cell>
          <cell r="IB101">
            <v>185.1</v>
          </cell>
          <cell r="IC101">
            <v>0</v>
          </cell>
          <cell r="ID101">
            <v>0</v>
          </cell>
          <cell r="IE101">
            <v>0</v>
          </cell>
          <cell r="IF101">
            <v>0</v>
          </cell>
          <cell r="IG101">
            <v>0</v>
          </cell>
          <cell r="IH101">
            <v>0</v>
          </cell>
          <cell r="II101">
            <v>0</v>
          </cell>
          <cell r="IJ101">
            <v>0</v>
          </cell>
          <cell r="IK101">
            <v>0</v>
          </cell>
          <cell r="IL101">
            <v>0</v>
          </cell>
          <cell r="IM101">
            <v>105.5</v>
          </cell>
          <cell r="IN101">
            <v>71.900000000000006</v>
          </cell>
          <cell r="IO101">
            <v>0</v>
          </cell>
          <cell r="IP101">
            <v>0</v>
          </cell>
          <cell r="IQ101" t="str">
            <v>May 92</v>
          </cell>
          <cell r="IR101">
            <v>3.4676303236386561</v>
          </cell>
          <cell r="IS101">
            <v>10.354552780016116</v>
          </cell>
          <cell r="IT101">
            <v>11.662075298438934</v>
          </cell>
          <cell r="IU101">
            <v>128.5</v>
          </cell>
          <cell r="IV101">
            <v>127</v>
          </cell>
          <cell r="IW101">
            <v>11.229074889867841</v>
          </cell>
          <cell r="IX101">
            <v>20.67142857142855</v>
          </cell>
          <cell r="IY101">
            <v>0</v>
          </cell>
          <cell r="IZ101">
            <v>0</v>
          </cell>
          <cell r="JA101">
            <v>28.2238095238095</v>
          </cell>
          <cell r="JB101">
            <v>0</v>
          </cell>
          <cell r="JC101">
            <v>0</v>
          </cell>
          <cell r="JD101">
            <v>0</v>
          </cell>
          <cell r="JE101">
            <v>0</v>
          </cell>
          <cell r="JF101">
            <v>0</v>
          </cell>
          <cell r="JG101">
            <v>0</v>
          </cell>
          <cell r="JH101">
            <v>0</v>
          </cell>
          <cell r="JI101">
            <v>0</v>
          </cell>
          <cell r="JJ101">
            <v>0</v>
          </cell>
          <cell r="JK101">
            <v>0</v>
          </cell>
          <cell r="JL101">
            <v>0</v>
          </cell>
          <cell r="JM101">
            <v>0</v>
          </cell>
          <cell r="JN101">
            <v>25.373809523809499</v>
          </cell>
          <cell r="JO101">
            <v>0</v>
          </cell>
          <cell r="JP101">
            <v>25.828571428571401</v>
          </cell>
          <cell r="JQ101">
            <v>0</v>
          </cell>
          <cell r="JR101">
            <v>0</v>
          </cell>
          <cell r="JS101">
            <v>0</v>
          </cell>
          <cell r="JT101">
            <v>0</v>
          </cell>
          <cell r="JU101">
            <v>0</v>
          </cell>
          <cell r="JV101">
            <v>0</v>
          </cell>
          <cell r="JW101">
            <v>0</v>
          </cell>
          <cell r="JX101">
            <v>0</v>
          </cell>
          <cell r="JY101">
            <v>0</v>
          </cell>
          <cell r="JZ101">
            <v>25.828571428571401</v>
          </cell>
          <cell r="KA101">
            <v>0</v>
          </cell>
          <cell r="KB101">
            <v>0</v>
          </cell>
          <cell r="KC101">
            <v>0</v>
          </cell>
          <cell r="KD101">
            <v>0</v>
          </cell>
          <cell r="KE101">
            <v>0</v>
          </cell>
          <cell r="KF101">
            <v>0</v>
          </cell>
          <cell r="KG101">
            <v>0</v>
          </cell>
          <cell r="KH101">
            <v>0</v>
          </cell>
          <cell r="KI101">
            <v>0</v>
          </cell>
          <cell r="KJ101">
            <v>0</v>
          </cell>
          <cell r="KK101">
            <v>0</v>
          </cell>
          <cell r="KL101">
            <v>14.060742407199095</v>
          </cell>
          <cell r="KM101">
            <v>0</v>
          </cell>
          <cell r="KN101">
            <v>13.286464191976</v>
          </cell>
          <cell r="KO101">
            <v>0</v>
          </cell>
          <cell r="KP101">
            <v>0</v>
          </cell>
          <cell r="KQ101">
            <v>0</v>
          </cell>
          <cell r="KR101">
            <v>0</v>
          </cell>
          <cell r="KS101">
            <v>0</v>
          </cell>
          <cell r="KT101">
            <v>0</v>
          </cell>
          <cell r="KU101">
            <v>0</v>
          </cell>
          <cell r="KV101">
            <v>0</v>
          </cell>
          <cell r="KW101">
            <v>0</v>
          </cell>
          <cell r="KX101">
            <v>0</v>
          </cell>
          <cell r="KY101">
            <v>0</v>
          </cell>
          <cell r="KZ101">
            <v>0</v>
          </cell>
          <cell r="LA101">
            <v>0</v>
          </cell>
          <cell r="LB101">
            <v>0</v>
          </cell>
          <cell r="LC101" t="str">
            <v>May 92</v>
          </cell>
          <cell r="LD101">
            <v>0</v>
          </cell>
          <cell r="LE101">
            <v>0</v>
          </cell>
          <cell r="LF101">
            <v>0</v>
          </cell>
          <cell r="LG101">
            <v>0</v>
          </cell>
          <cell r="LH101">
            <v>20.277116402116398</v>
          </cell>
          <cell r="LI101">
            <v>0</v>
          </cell>
          <cell r="LJ101">
            <v>23.50238095238095</v>
          </cell>
          <cell r="LK101">
            <v>0</v>
          </cell>
          <cell r="LL101">
            <v>0</v>
          </cell>
          <cell r="LM101">
            <v>0</v>
          </cell>
          <cell r="LN101">
            <v>0</v>
          </cell>
          <cell r="LO101">
            <v>0</v>
          </cell>
          <cell r="LP101">
            <v>0</v>
          </cell>
          <cell r="LQ101">
            <v>0</v>
          </cell>
          <cell r="LR101">
            <v>0</v>
          </cell>
          <cell r="LS101">
            <v>0</v>
          </cell>
          <cell r="LT101">
            <v>13.273340832395951</v>
          </cell>
          <cell r="LU101">
            <v>0</v>
          </cell>
          <cell r="LV101">
            <v>0</v>
          </cell>
          <cell r="LW101">
            <v>0</v>
          </cell>
          <cell r="LX101">
            <v>0</v>
          </cell>
          <cell r="LY101">
            <v>0</v>
          </cell>
          <cell r="LZ101">
            <v>0</v>
          </cell>
          <cell r="MA101">
            <v>0</v>
          </cell>
          <cell r="MB101" t="str">
            <v>May 92</v>
          </cell>
          <cell r="MC101">
            <v>0</v>
          </cell>
          <cell r="MD101">
            <v>0</v>
          </cell>
          <cell r="ME101">
            <v>21.853835977777781</v>
          </cell>
          <cell r="MF101">
            <v>0</v>
          </cell>
          <cell r="MG101">
            <v>0</v>
          </cell>
          <cell r="MH101" t="str">
            <v>May 92</v>
          </cell>
          <cell r="MI101">
            <v>0</v>
          </cell>
          <cell r="MJ101">
            <v>0</v>
          </cell>
          <cell r="MK101">
            <v>0</v>
          </cell>
          <cell r="ML101">
            <v>0</v>
          </cell>
          <cell r="MM101">
            <v>0</v>
          </cell>
          <cell r="MN101">
            <v>0</v>
          </cell>
          <cell r="MO101">
            <v>0</v>
          </cell>
          <cell r="MP101">
            <v>0</v>
          </cell>
          <cell r="MQ101">
            <v>0</v>
          </cell>
          <cell r="MR101">
            <v>0</v>
          </cell>
          <cell r="MS101">
            <v>0</v>
          </cell>
          <cell r="MT101">
            <v>0</v>
          </cell>
          <cell r="MU101">
            <v>0</v>
          </cell>
          <cell r="MV101">
            <v>0</v>
          </cell>
          <cell r="MW101" t="str">
            <v>*KEY_ERR</v>
          </cell>
        </row>
        <row r="102">
          <cell r="F102" t="str">
            <v>Jun 92</v>
          </cell>
          <cell r="G102">
            <v>21.1361363636363</v>
          </cell>
          <cell r="H102">
            <v>0</v>
          </cell>
          <cell r="I102">
            <v>22.368636363636298</v>
          </cell>
          <cell r="J102">
            <v>0</v>
          </cell>
          <cell r="K102">
            <v>0</v>
          </cell>
          <cell r="L102">
            <v>22.6568181818181</v>
          </cell>
          <cell r="M102">
            <v>22.6568181818181</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18.995909090909102</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18.995909090909102</v>
          </cell>
          <cell r="BD102">
            <v>0</v>
          </cell>
          <cell r="BE102">
            <v>21.266136363636299</v>
          </cell>
          <cell r="BF102">
            <v>0</v>
          </cell>
          <cell r="BG102">
            <v>0</v>
          </cell>
          <cell r="BH102">
            <v>0</v>
          </cell>
          <cell r="BI102">
            <v>0</v>
          </cell>
          <cell r="BJ102">
            <v>0</v>
          </cell>
          <cell r="BK102">
            <v>1.71</v>
          </cell>
          <cell r="BL102">
            <v>10.667045454545445</v>
          </cell>
          <cell r="BM102">
            <v>14.213181818181781</v>
          </cell>
          <cell r="BN102">
            <v>18.568295454545424</v>
          </cell>
          <cell r="BO102">
            <v>16.2344318181818</v>
          </cell>
          <cell r="BP102">
            <v>19.561022727272711</v>
          </cell>
          <cell r="BQ102">
            <v>26.975454545454493</v>
          </cell>
          <cell r="BR102">
            <v>26.975454545454493</v>
          </cell>
          <cell r="BS102">
            <v>27.889431818181802</v>
          </cell>
          <cell r="BT102">
            <v>27.889431818181802</v>
          </cell>
          <cell r="BU102">
            <v>29.17806818181818</v>
          </cell>
          <cell r="BV102">
            <v>29.17806818181818</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25.837159090909065</v>
          </cell>
          <cell r="CK102">
            <v>0</v>
          </cell>
          <cell r="CL102">
            <v>24.851590909090891</v>
          </cell>
          <cell r="CM102">
            <v>25.48159090909089</v>
          </cell>
          <cell r="CN102">
            <v>0</v>
          </cell>
          <cell r="CO102">
            <v>0</v>
          </cell>
          <cell r="CP102">
            <v>0</v>
          </cell>
          <cell r="CQ102">
            <v>0</v>
          </cell>
          <cell r="CR102">
            <v>0</v>
          </cell>
          <cell r="CS102">
            <v>0</v>
          </cell>
          <cell r="CT102">
            <v>14.797727272727251</v>
          </cell>
          <cell r="CU102">
            <v>12.424999999999951</v>
          </cell>
          <cell r="CV102">
            <v>0</v>
          </cell>
          <cell r="CW102">
            <v>0</v>
          </cell>
          <cell r="CX102">
            <v>0</v>
          </cell>
          <cell r="CY102">
            <v>24.887386363636338</v>
          </cell>
          <cell r="CZ102">
            <v>24.124545454545412</v>
          </cell>
          <cell r="DA102">
            <v>23.347545454545411</v>
          </cell>
          <cell r="DB102">
            <v>0.36710227272728108</v>
          </cell>
          <cell r="DC102">
            <v>0</v>
          </cell>
          <cell r="DD102">
            <v>0</v>
          </cell>
          <cell r="DE102">
            <v>0</v>
          </cell>
          <cell r="DF102">
            <v>0</v>
          </cell>
          <cell r="DG102">
            <v>0</v>
          </cell>
          <cell r="DH102">
            <v>0</v>
          </cell>
          <cell r="DI102">
            <v>0</v>
          </cell>
          <cell r="DJ102">
            <v>0</v>
          </cell>
          <cell r="DK102">
            <v>0</v>
          </cell>
          <cell r="DL102">
            <v>0</v>
          </cell>
          <cell r="DM102" t="str">
            <v>Jun 92</v>
          </cell>
          <cell r="DN102">
            <v>0</v>
          </cell>
          <cell r="DO102">
            <v>0</v>
          </cell>
          <cell r="DP102">
            <v>0</v>
          </cell>
          <cell r="DQ102">
            <v>0</v>
          </cell>
          <cell r="DR102">
            <v>0</v>
          </cell>
          <cell r="DS102">
            <v>0</v>
          </cell>
          <cell r="DT102">
            <v>27.316704545454535</v>
          </cell>
          <cell r="DU102">
            <v>27.316704545454535</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15.659090909090899</v>
          </cell>
          <cell r="EP102">
            <v>12.670454545454501</v>
          </cell>
          <cell r="EQ102" t="str">
            <v>Jun 92</v>
          </cell>
          <cell r="ER102">
            <v>0</v>
          </cell>
          <cell r="ES102">
            <v>0</v>
          </cell>
          <cell r="ET102">
            <v>0</v>
          </cell>
          <cell r="EU102">
            <v>0</v>
          </cell>
          <cell r="EV102">
            <v>11.566704545454511</v>
          </cell>
          <cell r="EW102">
            <v>13.704886363636337</v>
          </cell>
          <cell r="EX102">
            <v>17.492045454545444</v>
          </cell>
          <cell r="EY102">
            <v>27.929999999999975</v>
          </cell>
          <cell r="EZ102">
            <v>27.929999999999975</v>
          </cell>
          <cell r="FA102">
            <v>30.309204545454531</v>
          </cell>
          <cell r="FB102">
            <v>30.309204545454531</v>
          </cell>
          <cell r="FC102">
            <v>0</v>
          </cell>
          <cell r="FD102">
            <v>0</v>
          </cell>
          <cell r="FE102">
            <v>0</v>
          </cell>
          <cell r="FF102">
            <v>0</v>
          </cell>
          <cell r="FG102">
            <v>25.290681818181799</v>
          </cell>
          <cell r="FH102">
            <v>0</v>
          </cell>
          <cell r="FI102">
            <v>26.689090909090886</v>
          </cell>
          <cell r="FJ102">
            <v>0</v>
          </cell>
          <cell r="FK102">
            <v>0</v>
          </cell>
          <cell r="FL102">
            <v>0</v>
          </cell>
          <cell r="FM102">
            <v>0</v>
          </cell>
          <cell r="FN102" t="str">
            <v>Jun 92</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86.25</v>
          </cell>
          <cell r="GN102">
            <v>0</v>
          </cell>
          <cell r="GO102" t="str">
            <v>Jun 92</v>
          </cell>
          <cell r="GP102">
            <v>0</v>
          </cell>
          <cell r="GQ102">
            <v>169.04545454545399</v>
          </cell>
          <cell r="GR102">
            <v>170.72727272727201</v>
          </cell>
          <cell r="GS102">
            <v>171.24999999999949</v>
          </cell>
          <cell r="GT102">
            <v>179.886363636363</v>
          </cell>
          <cell r="GU102">
            <v>200.59090909090901</v>
          </cell>
          <cell r="GV102">
            <v>199.68181818181799</v>
          </cell>
          <cell r="GW102">
            <v>200.59090909090901</v>
          </cell>
          <cell r="GX102">
            <v>0</v>
          </cell>
          <cell r="GY102">
            <v>0</v>
          </cell>
          <cell r="GZ102">
            <v>233.72727272727201</v>
          </cell>
          <cell r="HA102">
            <v>0</v>
          </cell>
          <cell r="HB102">
            <v>0</v>
          </cell>
          <cell r="HC102">
            <v>206.113636363636</v>
          </cell>
          <cell r="HD102">
            <v>188.09090909090901</v>
          </cell>
          <cell r="HE102">
            <v>0</v>
          </cell>
          <cell r="HF102">
            <v>0</v>
          </cell>
          <cell r="HG102">
            <v>0</v>
          </cell>
          <cell r="HH102">
            <v>0</v>
          </cell>
          <cell r="HI102">
            <v>0</v>
          </cell>
          <cell r="HJ102">
            <v>0</v>
          </cell>
          <cell r="HK102" t="e">
            <v>#VALUE!</v>
          </cell>
          <cell r="HL102">
            <v>0</v>
          </cell>
          <cell r="HM102">
            <v>0</v>
          </cell>
          <cell r="HN102">
            <v>94.090909090908895</v>
          </cell>
          <cell r="HO102">
            <v>89.363636363636303</v>
          </cell>
          <cell r="HP102">
            <v>78.772727272727195</v>
          </cell>
          <cell r="HQ102">
            <v>0</v>
          </cell>
          <cell r="HR102">
            <v>39.69</v>
          </cell>
          <cell r="HS102">
            <v>0</v>
          </cell>
          <cell r="HT102">
            <v>0</v>
          </cell>
          <cell r="HU102" t="str">
            <v>Jun 92</v>
          </cell>
          <cell r="HV102">
            <v>175</v>
          </cell>
          <cell r="HW102">
            <v>157.92307692307691</v>
          </cell>
          <cell r="HX102">
            <v>170</v>
          </cell>
          <cell r="HY102">
            <v>152.92307692307691</v>
          </cell>
          <cell r="HZ102">
            <v>197.68181818181819</v>
          </cell>
          <cell r="IA102">
            <v>188.5454545454545</v>
          </cell>
          <cell r="IB102">
            <v>197.68181818181819</v>
          </cell>
          <cell r="IC102">
            <v>0</v>
          </cell>
          <cell r="ID102">
            <v>0</v>
          </cell>
          <cell r="IE102">
            <v>0</v>
          </cell>
          <cell r="IF102">
            <v>0</v>
          </cell>
          <cell r="IG102">
            <v>0</v>
          </cell>
          <cell r="IH102">
            <v>0</v>
          </cell>
          <cell r="II102">
            <v>0</v>
          </cell>
          <cell r="IJ102">
            <v>0</v>
          </cell>
          <cell r="IK102">
            <v>0</v>
          </cell>
          <cell r="IL102">
            <v>0</v>
          </cell>
          <cell r="IM102">
            <v>96.727272727272734</v>
          </cell>
          <cell r="IN102">
            <v>77.772727272727266</v>
          </cell>
          <cell r="IO102">
            <v>0</v>
          </cell>
          <cell r="IP102">
            <v>0</v>
          </cell>
          <cell r="IQ102" t="str">
            <v>Jun 92</v>
          </cell>
          <cell r="IR102">
            <v>3.4847677920186388</v>
          </cell>
          <cell r="IS102">
            <v>10.95890410958904</v>
          </cell>
          <cell r="IT102">
            <v>12.304866850321394</v>
          </cell>
          <cell r="IU102">
            <v>136</v>
          </cell>
          <cell r="IV102">
            <v>134</v>
          </cell>
          <cell r="IW102">
            <v>11.859030837004406</v>
          </cell>
          <cell r="IX102">
            <v>22.236363636363599</v>
          </cell>
          <cell r="IY102">
            <v>0</v>
          </cell>
          <cell r="IZ102">
            <v>0</v>
          </cell>
          <cell r="JA102">
            <v>29.513636363636351</v>
          </cell>
          <cell r="JB102">
            <v>0</v>
          </cell>
          <cell r="JC102">
            <v>0</v>
          </cell>
          <cell r="JD102">
            <v>0</v>
          </cell>
          <cell r="JE102">
            <v>0</v>
          </cell>
          <cell r="JF102">
            <v>0</v>
          </cell>
          <cell r="JG102">
            <v>0</v>
          </cell>
          <cell r="JH102">
            <v>0</v>
          </cell>
          <cell r="JI102">
            <v>0</v>
          </cell>
          <cell r="JJ102">
            <v>0</v>
          </cell>
          <cell r="JK102">
            <v>0</v>
          </cell>
          <cell r="JL102">
            <v>0</v>
          </cell>
          <cell r="JM102">
            <v>0</v>
          </cell>
          <cell r="JN102">
            <v>27.363636363636299</v>
          </cell>
          <cell r="JO102">
            <v>0</v>
          </cell>
          <cell r="JP102">
            <v>27.447727272727249</v>
          </cell>
          <cell r="JQ102">
            <v>0</v>
          </cell>
          <cell r="JR102">
            <v>0</v>
          </cell>
          <cell r="JS102">
            <v>0</v>
          </cell>
          <cell r="JT102">
            <v>0</v>
          </cell>
          <cell r="JU102">
            <v>0</v>
          </cell>
          <cell r="JV102">
            <v>0</v>
          </cell>
          <cell r="JW102">
            <v>0</v>
          </cell>
          <cell r="JX102">
            <v>0</v>
          </cell>
          <cell r="JY102">
            <v>0</v>
          </cell>
          <cell r="JZ102">
            <v>27.447727272727249</v>
          </cell>
          <cell r="KA102">
            <v>0</v>
          </cell>
          <cell r="KB102">
            <v>0</v>
          </cell>
          <cell r="KC102">
            <v>0</v>
          </cell>
          <cell r="KD102">
            <v>0</v>
          </cell>
          <cell r="KE102">
            <v>0</v>
          </cell>
          <cell r="KF102">
            <v>0</v>
          </cell>
          <cell r="KG102">
            <v>0</v>
          </cell>
          <cell r="KH102">
            <v>0</v>
          </cell>
          <cell r="KI102">
            <v>0</v>
          </cell>
          <cell r="KJ102">
            <v>0</v>
          </cell>
          <cell r="KK102">
            <v>0</v>
          </cell>
          <cell r="KL102">
            <v>14.554402290622749</v>
          </cell>
          <cell r="KM102">
            <v>0</v>
          </cell>
          <cell r="KN102">
            <v>13.768790264853235</v>
          </cell>
          <cell r="KO102">
            <v>0</v>
          </cell>
          <cell r="KP102">
            <v>0</v>
          </cell>
          <cell r="KQ102">
            <v>0</v>
          </cell>
          <cell r="KR102">
            <v>0</v>
          </cell>
          <cell r="KS102">
            <v>0</v>
          </cell>
          <cell r="KT102">
            <v>0</v>
          </cell>
          <cell r="KU102">
            <v>0</v>
          </cell>
          <cell r="KV102">
            <v>0</v>
          </cell>
          <cell r="KW102">
            <v>0</v>
          </cell>
          <cell r="KX102">
            <v>0</v>
          </cell>
          <cell r="KY102">
            <v>0</v>
          </cell>
          <cell r="KZ102">
            <v>0</v>
          </cell>
          <cell r="LA102">
            <v>0</v>
          </cell>
          <cell r="LB102">
            <v>0</v>
          </cell>
          <cell r="LC102" t="str">
            <v>Jun 92</v>
          </cell>
          <cell r="LD102">
            <v>0</v>
          </cell>
          <cell r="LE102">
            <v>0</v>
          </cell>
          <cell r="LF102">
            <v>0</v>
          </cell>
          <cell r="LG102">
            <v>0</v>
          </cell>
          <cell r="LH102">
            <v>21.910353535353536</v>
          </cell>
          <cell r="LI102">
            <v>0</v>
          </cell>
          <cell r="LJ102">
            <v>25.597727272727269</v>
          </cell>
          <cell r="LK102">
            <v>0</v>
          </cell>
          <cell r="LL102">
            <v>0</v>
          </cell>
          <cell r="LM102">
            <v>0</v>
          </cell>
          <cell r="LN102">
            <v>0</v>
          </cell>
          <cell r="LO102">
            <v>0</v>
          </cell>
          <cell r="LP102">
            <v>0</v>
          </cell>
          <cell r="LQ102">
            <v>0</v>
          </cell>
          <cell r="LR102">
            <v>0</v>
          </cell>
          <cell r="LS102">
            <v>0</v>
          </cell>
          <cell r="LT102">
            <v>13.768790264853259</v>
          </cell>
          <cell r="LU102">
            <v>0</v>
          </cell>
          <cell r="LV102">
            <v>0</v>
          </cell>
          <cell r="LW102">
            <v>0</v>
          </cell>
          <cell r="LX102">
            <v>0</v>
          </cell>
          <cell r="LY102">
            <v>0</v>
          </cell>
          <cell r="LZ102">
            <v>0</v>
          </cell>
          <cell r="MA102">
            <v>0</v>
          </cell>
          <cell r="MB102" t="str">
            <v>Jun 92</v>
          </cell>
          <cell r="MC102">
            <v>0</v>
          </cell>
          <cell r="MD102">
            <v>0</v>
          </cell>
          <cell r="ME102">
            <v>23.5770202</v>
          </cell>
          <cell r="MF102">
            <v>0</v>
          </cell>
          <cell r="MG102">
            <v>0</v>
          </cell>
          <cell r="MH102" t="str">
            <v>Jun 92</v>
          </cell>
          <cell r="MI102">
            <v>0</v>
          </cell>
          <cell r="MJ102">
            <v>0</v>
          </cell>
          <cell r="MK102">
            <v>0</v>
          </cell>
          <cell r="ML102">
            <v>0</v>
          </cell>
          <cell r="MM102">
            <v>0</v>
          </cell>
          <cell r="MN102">
            <v>0</v>
          </cell>
          <cell r="MO102">
            <v>0</v>
          </cell>
          <cell r="MP102">
            <v>0</v>
          </cell>
          <cell r="MQ102">
            <v>0</v>
          </cell>
          <cell r="MR102">
            <v>0</v>
          </cell>
          <cell r="MS102">
            <v>0</v>
          </cell>
          <cell r="MT102">
            <v>0</v>
          </cell>
          <cell r="MU102">
            <v>0</v>
          </cell>
          <cell r="MV102">
            <v>0</v>
          </cell>
          <cell r="MW102" t="str">
            <v>*KEY_ERR</v>
          </cell>
        </row>
        <row r="103">
          <cell r="F103" t="str">
            <v>Jul 92</v>
          </cell>
          <cell r="G103">
            <v>20.256086956521699</v>
          </cell>
          <cell r="H103">
            <v>0</v>
          </cell>
          <cell r="I103">
            <v>21.744318181818102</v>
          </cell>
          <cell r="J103">
            <v>0</v>
          </cell>
          <cell r="K103">
            <v>0</v>
          </cell>
          <cell r="L103">
            <v>21.84</v>
          </cell>
          <cell r="M103">
            <v>21.84</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18.4810869565217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18.4810869565217</v>
          </cell>
          <cell r="BD103">
            <v>0</v>
          </cell>
          <cell r="BE103">
            <v>20.369318181818102</v>
          </cell>
          <cell r="BF103">
            <v>0</v>
          </cell>
          <cell r="BG103">
            <v>0</v>
          </cell>
          <cell r="BH103">
            <v>0</v>
          </cell>
          <cell r="BI103">
            <v>0</v>
          </cell>
          <cell r="BJ103">
            <v>0</v>
          </cell>
          <cell r="BK103">
            <v>2.12</v>
          </cell>
          <cell r="BL103">
            <v>10.793522727272711</v>
          </cell>
          <cell r="BM103">
            <v>14.191704545454511</v>
          </cell>
          <cell r="BN103">
            <v>22.061931818181801</v>
          </cell>
          <cell r="BO103">
            <v>17.002840909090892</v>
          </cell>
          <cell r="BP103">
            <v>20.589545454545444</v>
          </cell>
          <cell r="BQ103">
            <v>24.608181818181802</v>
          </cell>
          <cell r="BR103">
            <v>24.608181818181802</v>
          </cell>
          <cell r="BS103">
            <v>25.488749999999978</v>
          </cell>
          <cell r="BT103">
            <v>25.488749999999978</v>
          </cell>
          <cell r="BU103">
            <v>26.5244318181818</v>
          </cell>
          <cell r="BV103">
            <v>26.5244318181818</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25.698749999999979</v>
          </cell>
          <cell r="CK103">
            <v>0</v>
          </cell>
          <cell r="CL103">
            <v>24.383863636363603</v>
          </cell>
          <cell r="CM103">
            <v>25.013863636363602</v>
          </cell>
          <cell r="CN103">
            <v>0</v>
          </cell>
          <cell r="CO103">
            <v>0</v>
          </cell>
          <cell r="CP103">
            <v>0</v>
          </cell>
          <cell r="CQ103">
            <v>0</v>
          </cell>
          <cell r="CR103">
            <v>0</v>
          </cell>
          <cell r="CS103">
            <v>0</v>
          </cell>
          <cell r="CT103">
            <v>16.024999999999949</v>
          </cell>
          <cell r="CU103">
            <v>13.609090909090849</v>
          </cell>
          <cell r="CV103">
            <v>0</v>
          </cell>
          <cell r="CW103">
            <v>0</v>
          </cell>
          <cell r="CX103">
            <v>0</v>
          </cell>
          <cell r="CY103">
            <v>22.668068181818157</v>
          </cell>
          <cell r="CZ103">
            <v>23.118136363636339</v>
          </cell>
          <cell r="DA103">
            <v>22.20988636363634</v>
          </cell>
          <cell r="DB103">
            <v>0.31937499999999969</v>
          </cell>
          <cell r="DC103">
            <v>0</v>
          </cell>
          <cell r="DD103">
            <v>0</v>
          </cell>
          <cell r="DE103">
            <v>0</v>
          </cell>
          <cell r="DF103">
            <v>0</v>
          </cell>
          <cell r="DG103">
            <v>0</v>
          </cell>
          <cell r="DH103">
            <v>0</v>
          </cell>
          <cell r="DI103">
            <v>0</v>
          </cell>
          <cell r="DJ103">
            <v>0</v>
          </cell>
          <cell r="DK103">
            <v>0</v>
          </cell>
          <cell r="DL103">
            <v>0</v>
          </cell>
          <cell r="DM103" t="str">
            <v>Jul 92</v>
          </cell>
          <cell r="DN103">
            <v>0</v>
          </cell>
          <cell r="DO103">
            <v>0</v>
          </cell>
          <cell r="DP103">
            <v>0</v>
          </cell>
          <cell r="DQ103">
            <v>0</v>
          </cell>
          <cell r="DR103">
            <v>0</v>
          </cell>
          <cell r="DS103">
            <v>0</v>
          </cell>
          <cell r="DT103">
            <v>25.228636363636337</v>
          </cell>
          <cell r="DU103">
            <v>25.228636363636337</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16.731818181818099</v>
          </cell>
          <cell r="EP103">
            <v>13.8772727272727</v>
          </cell>
          <cell r="EQ103" t="str">
            <v>Jul 92</v>
          </cell>
          <cell r="ER103">
            <v>0</v>
          </cell>
          <cell r="ES103">
            <v>0</v>
          </cell>
          <cell r="ET103">
            <v>0</v>
          </cell>
          <cell r="EU103">
            <v>0</v>
          </cell>
          <cell r="EV103">
            <v>10.671818181818177</v>
          </cell>
          <cell r="EW103">
            <v>13.795568181818156</v>
          </cell>
          <cell r="EX103">
            <v>18.959659090909067</v>
          </cell>
          <cell r="EY103">
            <v>25.300227272727245</v>
          </cell>
          <cell r="EZ103">
            <v>25.300227272727245</v>
          </cell>
          <cell r="FA103">
            <v>27.128181818181801</v>
          </cell>
          <cell r="FB103">
            <v>27.128181818181801</v>
          </cell>
          <cell r="FC103">
            <v>0</v>
          </cell>
          <cell r="FD103">
            <v>0</v>
          </cell>
          <cell r="FE103">
            <v>0</v>
          </cell>
          <cell r="FF103">
            <v>0</v>
          </cell>
          <cell r="FG103">
            <v>24.636818181818178</v>
          </cell>
          <cell r="FH103">
            <v>0</v>
          </cell>
          <cell r="FI103">
            <v>26.297727272727247</v>
          </cell>
          <cell r="FJ103">
            <v>0</v>
          </cell>
          <cell r="FK103">
            <v>0</v>
          </cell>
          <cell r="FL103">
            <v>0</v>
          </cell>
          <cell r="FM103">
            <v>0</v>
          </cell>
          <cell r="FN103" t="str">
            <v>Jul 92</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92.840909090909051</v>
          </cell>
          <cell r="GN103">
            <v>0</v>
          </cell>
          <cell r="GO103" t="str">
            <v>Jul 92</v>
          </cell>
          <cell r="GP103">
            <v>0</v>
          </cell>
          <cell r="GQ103">
            <v>167.434782608695</v>
          </cell>
          <cell r="GR103">
            <v>175.82608695652101</v>
          </cell>
          <cell r="GS103">
            <v>173.5869565217385</v>
          </cell>
          <cell r="GT103">
            <v>187.5</v>
          </cell>
          <cell r="GU103">
            <v>196.95652173912998</v>
          </cell>
          <cell r="GV103">
            <v>195.78260869565199</v>
          </cell>
          <cell r="GW103">
            <v>196.95652173912998</v>
          </cell>
          <cell r="GX103">
            <v>0</v>
          </cell>
          <cell r="GY103">
            <v>0</v>
          </cell>
          <cell r="GZ103">
            <v>219.21739130434699</v>
          </cell>
          <cell r="HA103">
            <v>0</v>
          </cell>
          <cell r="HB103">
            <v>0</v>
          </cell>
          <cell r="HC103">
            <v>204.065217391304</v>
          </cell>
          <cell r="HD103">
            <v>186.173913043478</v>
          </cell>
          <cell r="HE103">
            <v>0</v>
          </cell>
          <cell r="HF103">
            <v>0</v>
          </cell>
          <cell r="HG103">
            <v>0</v>
          </cell>
          <cell r="HH103">
            <v>0</v>
          </cell>
          <cell r="HI103">
            <v>0</v>
          </cell>
          <cell r="HJ103">
            <v>0</v>
          </cell>
          <cell r="HK103" t="e">
            <v>#VALUE!</v>
          </cell>
          <cell r="HL103">
            <v>0</v>
          </cell>
          <cell r="HM103">
            <v>0</v>
          </cell>
          <cell r="HN103">
            <v>98.521739130434696</v>
          </cell>
          <cell r="HO103">
            <v>87.5</v>
          </cell>
          <cell r="HP103">
            <v>80.173913043478095</v>
          </cell>
          <cell r="HQ103">
            <v>0</v>
          </cell>
          <cell r="HR103">
            <v>37.450000000000003</v>
          </cell>
          <cell r="HS103">
            <v>0</v>
          </cell>
          <cell r="HT103">
            <v>320.45454545454498</v>
          </cell>
          <cell r="HU103" t="str">
            <v>Jul 92</v>
          </cell>
          <cell r="HV103">
            <v>175</v>
          </cell>
          <cell r="HW103">
            <v>154.9677419354839</v>
          </cell>
          <cell r="HX103">
            <v>173.83870967741939</v>
          </cell>
          <cell r="HY103">
            <v>153.80645161290329</v>
          </cell>
          <cell r="HZ103">
            <v>194.4130434782609</v>
          </cell>
          <cell r="IA103">
            <v>184.9130434782609</v>
          </cell>
          <cell r="IB103">
            <v>194.4130434782609</v>
          </cell>
          <cell r="IC103">
            <v>0</v>
          </cell>
          <cell r="ID103">
            <v>0</v>
          </cell>
          <cell r="IE103">
            <v>0</v>
          </cell>
          <cell r="IF103">
            <v>0</v>
          </cell>
          <cell r="IG103">
            <v>0</v>
          </cell>
          <cell r="IH103">
            <v>0</v>
          </cell>
          <cell r="II103">
            <v>0</v>
          </cell>
          <cell r="IJ103">
            <v>0</v>
          </cell>
          <cell r="IK103">
            <v>0</v>
          </cell>
          <cell r="IL103">
            <v>0</v>
          </cell>
          <cell r="IM103">
            <v>98.826086956521735</v>
          </cell>
          <cell r="IN103">
            <v>81</v>
          </cell>
          <cell r="IO103">
            <v>0</v>
          </cell>
          <cell r="IP103">
            <v>0</v>
          </cell>
          <cell r="IQ103" t="str">
            <v>Jul 92</v>
          </cell>
          <cell r="IR103">
            <v>3.5947576603806066</v>
          </cell>
          <cell r="IS103">
            <v>11.623690572119258</v>
          </cell>
          <cell r="IT103">
            <v>13.865932047750229</v>
          </cell>
          <cell r="IU103">
            <v>144.25</v>
          </cell>
          <cell r="IV103">
            <v>151</v>
          </cell>
          <cell r="IW103">
            <v>13.125550660792952</v>
          </cell>
          <cell r="IX103">
            <v>22.0347826086956</v>
          </cell>
          <cell r="IY103">
            <v>0</v>
          </cell>
          <cell r="IZ103">
            <v>0</v>
          </cell>
          <cell r="JA103">
            <v>28.708695652173901</v>
          </cell>
          <cell r="JB103">
            <v>0</v>
          </cell>
          <cell r="JC103">
            <v>0</v>
          </cell>
          <cell r="JD103">
            <v>0</v>
          </cell>
          <cell r="JE103">
            <v>0</v>
          </cell>
          <cell r="JF103">
            <v>0</v>
          </cell>
          <cell r="JG103">
            <v>0</v>
          </cell>
          <cell r="JH103">
            <v>0</v>
          </cell>
          <cell r="JI103">
            <v>0</v>
          </cell>
          <cell r="JJ103">
            <v>0</v>
          </cell>
          <cell r="JK103">
            <v>0</v>
          </cell>
          <cell r="JL103">
            <v>0</v>
          </cell>
          <cell r="JM103">
            <v>0</v>
          </cell>
          <cell r="JN103">
            <v>27.297826086956498</v>
          </cell>
          <cell r="JO103">
            <v>0</v>
          </cell>
          <cell r="JP103">
            <v>26.399999999999949</v>
          </cell>
          <cell r="JQ103">
            <v>0</v>
          </cell>
          <cell r="JR103">
            <v>0</v>
          </cell>
          <cell r="JS103">
            <v>0</v>
          </cell>
          <cell r="JT103">
            <v>0</v>
          </cell>
          <cell r="JU103">
            <v>0</v>
          </cell>
          <cell r="JV103">
            <v>0</v>
          </cell>
          <cell r="JW103">
            <v>0</v>
          </cell>
          <cell r="JX103">
            <v>0</v>
          </cell>
          <cell r="JY103">
            <v>0</v>
          </cell>
          <cell r="JZ103">
            <v>26.399999999999949</v>
          </cell>
          <cell r="KA103">
            <v>0</v>
          </cell>
          <cell r="KB103">
            <v>0</v>
          </cell>
          <cell r="KC103">
            <v>0</v>
          </cell>
          <cell r="KD103">
            <v>0</v>
          </cell>
          <cell r="KE103">
            <v>0</v>
          </cell>
          <cell r="KF103">
            <v>0</v>
          </cell>
          <cell r="KG103">
            <v>0</v>
          </cell>
          <cell r="KH103">
            <v>0</v>
          </cell>
          <cell r="KI103">
            <v>0</v>
          </cell>
          <cell r="KJ103">
            <v>0</v>
          </cell>
          <cell r="KK103">
            <v>0</v>
          </cell>
          <cell r="KL103">
            <v>14.414584046559396</v>
          </cell>
          <cell r="KM103">
            <v>0</v>
          </cell>
          <cell r="KN103">
            <v>13.69736391646696</v>
          </cell>
          <cell r="KO103">
            <v>0</v>
          </cell>
          <cell r="KP103">
            <v>0</v>
          </cell>
          <cell r="KQ103">
            <v>0</v>
          </cell>
          <cell r="KR103">
            <v>0</v>
          </cell>
          <cell r="KS103">
            <v>0</v>
          </cell>
          <cell r="KT103">
            <v>0</v>
          </cell>
          <cell r="KU103">
            <v>0</v>
          </cell>
          <cell r="KV103">
            <v>0</v>
          </cell>
          <cell r="KW103">
            <v>0</v>
          </cell>
          <cell r="KX103">
            <v>0</v>
          </cell>
          <cell r="KY103">
            <v>0</v>
          </cell>
          <cell r="KZ103">
            <v>0</v>
          </cell>
          <cell r="LA103">
            <v>0</v>
          </cell>
          <cell r="LB103">
            <v>0</v>
          </cell>
          <cell r="LC103" t="str">
            <v>Jul 92</v>
          </cell>
          <cell r="LD103">
            <v>0</v>
          </cell>
          <cell r="LE103">
            <v>0</v>
          </cell>
          <cell r="LF103">
            <v>0</v>
          </cell>
          <cell r="LG103">
            <v>0</v>
          </cell>
          <cell r="LH103">
            <v>21.466183574879228</v>
          </cell>
          <cell r="LI103">
            <v>0</v>
          </cell>
          <cell r="LJ103">
            <v>25.408695652173915</v>
          </cell>
          <cell r="LK103">
            <v>0</v>
          </cell>
          <cell r="LL103">
            <v>0</v>
          </cell>
          <cell r="LM103">
            <v>0</v>
          </cell>
          <cell r="LN103">
            <v>0</v>
          </cell>
          <cell r="LO103">
            <v>0</v>
          </cell>
          <cell r="LP103">
            <v>0</v>
          </cell>
          <cell r="LQ103">
            <v>0</v>
          </cell>
          <cell r="LR103">
            <v>0</v>
          </cell>
          <cell r="LS103">
            <v>0</v>
          </cell>
          <cell r="LT103">
            <v>13.469702156795618</v>
          </cell>
          <cell r="LU103">
            <v>0</v>
          </cell>
          <cell r="LV103">
            <v>0</v>
          </cell>
          <cell r="LW103">
            <v>0</v>
          </cell>
          <cell r="LX103">
            <v>0</v>
          </cell>
          <cell r="LY103">
            <v>0</v>
          </cell>
          <cell r="LZ103">
            <v>0</v>
          </cell>
          <cell r="MA103">
            <v>0</v>
          </cell>
          <cell r="MB103" t="str">
            <v>Jul 92</v>
          </cell>
          <cell r="MC103">
            <v>0</v>
          </cell>
          <cell r="MD103">
            <v>0</v>
          </cell>
          <cell r="ME103">
            <v>23.031400966666666</v>
          </cell>
          <cell r="MF103">
            <v>0</v>
          </cell>
          <cell r="MG103">
            <v>0</v>
          </cell>
          <cell r="MH103" t="str">
            <v>Jul 92</v>
          </cell>
          <cell r="MI103">
            <v>0</v>
          </cell>
          <cell r="MJ103">
            <v>0</v>
          </cell>
          <cell r="MK103">
            <v>0</v>
          </cell>
          <cell r="ML103">
            <v>0</v>
          </cell>
          <cell r="MM103">
            <v>0</v>
          </cell>
          <cell r="MN103">
            <v>0</v>
          </cell>
          <cell r="MO103">
            <v>0</v>
          </cell>
          <cell r="MP103">
            <v>0</v>
          </cell>
          <cell r="MQ103">
            <v>0</v>
          </cell>
          <cell r="MR103">
            <v>0</v>
          </cell>
          <cell r="MS103">
            <v>0</v>
          </cell>
          <cell r="MT103">
            <v>0</v>
          </cell>
          <cell r="MU103">
            <v>0</v>
          </cell>
          <cell r="MV103">
            <v>0</v>
          </cell>
          <cell r="MW103" t="str">
            <v>*KEY_ERR</v>
          </cell>
        </row>
        <row r="104">
          <cell r="F104" t="str">
            <v>Aug 92</v>
          </cell>
          <cell r="G104">
            <v>19.7307142857142</v>
          </cell>
          <cell r="H104">
            <v>0</v>
          </cell>
          <cell r="I104">
            <v>21.329523809523799</v>
          </cell>
          <cell r="J104">
            <v>0</v>
          </cell>
          <cell r="K104">
            <v>0</v>
          </cell>
          <cell r="L104">
            <v>21.4521428571428</v>
          </cell>
          <cell r="M104">
            <v>21.4521428571428</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17.8445238095238</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17.8445238095238</v>
          </cell>
          <cell r="BD104">
            <v>0</v>
          </cell>
          <cell r="BE104">
            <v>19.6752380952381</v>
          </cell>
          <cell r="BF104">
            <v>0</v>
          </cell>
          <cell r="BG104">
            <v>0</v>
          </cell>
          <cell r="BH104">
            <v>0</v>
          </cell>
          <cell r="BI104">
            <v>0</v>
          </cell>
          <cell r="BJ104">
            <v>0</v>
          </cell>
          <cell r="BK104">
            <v>1.87</v>
          </cell>
          <cell r="BL104">
            <v>11.372499999999977</v>
          </cell>
          <cell r="BM104">
            <v>14.849999999999977</v>
          </cell>
          <cell r="BN104">
            <v>23.95999999999998</v>
          </cell>
          <cell r="BO104">
            <v>18.477499999999971</v>
          </cell>
          <cell r="BP104">
            <v>20.48249999999998</v>
          </cell>
          <cell r="BQ104">
            <v>25.119999999999976</v>
          </cell>
          <cell r="BR104">
            <v>25.119999999999976</v>
          </cell>
          <cell r="BS104">
            <v>25.89999999999997</v>
          </cell>
          <cell r="BT104">
            <v>25.89999999999997</v>
          </cell>
          <cell r="BU104">
            <v>26.829999999999988</v>
          </cell>
          <cell r="BV104">
            <v>26.829999999999988</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24.864999999999977</v>
          </cell>
          <cell r="CK104">
            <v>0</v>
          </cell>
          <cell r="CL104">
            <v>23.664999999999981</v>
          </cell>
          <cell r="CM104">
            <v>24.29499999999998</v>
          </cell>
          <cell r="CN104">
            <v>0</v>
          </cell>
          <cell r="CO104">
            <v>0</v>
          </cell>
          <cell r="CP104">
            <v>0</v>
          </cell>
          <cell r="CQ104">
            <v>0</v>
          </cell>
          <cell r="CR104">
            <v>0</v>
          </cell>
          <cell r="CS104">
            <v>0</v>
          </cell>
          <cell r="CT104">
            <v>15.188095238095201</v>
          </cell>
          <cell r="CU104">
            <v>13.436904761904749</v>
          </cell>
          <cell r="CV104">
            <v>0</v>
          </cell>
          <cell r="CW104">
            <v>0</v>
          </cell>
          <cell r="CX104">
            <v>0</v>
          </cell>
          <cell r="CY104">
            <v>24.204999999999988</v>
          </cell>
          <cell r="CZ104">
            <v>23.095827586206873</v>
          </cell>
          <cell r="DA104">
            <v>22.130913793103428</v>
          </cell>
          <cell r="DB104">
            <v>0.28500000000000192</v>
          </cell>
          <cell r="DC104">
            <v>0</v>
          </cell>
          <cell r="DD104">
            <v>0</v>
          </cell>
          <cell r="DE104">
            <v>0</v>
          </cell>
          <cell r="DF104">
            <v>0</v>
          </cell>
          <cell r="DG104">
            <v>0</v>
          </cell>
          <cell r="DH104">
            <v>0</v>
          </cell>
          <cell r="DI104">
            <v>0</v>
          </cell>
          <cell r="DJ104">
            <v>0</v>
          </cell>
          <cell r="DK104">
            <v>0</v>
          </cell>
          <cell r="DL104">
            <v>0</v>
          </cell>
          <cell r="DM104" t="str">
            <v>Aug 92</v>
          </cell>
          <cell r="DN104">
            <v>0</v>
          </cell>
          <cell r="DO104">
            <v>0</v>
          </cell>
          <cell r="DP104">
            <v>0</v>
          </cell>
          <cell r="DQ104">
            <v>0</v>
          </cell>
          <cell r="DR104">
            <v>0</v>
          </cell>
          <cell r="DS104">
            <v>0</v>
          </cell>
          <cell r="DT104">
            <v>25.717499999999976</v>
          </cell>
          <cell r="DU104">
            <v>25.717499999999976</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16.589285714285701</v>
          </cell>
          <cell r="EP104">
            <v>13.8511904761904</v>
          </cell>
          <cell r="EQ104" t="str">
            <v>Aug 92</v>
          </cell>
          <cell r="ER104">
            <v>2.02</v>
          </cell>
          <cell r="ES104">
            <v>0</v>
          </cell>
          <cell r="ET104">
            <v>0</v>
          </cell>
          <cell r="EU104">
            <v>0</v>
          </cell>
          <cell r="EV104">
            <v>10.839999999999975</v>
          </cell>
          <cell r="EW104">
            <v>13.362499999999983</v>
          </cell>
          <cell r="EX104">
            <v>21.969999999999992</v>
          </cell>
          <cell r="EY104">
            <v>25.84249999999998</v>
          </cell>
          <cell r="EZ104">
            <v>25.84249999999998</v>
          </cell>
          <cell r="FA104">
            <v>27.282499999999985</v>
          </cell>
          <cell r="FB104">
            <v>27.282499999999985</v>
          </cell>
          <cell r="FC104">
            <v>0</v>
          </cell>
          <cell r="FD104">
            <v>0</v>
          </cell>
          <cell r="FE104">
            <v>0</v>
          </cell>
          <cell r="FF104">
            <v>0</v>
          </cell>
          <cell r="FG104">
            <v>24.292499999999972</v>
          </cell>
          <cell r="FH104">
            <v>0</v>
          </cell>
          <cell r="FI104">
            <v>25.55749999999999</v>
          </cell>
          <cell r="FJ104">
            <v>0</v>
          </cell>
          <cell r="FK104">
            <v>0</v>
          </cell>
          <cell r="FL104">
            <v>0</v>
          </cell>
          <cell r="FM104">
            <v>0</v>
          </cell>
          <cell r="FN104" t="str">
            <v>Aug 92</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98.071428571428498</v>
          </cell>
          <cell r="GN104">
            <v>0</v>
          </cell>
          <cell r="GO104" t="str">
            <v>Aug 92</v>
          </cell>
          <cell r="GP104">
            <v>0</v>
          </cell>
          <cell r="GQ104">
            <v>177.04761904761901</v>
          </cell>
          <cell r="GR104">
            <v>173.19047619047601</v>
          </cell>
          <cell r="GS104">
            <v>177.35714285714249</v>
          </cell>
          <cell r="GT104">
            <v>190.14285714285649</v>
          </cell>
          <cell r="GU104">
            <v>191.35714285714249</v>
          </cell>
          <cell r="GV104">
            <v>190.95238095238099</v>
          </cell>
          <cell r="GW104">
            <v>191.35714285714249</v>
          </cell>
          <cell r="GX104">
            <v>0</v>
          </cell>
          <cell r="GY104">
            <v>0</v>
          </cell>
          <cell r="GZ104">
            <v>212.142857142857</v>
          </cell>
          <cell r="HA104">
            <v>0</v>
          </cell>
          <cell r="HB104">
            <v>0</v>
          </cell>
          <cell r="HC104">
            <v>200.54761904761901</v>
          </cell>
          <cell r="HD104">
            <v>177.38095238095201</v>
          </cell>
          <cell r="HE104">
            <v>0</v>
          </cell>
          <cell r="HF104">
            <v>0</v>
          </cell>
          <cell r="HG104">
            <v>0</v>
          </cell>
          <cell r="HH104">
            <v>0</v>
          </cell>
          <cell r="HI104">
            <v>0</v>
          </cell>
          <cell r="HJ104">
            <v>0</v>
          </cell>
          <cell r="HK104" t="e">
            <v>#VALUE!</v>
          </cell>
          <cell r="HL104">
            <v>0</v>
          </cell>
          <cell r="HM104">
            <v>0</v>
          </cell>
          <cell r="HN104">
            <v>100.19047619047601</v>
          </cell>
          <cell r="HO104">
            <v>88.571428571428498</v>
          </cell>
          <cell r="HP104">
            <v>78.857142857142804</v>
          </cell>
          <cell r="HQ104">
            <v>0</v>
          </cell>
          <cell r="HR104">
            <v>36.450000000000003</v>
          </cell>
          <cell r="HS104">
            <v>0</v>
          </cell>
          <cell r="HT104">
            <v>307</v>
          </cell>
          <cell r="HU104" t="str">
            <v>Aug 92</v>
          </cell>
          <cell r="HV104">
            <v>181.0344827586207</v>
          </cell>
          <cell r="HW104">
            <v>160.37931034482759</v>
          </cell>
          <cell r="HX104">
            <v>181.41379310344831</v>
          </cell>
          <cell r="HY104">
            <v>160.7586206896552</v>
          </cell>
          <cell r="HZ104">
            <v>188.23809523809524</v>
          </cell>
          <cell r="IA104">
            <v>178.52380952380949</v>
          </cell>
          <cell r="IB104">
            <v>188.23809523809524</v>
          </cell>
          <cell r="IC104">
            <v>0</v>
          </cell>
          <cell r="ID104">
            <v>0</v>
          </cell>
          <cell r="IE104">
            <v>0</v>
          </cell>
          <cell r="IF104">
            <v>0</v>
          </cell>
          <cell r="IG104">
            <v>0</v>
          </cell>
          <cell r="IH104">
            <v>0</v>
          </cell>
          <cell r="II104">
            <v>0</v>
          </cell>
          <cell r="IJ104">
            <v>0</v>
          </cell>
          <cell r="IK104">
            <v>0</v>
          </cell>
          <cell r="IL104">
            <v>0</v>
          </cell>
          <cell r="IM104">
            <v>103.95238095238101</v>
          </cell>
          <cell r="IN104">
            <v>77.523809523809518</v>
          </cell>
          <cell r="IO104">
            <v>0</v>
          </cell>
          <cell r="IP104">
            <v>0</v>
          </cell>
          <cell r="IQ104" t="str">
            <v>Aug 92</v>
          </cell>
          <cell r="IR104">
            <v>3.6392954175029892</v>
          </cell>
          <cell r="IS104">
            <v>11.623690572119258</v>
          </cell>
          <cell r="IT104">
            <v>13.865932047750229</v>
          </cell>
          <cell r="IU104">
            <v>144.25</v>
          </cell>
          <cell r="IV104">
            <v>151</v>
          </cell>
          <cell r="IW104">
            <v>13.125550660792952</v>
          </cell>
          <cell r="IX104">
            <v>20.72619047619045</v>
          </cell>
          <cell r="IY104">
            <v>0</v>
          </cell>
          <cell r="IZ104">
            <v>0</v>
          </cell>
          <cell r="JA104">
            <v>27.414285714285647</v>
          </cell>
          <cell r="JB104">
            <v>0</v>
          </cell>
          <cell r="JC104">
            <v>0</v>
          </cell>
          <cell r="JD104">
            <v>0</v>
          </cell>
          <cell r="JE104">
            <v>0</v>
          </cell>
          <cell r="JF104">
            <v>0</v>
          </cell>
          <cell r="JG104">
            <v>0</v>
          </cell>
          <cell r="JH104">
            <v>0</v>
          </cell>
          <cell r="JI104">
            <v>0</v>
          </cell>
          <cell r="JJ104">
            <v>0</v>
          </cell>
          <cell r="JK104">
            <v>0</v>
          </cell>
          <cell r="JL104">
            <v>0</v>
          </cell>
          <cell r="JM104">
            <v>0</v>
          </cell>
          <cell r="JN104">
            <v>25.821428571428548</v>
          </cell>
          <cell r="JO104">
            <v>0</v>
          </cell>
          <cell r="JP104">
            <v>24.852380952380898</v>
          </cell>
          <cell r="JQ104">
            <v>0</v>
          </cell>
          <cell r="JR104">
            <v>0</v>
          </cell>
          <cell r="JS104">
            <v>0</v>
          </cell>
          <cell r="JT104">
            <v>0</v>
          </cell>
          <cell r="JU104">
            <v>0</v>
          </cell>
          <cell r="JV104">
            <v>0</v>
          </cell>
          <cell r="JW104">
            <v>0</v>
          </cell>
          <cell r="JX104">
            <v>0</v>
          </cell>
          <cell r="JY104">
            <v>0</v>
          </cell>
          <cell r="JZ104">
            <v>24.852380952380898</v>
          </cell>
          <cell r="KA104">
            <v>0</v>
          </cell>
          <cell r="KB104">
            <v>0</v>
          </cell>
          <cell r="KC104">
            <v>0</v>
          </cell>
          <cell r="KD104">
            <v>0</v>
          </cell>
          <cell r="KE104">
            <v>0</v>
          </cell>
          <cell r="KF104">
            <v>0</v>
          </cell>
          <cell r="KG104">
            <v>0</v>
          </cell>
          <cell r="KH104">
            <v>0</v>
          </cell>
          <cell r="KI104">
            <v>0</v>
          </cell>
          <cell r="KJ104">
            <v>0</v>
          </cell>
          <cell r="KK104">
            <v>0</v>
          </cell>
          <cell r="KL104">
            <v>14.94750656167979</v>
          </cell>
          <cell r="KM104">
            <v>0</v>
          </cell>
          <cell r="KN104">
            <v>14.379452568428945</v>
          </cell>
          <cell r="KO104">
            <v>0</v>
          </cell>
          <cell r="KP104">
            <v>0</v>
          </cell>
          <cell r="KQ104">
            <v>0</v>
          </cell>
          <cell r="KR104">
            <v>0</v>
          </cell>
          <cell r="KS104">
            <v>0</v>
          </cell>
          <cell r="KT104">
            <v>0</v>
          </cell>
          <cell r="KU104">
            <v>0</v>
          </cell>
          <cell r="KV104">
            <v>0</v>
          </cell>
          <cell r="KW104">
            <v>0</v>
          </cell>
          <cell r="KX104">
            <v>0</v>
          </cell>
          <cell r="KY104">
            <v>0</v>
          </cell>
          <cell r="KZ104">
            <v>0</v>
          </cell>
          <cell r="LA104">
            <v>0</v>
          </cell>
          <cell r="LB104">
            <v>0</v>
          </cell>
          <cell r="LC104" t="str">
            <v>Aug 92</v>
          </cell>
          <cell r="LD104">
            <v>0</v>
          </cell>
          <cell r="LE104">
            <v>0</v>
          </cell>
          <cell r="LF104">
            <v>0</v>
          </cell>
          <cell r="LG104">
            <v>0</v>
          </cell>
          <cell r="LH104">
            <v>20.398148148148149</v>
          </cell>
          <cell r="LI104">
            <v>0</v>
          </cell>
          <cell r="LJ104">
            <v>23.959523809523809</v>
          </cell>
          <cell r="LK104">
            <v>0</v>
          </cell>
          <cell r="LL104">
            <v>0</v>
          </cell>
          <cell r="LM104">
            <v>0</v>
          </cell>
          <cell r="LN104">
            <v>0</v>
          </cell>
          <cell r="LO104">
            <v>0</v>
          </cell>
          <cell r="LP104">
            <v>0</v>
          </cell>
          <cell r="LQ104">
            <v>0</v>
          </cell>
          <cell r="LR104">
            <v>0</v>
          </cell>
          <cell r="LS104">
            <v>0</v>
          </cell>
          <cell r="LT104">
            <v>14.107611548556431</v>
          </cell>
          <cell r="LU104">
            <v>0</v>
          </cell>
          <cell r="LV104">
            <v>0</v>
          </cell>
          <cell r="LW104">
            <v>0</v>
          </cell>
          <cell r="LX104">
            <v>0</v>
          </cell>
          <cell r="LY104">
            <v>0</v>
          </cell>
          <cell r="LZ104">
            <v>0</v>
          </cell>
          <cell r="MA104">
            <v>0</v>
          </cell>
          <cell r="MB104" t="str">
            <v>Aug 92</v>
          </cell>
          <cell r="MC104">
            <v>0</v>
          </cell>
          <cell r="MD104">
            <v>0</v>
          </cell>
          <cell r="ME104">
            <v>22.034391533333334</v>
          </cell>
          <cell r="MF104">
            <v>0</v>
          </cell>
          <cell r="MG104">
            <v>0</v>
          </cell>
          <cell r="MH104" t="str">
            <v>Aug 92</v>
          </cell>
          <cell r="MI104">
            <v>0</v>
          </cell>
          <cell r="MJ104">
            <v>0</v>
          </cell>
          <cell r="MK104">
            <v>0</v>
          </cell>
          <cell r="ML104">
            <v>0</v>
          </cell>
          <cell r="MM104">
            <v>0</v>
          </cell>
          <cell r="MN104">
            <v>0</v>
          </cell>
          <cell r="MO104">
            <v>0</v>
          </cell>
          <cell r="MP104">
            <v>0</v>
          </cell>
          <cell r="MQ104">
            <v>0</v>
          </cell>
          <cell r="MR104">
            <v>0</v>
          </cell>
          <cell r="MS104">
            <v>0</v>
          </cell>
          <cell r="MT104">
            <v>0</v>
          </cell>
          <cell r="MU104">
            <v>0</v>
          </cell>
          <cell r="MV104">
            <v>0</v>
          </cell>
          <cell r="MW104" t="str">
            <v>*KEY_ERR</v>
          </cell>
        </row>
        <row r="105">
          <cell r="F105" t="str">
            <v>Sep 92</v>
          </cell>
          <cell r="G105">
            <v>20.249318181818101</v>
          </cell>
          <cell r="H105">
            <v>0</v>
          </cell>
          <cell r="I105">
            <v>21.881428571428501</v>
          </cell>
          <cell r="J105">
            <v>0</v>
          </cell>
          <cell r="K105">
            <v>0</v>
          </cell>
          <cell r="L105">
            <v>22.0178571428571</v>
          </cell>
          <cell r="M105">
            <v>22.0178571428571</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18.404318181818098</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18.404318181818098</v>
          </cell>
          <cell r="BD105">
            <v>0</v>
          </cell>
          <cell r="BE105">
            <v>20.028095238095201</v>
          </cell>
          <cell r="BF105">
            <v>0</v>
          </cell>
          <cell r="BG105">
            <v>0</v>
          </cell>
          <cell r="BH105">
            <v>0</v>
          </cell>
          <cell r="BI105">
            <v>0</v>
          </cell>
          <cell r="BJ105">
            <v>0</v>
          </cell>
          <cell r="BK105">
            <v>1.96</v>
          </cell>
          <cell r="BL105">
            <v>11.482499999999973</v>
          </cell>
          <cell r="BM105">
            <v>15.74749999999997</v>
          </cell>
          <cell r="BN105">
            <v>22.264999999999993</v>
          </cell>
          <cell r="BO105">
            <v>18.897499999999994</v>
          </cell>
          <cell r="BP105">
            <v>20.442499999999978</v>
          </cell>
          <cell r="BQ105">
            <v>24.702499999999979</v>
          </cell>
          <cell r="BR105">
            <v>24.702499999999979</v>
          </cell>
          <cell r="BS105">
            <v>25.347499999999989</v>
          </cell>
          <cell r="BT105">
            <v>25.347499999999989</v>
          </cell>
          <cell r="BU105">
            <v>26.097499999999975</v>
          </cell>
          <cell r="BV105">
            <v>26.097499999999975</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26.219999999999988</v>
          </cell>
          <cell r="CK105">
            <v>0</v>
          </cell>
          <cell r="CL105">
            <v>25.234999999999964</v>
          </cell>
          <cell r="CM105">
            <v>25.864999999999963</v>
          </cell>
          <cell r="CN105">
            <v>0</v>
          </cell>
          <cell r="CO105">
            <v>0</v>
          </cell>
          <cell r="CP105">
            <v>0</v>
          </cell>
          <cell r="CQ105">
            <v>0</v>
          </cell>
          <cell r="CR105">
            <v>0</v>
          </cell>
          <cell r="CS105">
            <v>0</v>
          </cell>
          <cell r="CT105">
            <v>15.648809523809501</v>
          </cell>
          <cell r="CU105">
            <v>13.482142857142801</v>
          </cell>
          <cell r="CV105">
            <v>0</v>
          </cell>
          <cell r="CW105">
            <v>0</v>
          </cell>
          <cell r="CX105">
            <v>0</v>
          </cell>
          <cell r="CY105">
            <v>23.039999999999978</v>
          </cell>
          <cell r="CZ105">
            <v>23.049249999999972</v>
          </cell>
          <cell r="DA105">
            <v>22.077999999999975</v>
          </cell>
          <cell r="DB105">
            <v>0.23249999999999935</v>
          </cell>
          <cell r="DC105">
            <v>0</v>
          </cell>
          <cell r="DD105">
            <v>0</v>
          </cell>
          <cell r="DE105">
            <v>0</v>
          </cell>
          <cell r="DF105">
            <v>0</v>
          </cell>
          <cell r="DG105">
            <v>0</v>
          </cell>
          <cell r="DH105">
            <v>0</v>
          </cell>
          <cell r="DI105">
            <v>0</v>
          </cell>
          <cell r="DJ105">
            <v>0</v>
          </cell>
          <cell r="DK105">
            <v>0</v>
          </cell>
          <cell r="DL105">
            <v>0</v>
          </cell>
          <cell r="DM105" t="str">
            <v>Sep 92</v>
          </cell>
          <cell r="DN105">
            <v>0</v>
          </cell>
          <cell r="DO105">
            <v>0</v>
          </cell>
          <cell r="DP105">
            <v>0</v>
          </cell>
          <cell r="DQ105">
            <v>0</v>
          </cell>
          <cell r="DR105">
            <v>0</v>
          </cell>
          <cell r="DS105">
            <v>0</v>
          </cell>
          <cell r="DT105">
            <v>25.372499999999985</v>
          </cell>
          <cell r="DU105">
            <v>25.372499999999985</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16.744047619047599</v>
          </cell>
          <cell r="EP105">
            <v>13.5535714285714</v>
          </cell>
          <cell r="EQ105" t="str">
            <v>Sep 92</v>
          </cell>
          <cell r="ER105">
            <v>0</v>
          </cell>
          <cell r="ES105">
            <v>0</v>
          </cell>
          <cell r="ET105">
            <v>0</v>
          </cell>
          <cell r="EU105">
            <v>0</v>
          </cell>
          <cell r="EV105">
            <v>12.709999999999974</v>
          </cell>
          <cell r="EW105">
            <v>14.897499999999978</v>
          </cell>
          <cell r="EX105">
            <v>22.342499999999994</v>
          </cell>
          <cell r="EY105">
            <v>26.802499999999981</v>
          </cell>
          <cell r="EZ105">
            <v>26.802499999999981</v>
          </cell>
          <cell r="FA105">
            <v>28.067499999999981</v>
          </cell>
          <cell r="FB105">
            <v>28.067499999999981</v>
          </cell>
          <cell r="FC105">
            <v>0</v>
          </cell>
          <cell r="FD105">
            <v>0</v>
          </cell>
          <cell r="FE105">
            <v>0</v>
          </cell>
          <cell r="FF105">
            <v>0</v>
          </cell>
          <cell r="FG105">
            <v>25.862499999999979</v>
          </cell>
          <cell r="FH105">
            <v>0</v>
          </cell>
          <cell r="FI105">
            <v>27.047499999999985</v>
          </cell>
          <cell r="FJ105">
            <v>0</v>
          </cell>
          <cell r="FK105">
            <v>0</v>
          </cell>
          <cell r="FL105">
            <v>0</v>
          </cell>
          <cell r="FM105">
            <v>0</v>
          </cell>
          <cell r="FN105" t="str">
            <v>Sep 92</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93.190476190476147</v>
          </cell>
          <cell r="GN105">
            <v>0</v>
          </cell>
          <cell r="GO105" t="str">
            <v>Sep 92</v>
          </cell>
          <cell r="GP105">
            <v>0</v>
          </cell>
          <cell r="GQ105">
            <v>204.636363636363</v>
          </cell>
          <cell r="GR105">
            <v>197.636363636363</v>
          </cell>
          <cell r="GS105">
            <v>190.8181818181815</v>
          </cell>
          <cell r="GT105">
            <v>197.27272727272702</v>
          </cell>
          <cell r="GU105">
            <v>191.40909090909048</v>
          </cell>
          <cell r="GV105">
            <v>192.136363636363</v>
          </cell>
          <cell r="GW105">
            <v>191.40909090909048</v>
          </cell>
          <cell r="GX105">
            <v>0</v>
          </cell>
          <cell r="GY105">
            <v>0</v>
          </cell>
          <cell r="GZ105">
            <v>212.636363636363</v>
          </cell>
          <cell r="HA105">
            <v>0</v>
          </cell>
          <cell r="HB105">
            <v>0</v>
          </cell>
          <cell r="HC105">
            <v>208.113636363636</v>
          </cell>
          <cell r="HD105">
            <v>185.56818181818099</v>
          </cell>
          <cell r="HE105">
            <v>0</v>
          </cell>
          <cell r="HF105">
            <v>0</v>
          </cell>
          <cell r="HG105">
            <v>0</v>
          </cell>
          <cell r="HH105">
            <v>0</v>
          </cell>
          <cell r="HI105">
            <v>0</v>
          </cell>
          <cell r="HJ105">
            <v>0</v>
          </cell>
          <cell r="HK105" t="e">
            <v>#VALUE!</v>
          </cell>
          <cell r="HL105">
            <v>0</v>
          </cell>
          <cell r="HM105">
            <v>0</v>
          </cell>
          <cell r="HN105">
            <v>102</v>
          </cell>
          <cell r="HO105">
            <v>90.522727272727195</v>
          </cell>
          <cell r="HP105">
            <v>83.636363636363598</v>
          </cell>
          <cell r="HQ105">
            <v>0</v>
          </cell>
          <cell r="HR105">
            <v>35.299999999999997</v>
          </cell>
          <cell r="HS105">
            <v>0</v>
          </cell>
          <cell r="HT105">
            <v>302.22727272727201</v>
          </cell>
          <cell r="HU105" t="str">
            <v>Sep 92</v>
          </cell>
          <cell r="HV105">
            <v>193.16666666666671</v>
          </cell>
          <cell r="HW105">
            <v>169.73333333333329</v>
          </cell>
          <cell r="HX105">
            <v>185</v>
          </cell>
          <cell r="HY105">
            <v>161.56666666666658</v>
          </cell>
          <cell r="HZ105">
            <v>188.27272727272731</v>
          </cell>
          <cell r="IA105">
            <v>178.40909090909091</v>
          </cell>
          <cell r="IB105">
            <v>188.27272727272731</v>
          </cell>
          <cell r="IC105">
            <v>0</v>
          </cell>
          <cell r="ID105">
            <v>0</v>
          </cell>
          <cell r="IE105">
            <v>0</v>
          </cell>
          <cell r="IF105">
            <v>0</v>
          </cell>
          <cell r="IG105">
            <v>0</v>
          </cell>
          <cell r="IH105">
            <v>0</v>
          </cell>
          <cell r="II105">
            <v>0</v>
          </cell>
          <cell r="IJ105">
            <v>0</v>
          </cell>
          <cell r="IK105">
            <v>0</v>
          </cell>
          <cell r="IL105">
            <v>0</v>
          </cell>
          <cell r="IM105">
            <v>105.9545454545455</v>
          </cell>
          <cell r="IN105">
            <v>85</v>
          </cell>
          <cell r="IO105">
            <v>0</v>
          </cell>
          <cell r="IP105">
            <v>0</v>
          </cell>
          <cell r="IQ105" t="str">
            <v>Sep 92</v>
          </cell>
          <cell r="IR105">
            <v>3.627768817942715</v>
          </cell>
          <cell r="IS105">
            <v>11.563255439161965</v>
          </cell>
          <cell r="IT105">
            <v>13.085399449035812</v>
          </cell>
          <cell r="IU105">
            <v>143.5</v>
          </cell>
          <cell r="IV105">
            <v>142.5</v>
          </cell>
          <cell r="IW105">
            <v>12.58149779735683</v>
          </cell>
          <cell r="IX105">
            <v>20.261363636363598</v>
          </cell>
          <cell r="IY105">
            <v>0</v>
          </cell>
          <cell r="IZ105">
            <v>0</v>
          </cell>
          <cell r="JA105">
            <v>27.654545454545399</v>
          </cell>
          <cell r="JB105">
            <v>0</v>
          </cell>
          <cell r="JC105">
            <v>0</v>
          </cell>
          <cell r="JD105">
            <v>0</v>
          </cell>
          <cell r="JE105">
            <v>0</v>
          </cell>
          <cell r="JF105">
            <v>0</v>
          </cell>
          <cell r="JG105">
            <v>0</v>
          </cell>
          <cell r="JH105">
            <v>0</v>
          </cell>
          <cell r="JI105">
            <v>0</v>
          </cell>
          <cell r="JJ105">
            <v>0</v>
          </cell>
          <cell r="JK105">
            <v>0</v>
          </cell>
          <cell r="JL105">
            <v>0</v>
          </cell>
          <cell r="JM105">
            <v>0</v>
          </cell>
          <cell r="JN105">
            <v>26.556818181818102</v>
          </cell>
          <cell r="JO105">
            <v>0</v>
          </cell>
          <cell r="JP105">
            <v>25.559090909090848</v>
          </cell>
          <cell r="JQ105">
            <v>0</v>
          </cell>
          <cell r="JR105">
            <v>0</v>
          </cell>
          <cell r="JS105">
            <v>0</v>
          </cell>
          <cell r="JT105">
            <v>0</v>
          </cell>
          <cell r="JU105">
            <v>0</v>
          </cell>
          <cell r="JV105">
            <v>0</v>
          </cell>
          <cell r="JW105">
            <v>0</v>
          </cell>
          <cell r="JX105">
            <v>0</v>
          </cell>
          <cell r="JY105">
            <v>0</v>
          </cell>
          <cell r="JZ105">
            <v>25.559090909090848</v>
          </cell>
          <cell r="KA105">
            <v>0</v>
          </cell>
          <cell r="KB105">
            <v>0</v>
          </cell>
          <cell r="KC105">
            <v>0</v>
          </cell>
          <cell r="KD105">
            <v>0</v>
          </cell>
          <cell r="KE105">
            <v>0</v>
          </cell>
          <cell r="KF105">
            <v>0</v>
          </cell>
          <cell r="KG105">
            <v>0</v>
          </cell>
          <cell r="KH105">
            <v>0</v>
          </cell>
          <cell r="KI105">
            <v>0</v>
          </cell>
          <cell r="KJ105">
            <v>0</v>
          </cell>
          <cell r="KK105">
            <v>0</v>
          </cell>
          <cell r="KL105">
            <v>16.177523264137402</v>
          </cell>
          <cell r="KM105">
            <v>0</v>
          </cell>
          <cell r="KN105">
            <v>15.418754473872575</v>
          </cell>
          <cell r="KO105">
            <v>0</v>
          </cell>
          <cell r="KP105">
            <v>0</v>
          </cell>
          <cell r="KQ105">
            <v>0</v>
          </cell>
          <cell r="KR105">
            <v>0</v>
          </cell>
          <cell r="KS105">
            <v>0</v>
          </cell>
          <cell r="KT105">
            <v>0</v>
          </cell>
          <cell r="KU105">
            <v>0</v>
          </cell>
          <cell r="KV105">
            <v>0</v>
          </cell>
          <cell r="KW105">
            <v>0</v>
          </cell>
          <cell r="KX105">
            <v>0</v>
          </cell>
          <cell r="KY105">
            <v>0</v>
          </cell>
          <cell r="KZ105">
            <v>0</v>
          </cell>
          <cell r="LA105">
            <v>0</v>
          </cell>
          <cell r="LB105">
            <v>0</v>
          </cell>
          <cell r="LC105" t="str">
            <v>Sep 92</v>
          </cell>
          <cell r="LD105">
            <v>0</v>
          </cell>
          <cell r="LE105">
            <v>0</v>
          </cell>
          <cell r="LF105">
            <v>0</v>
          </cell>
          <cell r="LG105">
            <v>0</v>
          </cell>
          <cell r="LH105">
            <v>20.018308080808083</v>
          </cell>
          <cell r="LI105">
            <v>0</v>
          </cell>
          <cell r="LJ105">
            <v>24.900000000000006</v>
          </cell>
          <cell r="LK105">
            <v>0</v>
          </cell>
          <cell r="LL105">
            <v>0</v>
          </cell>
          <cell r="LM105">
            <v>0</v>
          </cell>
          <cell r="LN105">
            <v>0</v>
          </cell>
          <cell r="LO105">
            <v>0</v>
          </cell>
          <cell r="LP105">
            <v>0</v>
          </cell>
          <cell r="LQ105">
            <v>0</v>
          </cell>
          <cell r="LR105">
            <v>0</v>
          </cell>
          <cell r="LS105">
            <v>0</v>
          </cell>
          <cell r="LT105">
            <v>15.490336435218328</v>
          </cell>
          <cell r="LU105">
            <v>0</v>
          </cell>
          <cell r="LV105">
            <v>0</v>
          </cell>
          <cell r="LW105">
            <v>0</v>
          </cell>
          <cell r="LX105">
            <v>0</v>
          </cell>
          <cell r="LY105">
            <v>0</v>
          </cell>
          <cell r="LZ105">
            <v>0</v>
          </cell>
          <cell r="MA105">
            <v>0</v>
          </cell>
          <cell r="MB105" t="str">
            <v>Sep 92</v>
          </cell>
          <cell r="MC105">
            <v>0</v>
          </cell>
          <cell r="MD105">
            <v>0</v>
          </cell>
          <cell r="ME105">
            <v>21.674873738888891</v>
          </cell>
          <cell r="MF105">
            <v>0</v>
          </cell>
          <cell r="MG105">
            <v>0</v>
          </cell>
          <cell r="MH105" t="str">
            <v>Sep 92</v>
          </cell>
          <cell r="MI105">
            <v>0</v>
          </cell>
          <cell r="MJ105">
            <v>0</v>
          </cell>
          <cell r="MK105">
            <v>0</v>
          </cell>
          <cell r="ML105">
            <v>0</v>
          </cell>
          <cell r="MM105">
            <v>0</v>
          </cell>
          <cell r="MN105">
            <v>0</v>
          </cell>
          <cell r="MO105">
            <v>0</v>
          </cell>
          <cell r="MP105">
            <v>0</v>
          </cell>
          <cell r="MQ105">
            <v>0</v>
          </cell>
          <cell r="MR105">
            <v>0</v>
          </cell>
          <cell r="MS105">
            <v>0</v>
          </cell>
          <cell r="MT105">
            <v>0</v>
          </cell>
          <cell r="MU105">
            <v>0</v>
          </cell>
          <cell r="MV105">
            <v>0</v>
          </cell>
          <cell r="MW105" t="str">
            <v>*KEY_ERR</v>
          </cell>
        </row>
        <row r="106">
          <cell r="F106" t="str">
            <v>Oct 92</v>
          </cell>
          <cell r="G106">
            <v>20.246363636363601</v>
          </cell>
          <cell r="H106">
            <v>0</v>
          </cell>
          <cell r="I106">
            <v>21.692499999999999</v>
          </cell>
          <cell r="J106">
            <v>0</v>
          </cell>
          <cell r="K106">
            <v>0</v>
          </cell>
          <cell r="L106">
            <v>21.9888636363636</v>
          </cell>
          <cell r="M106">
            <v>21.9888636363636</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18.152045454545402</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18.152045454545402</v>
          </cell>
          <cell r="BD106">
            <v>0</v>
          </cell>
          <cell r="BE106">
            <v>19.9613636363636</v>
          </cell>
          <cell r="BF106">
            <v>0</v>
          </cell>
          <cell r="BG106">
            <v>0</v>
          </cell>
          <cell r="BH106">
            <v>0</v>
          </cell>
          <cell r="BI106">
            <v>0</v>
          </cell>
          <cell r="BJ106">
            <v>0</v>
          </cell>
          <cell r="BK106">
            <v>2.65</v>
          </cell>
          <cell r="BL106">
            <v>10.776818181818156</v>
          </cell>
          <cell r="BM106">
            <v>14.909999999999979</v>
          </cell>
          <cell r="BN106">
            <v>19.556249999999977</v>
          </cell>
          <cell r="BO106">
            <v>17.799886363636354</v>
          </cell>
          <cell r="BP106">
            <v>20.529886363636336</v>
          </cell>
          <cell r="BQ106">
            <v>24.916022727272694</v>
          </cell>
          <cell r="BR106">
            <v>24.916022727272694</v>
          </cell>
          <cell r="BS106">
            <v>25.438636363636338</v>
          </cell>
          <cell r="BT106">
            <v>25.438636363636338</v>
          </cell>
          <cell r="BU106">
            <v>26.223749999999978</v>
          </cell>
          <cell r="BV106">
            <v>26.223749999999978</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26.207045454545423</v>
          </cell>
          <cell r="CK106">
            <v>0</v>
          </cell>
          <cell r="CL106">
            <v>25.56511363636362</v>
          </cell>
          <cell r="CM106">
            <v>26.195113636363619</v>
          </cell>
          <cell r="CN106">
            <v>0</v>
          </cell>
          <cell r="CO106">
            <v>0</v>
          </cell>
          <cell r="CP106">
            <v>0</v>
          </cell>
          <cell r="CQ106">
            <v>0</v>
          </cell>
          <cell r="CR106">
            <v>0</v>
          </cell>
          <cell r="CS106">
            <v>0</v>
          </cell>
          <cell r="CT106">
            <v>16.863636363636303</v>
          </cell>
          <cell r="CU106">
            <v>14.173863636363599</v>
          </cell>
          <cell r="CV106">
            <v>0</v>
          </cell>
          <cell r="CW106">
            <v>0</v>
          </cell>
          <cell r="CX106">
            <v>0</v>
          </cell>
          <cell r="CY106">
            <v>23.539090909090891</v>
          </cell>
          <cell r="CZ106">
            <v>23.112249999999968</v>
          </cell>
          <cell r="DA106">
            <v>22.18124999999997</v>
          </cell>
          <cell r="DB106">
            <v>0.21795454545454737</v>
          </cell>
          <cell r="DC106">
            <v>0</v>
          </cell>
          <cell r="DD106">
            <v>0</v>
          </cell>
          <cell r="DE106">
            <v>0</v>
          </cell>
          <cell r="DF106">
            <v>0</v>
          </cell>
          <cell r="DG106">
            <v>0</v>
          </cell>
          <cell r="DH106">
            <v>0</v>
          </cell>
          <cell r="DI106">
            <v>0</v>
          </cell>
          <cell r="DJ106">
            <v>0</v>
          </cell>
          <cell r="DK106">
            <v>0</v>
          </cell>
          <cell r="DL106">
            <v>0</v>
          </cell>
          <cell r="DM106" t="str">
            <v>Oct 92</v>
          </cell>
          <cell r="DN106">
            <v>0</v>
          </cell>
          <cell r="DO106">
            <v>0</v>
          </cell>
          <cell r="DP106">
            <v>0</v>
          </cell>
          <cell r="DQ106">
            <v>0</v>
          </cell>
          <cell r="DR106">
            <v>0</v>
          </cell>
          <cell r="DS106">
            <v>0</v>
          </cell>
          <cell r="DT106">
            <v>25.166590909090889</v>
          </cell>
          <cell r="DU106">
            <v>25.166590909090889</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18.072727272727199</v>
          </cell>
          <cell r="EP106">
            <v>14.947727272727199</v>
          </cell>
          <cell r="EQ106" t="str">
            <v>Oct 92</v>
          </cell>
          <cell r="ER106">
            <v>0</v>
          </cell>
          <cell r="ES106">
            <v>0</v>
          </cell>
          <cell r="ET106">
            <v>0</v>
          </cell>
          <cell r="EU106">
            <v>0</v>
          </cell>
          <cell r="EV106">
            <v>12.977045454545422</v>
          </cell>
          <cell r="EW106">
            <v>14.604545454545445</v>
          </cell>
          <cell r="EX106">
            <v>18.880909090909064</v>
          </cell>
          <cell r="EY106">
            <v>25.531704545454534</v>
          </cell>
          <cell r="EZ106">
            <v>25.531704545454534</v>
          </cell>
          <cell r="FA106">
            <v>26.767840909090889</v>
          </cell>
          <cell r="FB106">
            <v>26.767840909090889</v>
          </cell>
          <cell r="FC106">
            <v>0</v>
          </cell>
          <cell r="FD106">
            <v>0</v>
          </cell>
          <cell r="FE106">
            <v>0</v>
          </cell>
          <cell r="FF106">
            <v>0</v>
          </cell>
          <cell r="FG106">
            <v>25.784659090909088</v>
          </cell>
          <cell r="FH106">
            <v>0</v>
          </cell>
          <cell r="FI106">
            <v>26.724886363636355</v>
          </cell>
          <cell r="FJ106">
            <v>0</v>
          </cell>
          <cell r="FK106">
            <v>0</v>
          </cell>
          <cell r="FL106">
            <v>0</v>
          </cell>
          <cell r="FM106">
            <v>0</v>
          </cell>
          <cell r="FN106" t="str">
            <v>Oct 92</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94.863636363636346</v>
          </cell>
          <cell r="GN106">
            <v>0</v>
          </cell>
          <cell r="GO106" t="str">
            <v>Oct 92</v>
          </cell>
          <cell r="GP106">
            <v>0</v>
          </cell>
          <cell r="GQ106">
            <v>211.136363636363</v>
          </cell>
          <cell r="GR106">
            <v>211.59090909090901</v>
          </cell>
          <cell r="GS106">
            <v>203.1818181818175</v>
          </cell>
          <cell r="GT106">
            <v>204.97727272727252</v>
          </cell>
          <cell r="GU106">
            <v>193.90909090909048</v>
          </cell>
          <cell r="GV106">
            <v>193.772727272727</v>
          </cell>
          <cell r="GW106">
            <v>193.90909090909048</v>
          </cell>
          <cell r="GX106">
            <v>0</v>
          </cell>
          <cell r="GY106">
            <v>0</v>
          </cell>
          <cell r="GZ106">
            <v>210.22727272727201</v>
          </cell>
          <cell r="HA106">
            <v>0</v>
          </cell>
          <cell r="HB106">
            <v>0</v>
          </cell>
          <cell r="HC106">
            <v>214.29545454545399</v>
          </cell>
          <cell r="HD106">
            <v>191.386363636363</v>
          </cell>
          <cell r="HE106">
            <v>0</v>
          </cell>
          <cell r="HF106">
            <v>0</v>
          </cell>
          <cell r="HG106">
            <v>0</v>
          </cell>
          <cell r="HH106">
            <v>0</v>
          </cell>
          <cell r="HI106">
            <v>0</v>
          </cell>
          <cell r="HJ106">
            <v>0</v>
          </cell>
          <cell r="HK106" t="e">
            <v>#VALUE!</v>
          </cell>
          <cell r="HL106">
            <v>0</v>
          </cell>
          <cell r="HM106">
            <v>0</v>
          </cell>
          <cell r="HN106">
            <v>112.09090909090899</v>
          </cell>
          <cell r="HO106">
            <v>103.022727272727</v>
          </cell>
          <cell r="HP106">
            <v>96.954545454545396</v>
          </cell>
          <cell r="HQ106">
            <v>0</v>
          </cell>
          <cell r="HR106">
            <v>35.869999999999997</v>
          </cell>
          <cell r="HS106">
            <v>0</v>
          </cell>
          <cell r="HT106">
            <v>303.31818181818102</v>
          </cell>
          <cell r="HU106" t="str">
            <v>Oct 92</v>
          </cell>
          <cell r="HV106">
            <v>197.58064516129031</v>
          </cell>
          <cell r="HW106">
            <v>176.93548387096769</v>
          </cell>
          <cell r="HX106">
            <v>194.67741935483869</v>
          </cell>
          <cell r="HY106">
            <v>174.03225806451607</v>
          </cell>
          <cell r="HZ106">
            <v>190.81818181818181</v>
          </cell>
          <cell r="IA106">
            <v>181.81818181818181</v>
          </cell>
          <cell r="IB106">
            <v>190.81818181818181</v>
          </cell>
          <cell r="IC106">
            <v>0</v>
          </cell>
          <cell r="ID106">
            <v>0</v>
          </cell>
          <cell r="IE106">
            <v>0</v>
          </cell>
          <cell r="IF106">
            <v>0</v>
          </cell>
          <cell r="IG106">
            <v>0</v>
          </cell>
          <cell r="IH106">
            <v>0</v>
          </cell>
          <cell r="II106">
            <v>0</v>
          </cell>
          <cell r="IJ106">
            <v>0</v>
          </cell>
          <cell r="IK106">
            <v>0</v>
          </cell>
          <cell r="IL106">
            <v>0</v>
          </cell>
          <cell r="IM106">
            <v>114.1818181818182</v>
          </cell>
          <cell r="IN106">
            <v>93.13636363636364</v>
          </cell>
          <cell r="IO106">
            <v>0</v>
          </cell>
          <cell r="IP106">
            <v>0</v>
          </cell>
          <cell r="IQ106" t="str">
            <v>Oct 92</v>
          </cell>
          <cell r="IR106">
            <v>3.6937639104486792</v>
          </cell>
          <cell r="IS106">
            <v>12.288477034649476</v>
          </cell>
          <cell r="IT106">
            <v>13.911845730027547</v>
          </cell>
          <cell r="IU106">
            <v>152.5</v>
          </cell>
          <cell r="IV106">
            <v>151.5</v>
          </cell>
          <cell r="IW106">
            <v>13.37444933920705</v>
          </cell>
          <cell r="IX106">
            <v>19.656818181818149</v>
          </cell>
          <cell r="IY106">
            <v>0</v>
          </cell>
          <cell r="IZ106">
            <v>0</v>
          </cell>
          <cell r="JA106">
            <v>27.7113636363636</v>
          </cell>
          <cell r="JB106">
            <v>0</v>
          </cell>
          <cell r="JC106">
            <v>0</v>
          </cell>
          <cell r="JD106">
            <v>0</v>
          </cell>
          <cell r="JE106">
            <v>0</v>
          </cell>
          <cell r="JF106">
            <v>0</v>
          </cell>
          <cell r="JG106">
            <v>0</v>
          </cell>
          <cell r="JH106">
            <v>0</v>
          </cell>
          <cell r="JI106">
            <v>0</v>
          </cell>
          <cell r="JJ106">
            <v>0</v>
          </cell>
          <cell r="JK106">
            <v>0</v>
          </cell>
          <cell r="JL106">
            <v>0</v>
          </cell>
          <cell r="JM106">
            <v>0</v>
          </cell>
          <cell r="JN106">
            <v>27.44999999999995</v>
          </cell>
          <cell r="JO106">
            <v>0</v>
          </cell>
          <cell r="JP106">
            <v>26.943181818181799</v>
          </cell>
          <cell r="JQ106">
            <v>0</v>
          </cell>
          <cell r="JR106">
            <v>0</v>
          </cell>
          <cell r="JS106">
            <v>0</v>
          </cell>
          <cell r="JT106">
            <v>0</v>
          </cell>
          <cell r="JU106">
            <v>0</v>
          </cell>
          <cell r="JV106">
            <v>0</v>
          </cell>
          <cell r="JW106">
            <v>0</v>
          </cell>
          <cell r="JX106">
            <v>0</v>
          </cell>
          <cell r="JY106">
            <v>0</v>
          </cell>
          <cell r="JZ106">
            <v>26.943181818181799</v>
          </cell>
          <cell r="KA106">
            <v>0</v>
          </cell>
          <cell r="KB106">
            <v>0</v>
          </cell>
          <cell r="KC106">
            <v>0</v>
          </cell>
          <cell r="KD106">
            <v>0</v>
          </cell>
          <cell r="KE106">
            <v>0</v>
          </cell>
          <cell r="KF106">
            <v>0</v>
          </cell>
          <cell r="KG106">
            <v>0</v>
          </cell>
          <cell r="KH106">
            <v>0</v>
          </cell>
          <cell r="KI106">
            <v>0</v>
          </cell>
          <cell r="KJ106">
            <v>0</v>
          </cell>
          <cell r="KK106">
            <v>0</v>
          </cell>
          <cell r="KL106">
            <v>16.633858267716459</v>
          </cell>
          <cell r="KM106">
            <v>0</v>
          </cell>
          <cell r="KN106">
            <v>15.748031496062984</v>
          </cell>
          <cell r="KO106">
            <v>0</v>
          </cell>
          <cell r="KP106">
            <v>0</v>
          </cell>
          <cell r="KQ106">
            <v>0</v>
          </cell>
          <cell r="KR106">
            <v>0</v>
          </cell>
          <cell r="KS106">
            <v>0</v>
          </cell>
          <cell r="KT106">
            <v>0</v>
          </cell>
          <cell r="KU106">
            <v>0</v>
          </cell>
          <cell r="KV106">
            <v>0</v>
          </cell>
          <cell r="KW106">
            <v>0</v>
          </cell>
          <cell r="KX106">
            <v>0</v>
          </cell>
          <cell r="KY106">
            <v>0</v>
          </cell>
          <cell r="KZ106">
            <v>0</v>
          </cell>
          <cell r="LA106">
            <v>0</v>
          </cell>
          <cell r="LB106">
            <v>0</v>
          </cell>
          <cell r="LC106" t="str">
            <v>Oct 92</v>
          </cell>
          <cell r="LD106">
            <v>0</v>
          </cell>
          <cell r="LE106">
            <v>0</v>
          </cell>
          <cell r="LF106">
            <v>0</v>
          </cell>
          <cell r="LG106">
            <v>0</v>
          </cell>
          <cell r="LH106">
            <v>19.650252525252522</v>
          </cell>
          <cell r="LI106">
            <v>0</v>
          </cell>
          <cell r="LJ106">
            <v>25.902272727272724</v>
          </cell>
          <cell r="LK106">
            <v>0</v>
          </cell>
          <cell r="LL106">
            <v>0</v>
          </cell>
          <cell r="LM106">
            <v>0</v>
          </cell>
          <cell r="LN106">
            <v>0</v>
          </cell>
          <cell r="LO106">
            <v>0</v>
          </cell>
          <cell r="LP106">
            <v>0</v>
          </cell>
          <cell r="LQ106">
            <v>0</v>
          </cell>
          <cell r="LR106">
            <v>0</v>
          </cell>
          <cell r="LS106">
            <v>0</v>
          </cell>
          <cell r="LT106">
            <v>15.857193987115252</v>
          </cell>
          <cell r="LU106">
            <v>0</v>
          </cell>
          <cell r="LV106">
            <v>0</v>
          </cell>
          <cell r="LW106">
            <v>0</v>
          </cell>
          <cell r="LX106">
            <v>0</v>
          </cell>
          <cell r="LY106">
            <v>0</v>
          </cell>
          <cell r="LZ106">
            <v>0</v>
          </cell>
          <cell r="MA106">
            <v>0</v>
          </cell>
          <cell r="MB106" t="str">
            <v>Oct 92</v>
          </cell>
          <cell r="MC106">
            <v>0</v>
          </cell>
          <cell r="MD106">
            <v>0</v>
          </cell>
          <cell r="ME106">
            <v>21.205808077777778</v>
          </cell>
          <cell r="MF106">
            <v>0</v>
          </cell>
          <cell r="MG106">
            <v>0</v>
          </cell>
          <cell r="MH106" t="str">
            <v>Oct 92</v>
          </cell>
          <cell r="MI106">
            <v>0</v>
          </cell>
          <cell r="MJ106">
            <v>0</v>
          </cell>
          <cell r="MK106">
            <v>0</v>
          </cell>
          <cell r="ML106">
            <v>0</v>
          </cell>
          <cell r="MM106">
            <v>0</v>
          </cell>
          <cell r="MN106">
            <v>0</v>
          </cell>
          <cell r="MO106">
            <v>0</v>
          </cell>
          <cell r="MP106">
            <v>0</v>
          </cell>
          <cell r="MQ106">
            <v>0</v>
          </cell>
          <cell r="MR106">
            <v>0</v>
          </cell>
          <cell r="MS106">
            <v>0</v>
          </cell>
          <cell r="MT106">
            <v>0</v>
          </cell>
          <cell r="MU106">
            <v>0</v>
          </cell>
          <cell r="MV106">
            <v>0</v>
          </cell>
          <cell r="MW106" t="str">
            <v>*KEY_ERR</v>
          </cell>
        </row>
        <row r="107">
          <cell r="F107" t="str">
            <v>Nov 92</v>
          </cell>
          <cell r="G107">
            <v>19.189761904761902</v>
          </cell>
          <cell r="H107">
            <v>0</v>
          </cell>
          <cell r="I107">
            <v>20.342368421052601</v>
          </cell>
          <cell r="J107">
            <v>0</v>
          </cell>
          <cell r="K107">
            <v>0</v>
          </cell>
          <cell r="L107">
            <v>20.710789473684201</v>
          </cell>
          <cell r="M107">
            <v>20.710789473684201</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17.077857142857098</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17.077857142857098</v>
          </cell>
          <cell r="BD107">
            <v>0</v>
          </cell>
          <cell r="BE107">
            <v>19.012368421052599</v>
          </cell>
          <cell r="BF107">
            <v>0</v>
          </cell>
          <cell r="BG107">
            <v>0</v>
          </cell>
          <cell r="BH107">
            <v>0</v>
          </cell>
          <cell r="BI107">
            <v>0</v>
          </cell>
          <cell r="BJ107">
            <v>0</v>
          </cell>
          <cell r="BK107">
            <v>2.2999999999999998</v>
          </cell>
          <cell r="BL107">
            <v>10.535921052631569</v>
          </cell>
          <cell r="BM107">
            <v>13.782631578947342</v>
          </cell>
          <cell r="BN107">
            <v>17.827894736842094</v>
          </cell>
          <cell r="BO107">
            <v>16.799999999999979</v>
          </cell>
          <cell r="BP107">
            <v>19.552105263157866</v>
          </cell>
          <cell r="BQ107">
            <v>22.72973684210525</v>
          </cell>
          <cell r="BR107">
            <v>22.72973684210525</v>
          </cell>
          <cell r="BS107">
            <v>23.506184210526296</v>
          </cell>
          <cell r="BT107">
            <v>23.506184210526296</v>
          </cell>
          <cell r="BU107">
            <v>24.393157894736817</v>
          </cell>
          <cell r="BV107">
            <v>24.393157894736817</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23.644342105263139</v>
          </cell>
          <cell r="CK107">
            <v>0</v>
          </cell>
          <cell r="CL107">
            <v>23.053026315789456</v>
          </cell>
          <cell r="CM107">
            <v>23.683026315789455</v>
          </cell>
          <cell r="CN107">
            <v>0</v>
          </cell>
          <cell r="CO107">
            <v>0</v>
          </cell>
          <cell r="CP107">
            <v>0</v>
          </cell>
          <cell r="CQ107">
            <v>0</v>
          </cell>
          <cell r="CR107">
            <v>0</v>
          </cell>
          <cell r="CS107">
            <v>0</v>
          </cell>
          <cell r="CT107">
            <v>15.536842105263101</v>
          </cell>
          <cell r="CU107">
            <v>13.572368421052602</v>
          </cell>
          <cell r="CV107">
            <v>0</v>
          </cell>
          <cell r="CW107">
            <v>0</v>
          </cell>
          <cell r="CX107">
            <v>0</v>
          </cell>
          <cell r="CY107">
            <v>22.11631578947366</v>
          </cell>
          <cell r="CZ107">
            <v>20.924051270417408</v>
          </cell>
          <cell r="DA107">
            <v>19.984482304900165</v>
          </cell>
          <cell r="DB107">
            <v>0.27723684210526106</v>
          </cell>
          <cell r="DC107">
            <v>0</v>
          </cell>
          <cell r="DD107">
            <v>0</v>
          </cell>
          <cell r="DE107">
            <v>0</v>
          </cell>
          <cell r="DF107">
            <v>0</v>
          </cell>
          <cell r="DG107">
            <v>0</v>
          </cell>
          <cell r="DH107">
            <v>0</v>
          </cell>
          <cell r="DI107">
            <v>0</v>
          </cell>
          <cell r="DJ107">
            <v>0</v>
          </cell>
          <cell r="DK107">
            <v>0</v>
          </cell>
          <cell r="DL107">
            <v>0</v>
          </cell>
          <cell r="DM107" t="str">
            <v>Nov 92</v>
          </cell>
          <cell r="DN107">
            <v>0</v>
          </cell>
          <cell r="DO107">
            <v>0</v>
          </cell>
          <cell r="DP107">
            <v>0</v>
          </cell>
          <cell r="DQ107">
            <v>0</v>
          </cell>
          <cell r="DR107">
            <v>0</v>
          </cell>
          <cell r="DS107">
            <v>0</v>
          </cell>
          <cell r="DT107">
            <v>23.95934210526314</v>
          </cell>
          <cell r="DU107">
            <v>23.95934210526314</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16.635526315789399</v>
          </cell>
          <cell r="EP107">
            <v>15.0171052631579</v>
          </cell>
          <cell r="EQ107" t="str">
            <v>Nov 92</v>
          </cell>
          <cell r="ER107">
            <v>2.62</v>
          </cell>
          <cell r="ES107">
            <v>0</v>
          </cell>
          <cell r="ET107">
            <v>0</v>
          </cell>
          <cell r="EU107">
            <v>0</v>
          </cell>
          <cell r="EV107">
            <v>13.973289473684185</v>
          </cell>
          <cell r="EW107">
            <v>14.291052631578911</v>
          </cell>
          <cell r="EX107">
            <v>17.148157894736819</v>
          </cell>
          <cell r="EY107">
            <v>24.172105263157864</v>
          </cell>
          <cell r="EZ107">
            <v>24.172105263157864</v>
          </cell>
          <cell r="FA107">
            <v>25.346447368421021</v>
          </cell>
          <cell r="FB107">
            <v>25.346447368421021</v>
          </cell>
          <cell r="FC107">
            <v>0</v>
          </cell>
          <cell r="FD107">
            <v>0</v>
          </cell>
          <cell r="FE107">
            <v>0</v>
          </cell>
          <cell r="FF107">
            <v>0</v>
          </cell>
          <cell r="FG107">
            <v>23.232631578947341</v>
          </cell>
          <cell r="FH107">
            <v>0</v>
          </cell>
          <cell r="FI107">
            <v>24.487105263157886</v>
          </cell>
          <cell r="FJ107">
            <v>0</v>
          </cell>
          <cell r="FK107">
            <v>0</v>
          </cell>
          <cell r="FL107">
            <v>0</v>
          </cell>
          <cell r="FM107">
            <v>0</v>
          </cell>
          <cell r="FN107" t="str">
            <v>Nov 92</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94.999999999999901</v>
          </cell>
          <cell r="GN107">
            <v>0</v>
          </cell>
          <cell r="GO107" t="str">
            <v>Nov 92</v>
          </cell>
          <cell r="GP107">
            <v>0</v>
          </cell>
          <cell r="GQ107">
            <v>200.809523809523</v>
          </cell>
          <cell r="GR107">
            <v>183.09523809523799</v>
          </cell>
          <cell r="GS107">
            <v>182.833333333333</v>
          </cell>
          <cell r="GT107">
            <v>182.833333333333</v>
          </cell>
          <cell r="GU107">
            <v>186.619047619047</v>
          </cell>
          <cell r="GV107">
            <v>186.19047619047601</v>
          </cell>
          <cell r="GW107">
            <v>186.619047619047</v>
          </cell>
          <cell r="GX107">
            <v>0</v>
          </cell>
          <cell r="GY107">
            <v>0</v>
          </cell>
          <cell r="GZ107">
            <v>207.119047619047</v>
          </cell>
          <cell r="HA107">
            <v>0</v>
          </cell>
          <cell r="HB107">
            <v>0</v>
          </cell>
          <cell r="HC107">
            <v>202.88095238095201</v>
          </cell>
          <cell r="HD107">
            <v>178.45238095238099</v>
          </cell>
          <cell r="HE107">
            <v>0</v>
          </cell>
          <cell r="HF107">
            <v>0</v>
          </cell>
          <cell r="HG107">
            <v>0</v>
          </cell>
          <cell r="HH107">
            <v>0</v>
          </cell>
          <cell r="HI107">
            <v>0</v>
          </cell>
          <cell r="HJ107">
            <v>0</v>
          </cell>
          <cell r="HK107" t="e">
            <v>#VALUE!</v>
          </cell>
          <cell r="HL107">
            <v>0</v>
          </cell>
          <cell r="HM107">
            <v>0</v>
          </cell>
          <cell r="HN107">
            <v>98.380952380952195</v>
          </cell>
          <cell r="HO107">
            <v>91.8333333333333</v>
          </cell>
          <cell r="HP107">
            <v>87.714285714285595</v>
          </cell>
          <cell r="HQ107">
            <v>0</v>
          </cell>
          <cell r="HR107">
            <v>36.11</v>
          </cell>
          <cell r="HS107">
            <v>0</v>
          </cell>
          <cell r="HT107">
            <v>299.04761904761898</v>
          </cell>
          <cell r="HU107" t="str">
            <v>Nov 92</v>
          </cell>
          <cell r="HV107">
            <v>200.4666666666667</v>
          </cell>
          <cell r="HW107">
            <v>175</v>
          </cell>
          <cell r="HX107">
            <v>193</v>
          </cell>
          <cell r="HY107">
            <v>167.5333333333333</v>
          </cell>
          <cell r="HZ107">
            <v>183.42857142857139</v>
          </cell>
          <cell r="IA107">
            <v>174.42857142857139</v>
          </cell>
          <cell r="IB107">
            <v>183.42857142857139</v>
          </cell>
          <cell r="IC107">
            <v>0</v>
          </cell>
          <cell r="ID107">
            <v>0</v>
          </cell>
          <cell r="IE107">
            <v>0</v>
          </cell>
          <cell r="IF107">
            <v>0</v>
          </cell>
          <cell r="IG107">
            <v>0</v>
          </cell>
          <cell r="IH107">
            <v>0</v>
          </cell>
          <cell r="II107">
            <v>0</v>
          </cell>
          <cell r="IJ107">
            <v>0</v>
          </cell>
          <cell r="IK107">
            <v>0</v>
          </cell>
          <cell r="IL107">
            <v>0</v>
          </cell>
          <cell r="IM107">
            <v>101.1904761904762</v>
          </cell>
          <cell r="IN107">
            <v>85.571428571428569</v>
          </cell>
          <cell r="IO107">
            <v>0</v>
          </cell>
          <cell r="IP107">
            <v>0</v>
          </cell>
          <cell r="IQ107" t="str">
            <v>Nov 92</v>
          </cell>
          <cell r="IR107">
            <v>3.7420398590863488</v>
          </cell>
          <cell r="IS107">
            <v>12.771958098307817</v>
          </cell>
          <cell r="IT107">
            <v>13.728191000918272</v>
          </cell>
          <cell r="IU107">
            <v>158.5</v>
          </cell>
          <cell r="IV107">
            <v>149.5</v>
          </cell>
          <cell r="IW107">
            <v>13.409691629955947</v>
          </cell>
          <cell r="IX107">
            <v>19.380952380952351</v>
          </cell>
          <cell r="IY107">
            <v>0</v>
          </cell>
          <cell r="IZ107">
            <v>0</v>
          </cell>
          <cell r="JA107">
            <v>25.540476190476149</v>
          </cell>
          <cell r="JB107">
            <v>0</v>
          </cell>
          <cell r="JC107">
            <v>0</v>
          </cell>
          <cell r="JD107">
            <v>0</v>
          </cell>
          <cell r="JE107">
            <v>0</v>
          </cell>
          <cell r="JF107">
            <v>0</v>
          </cell>
          <cell r="JG107">
            <v>0</v>
          </cell>
          <cell r="JH107">
            <v>0</v>
          </cell>
          <cell r="JI107">
            <v>0</v>
          </cell>
          <cell r="JJ107">
            <v>0</v>
          </cell>
          <cell r="JK107">
            <v>0</v>
          </cell>
          <cell r="JL107">
            <v>0</v>
          </cell>
          <cell r="JM107">
            <v>0</v>
          </cell>
          <cell r="JN107">
            <v>25.714285714285651</v>
          </cell>
          <cell r="JO107">
            <v>0</v>
          </cell>
          <cell r="JP107">
            <v>25.616666666666649</v>
          </cell>
          <cell r="JQ107">
            <v>0</v>
          </cell>
          <cell r="JR107">
            <v>0</v>
          </cell>
          <cell r="JS107">
            <v>0</v>
          </cell>
          <cell r="JT107">
            <v>0</v>
          </cell>
          <cell r="JU107">
            <v>0</v>
          </cell>
          <cell r="JV107">
            <v>0</v>
          </cell>
          <cell r="JW107">
            <v>0</v>
          </cell>
          <cell r="JX107">
            <v>0</v>
          </cell>
          <cell r="JY107">
            <v>0</v>
          </cell>
          <cell r="JZ107">
            <v>25.616666666666649</v>
          </cell>
          <cell r="KA107">
            <v>0</v>
          </cell>
          <cell r="KB107">
            <v>0</v>
          </cell>
          <cell r="KC107">
            <v>0</v>
          </cell>
          <cell r="KD107">
            <v>0</v>
          </cell>
          <cell r="KE107">
            <v>0</v>
          </cell>
          <cell r="KF107">
            <v>0</v>
          </cell>
          <cell r="KG107">
            <v>0</v>
          </cell>
          <cell r="KH107">
            <v>0</v>
          </cell>
          <cell r="KI107">
            <v>0</v>
          </cell>
          <cell r="KJ107">
            <v>0</v>
          </cell>
          <cell r="KK107">
            <v>0</v>
          </cell>
          <cell r="KL107">
            <v>14.505061867266583</v>
          </cell>
          <cell r="KM107">
            <v>0</v>
          </cell>
          <cell r="KN107">
            <v>13.267716535433056</v>
          </cell>
          <cell r="KO107">
            <v>0</v>
          </cell>
          <cell r="KP107">
            <v>0</v>
          </cell>
          <cell r="KQ107">
            <v>0</v>
          </cell>
          <cell r="KR107">
            <v>0</v>
          </cell>
          <cell r="KS107">
            <v>0</v>
          </cell>
          <cell r="KT107">
            <v>0</v>
          </cell>
          <cell r="KU107">
            <v>0</v>
          </cell>
          <cell r="KV107">
            <v>0</v>
          </cell>
          <cell r="KW107">
            <v>0</v>
          </cell>
          <cell r="KX107">
            <v>0</v>
          </cell>
          <cell r="KY107">
            <v>0</v>
          </cell>
          <cell r="KZ107">
            <v>0</v>
          </cell>
          <cell r="LA107">
            <v>0</v>
          </cell>
          <cell r="LB107">
            <v>0</v>
          </cell>
          <cell r="LC107" t="str">
            <v>Nov 92</v>
          </cell>
          <cell r="LD107">
            <v>0</v>
          </cell>
          <cell r="LE107">
            <v>0</v>
          </cell>
          <cell r="LF107">
            <v>0</v>
          </cell>
          <cell r="LG107">
            <v>0</v>
          </cell>
          <cell r="LH107">
            <v>19.526455026455025</v>
          </cell>
          <cell r="LI107">
            <v>0</v>
          </cell>
          <cell r="LJ107">
            <v>24.214285714285719</v>
          </cell>
          <cell r="LK107">
            <v>0</v>
          </cell>
          <cell r="LL107">
            <v>0</v>
          </cell>
          <cell r="LM107">
            <v>0</v>
          </cell>
          <cell r="LN107">
            <v>0</v>
          </cell>
          <cell r="LO107">
            <v>0</v>
          </cell>
          <cell r="LP107">
            <v>0</v>
          </cell>
          <cell r="LQ107">
            <v>0</v>
          </cell>
          <cell r="LR107">
            <v>0</v>
          </cell>
          <cell r="LS107">
            <v>0</v>
          </cell>
          <cell r="LT107">
            <v>13.650168728908886</v>
          </cell>
          <cell r="LU107">
            <v>0</v>
          </cell>
          <cell r="LV107">
            <v>0</v>
          </cell>
          <cell r="LW107">
            <v>0</v>
          </cell>
          <cell r="LX107">
            <v>0</v>
          </cell>
          <cell r="LY107">
            <v>0</v>
          </cell>
          <cell r="LZ107">
            <v>0</v>
          </cell>
          <cell r="MA107">
            <v>0</v>
          </cell>
          <cell r="MB107" t="str">
            <v>Nov 92</v>
          </cell>
          <cell r="MC107">
            <v>0</v>
          </cell>
          <cell r="MD107">
            <v>0</v>
          </cell>
          <cell r="ME107">
            <v>21.082010583333336</v>
          </cell>
          <cell r="MF107">
            <v>0</v>
          </cell>
          <cell r="MG107">
            <v>0</v>
          </cell>
          <cell r="MH107" t="str">
            <v>Nov 92</v>
          </cell>
          <cell r="MI107">
            <v>0</v>
          </cell>
          <cell r="MJ107">
            <v>0</v>
          </cell>
          <cell r="MK107">
            <v>0</v>
          </cell>
          <cell r="ML107">
            <v>0</v>
          </cell>
          <cell r="MM107">
            <v>0</v>
          </cell>
          <cell r="MN107">
            <v>0</v>
          </cell>
          <cell r="MO107">
            <v>0</v>
          </cell>
          <cell r="MP107">
            <v>0</v>
          </cell>
          <cell r="MQ107">
            <v>0</v>
          </cell>
          <cell r="MR107">
            <v>0</v>
          </cell>
          <cell r="MS107">
            <v>0</v>
          </cell>
          <cell r="MT107">
            <v>0</v>
          </cell>
          <cell r="MU107">
            <v>0</v>
          </cell>
          <cell r="MV107">
            <v>0</v>
          </cell>
          <cell r="MW107" t="str">
            <v>*KEY_ERR</v>
          </cell>
        </row>
        <row r="108">
          <cell r="F108" t="str">
            <v>Dec 92</v>
          </cell>
          <cell r="G108">
            <v>18.1247619047619</v>
          </cell>
          <cell r="H108">
            <v>0</v>
          </cell>
          <cell r="I108">
            <v>19.383333333333301</v>
          </cell>
          <cell r="J108">
            <v>0</v>
          </cell>
          <cell r="K108">
            <v>0</v>
          </cell>
          <cell r="L108">
            <v>19.509761904761898</v>
          </cell>
          <cell r="M108">
            <v>19.509761904761898</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16.1428571428571</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16.1428571428571</v>
          </cell>
          <cell r="BD108">
            <v>0</v>
          </cell>
          <cell r="BE108">
            <v>17.9804761904761</v>
          </cell>
          <cell r="BF108">
            <v>0</v>
          </cell>
          <cell r="BG108">
            <v>0</v>
          </cell>
          <cell r="BH108">
            <v>0</v>
          </cell>
          <cell r="BI108">
            <v>0</v>
          </cell>
          <cell r="BJ108">
            <v>0</v>
          </cell>
          <cell r="BK108">
            <v>2.2999999999999998</v>
          </cell>
          <cell r="BL108">
            <v>8.8974999999999955</v>
          </cell>
          <cell r="BM108">
            <v>13.067499999999983</v>
          </cell>
          <cell r="BN108">
            <v>17.542499999999979</v>
          </cell>
          <cell r="BO108">
            <v>15.962499999999986</v>
          </cell>
          <cell r="BP108">
            <v>17.742499999999993</v>
          </cell>
          <cell r="BQ108">
            <v>21.287499999999977</v>
          </cell>
          <cell r="BR108">
            <v>21.287499999999977</v>
          </cell>
          <cell r="BS108">
            <v>22.032499999999985</v>
          </cell>
          <cell r="BT108">
            <v>22.032499999999985</v>
          </cell>
          <cell r="BU108">
            <v>22.929999999999978</v>
          </cell>
          <cell r="BV108">
            <v>22.929999999999978</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22.859999999999989</v>
          </cell>
          <cell r="CK108">
            <v>0</v>
          </cell>
          <cell r="CL108">
            <v>22.199999999999978</v>
          </cell>
          <cell r="CM108">
            <v>22.829999999999977</v>
          </cell>
          <cell r="CN108">
            <v>0</v>
          </cell>
          <cell r="CO108">
            <v>0</v>
          </cell>
          <cell r="CP108">
            <v>0</v>
          </cell>
          <cell r="CQ108">
            <v>0</v>
          </cell>
          <cell r="CR108">
            <v>0</v>
          </cell>
          <cell r="CS108">
            <v>0</v>
          </cell>
          <cell r="CT108">
            <v>13.0833333333333</v>
          </cell>
          <cell r="CU108">
            <v>10.9190476190476</v>
          </cell>
          <cell r="CV108">
            <v>0</v>
          </cell>
          <cell r="CW108">
            <v>0</v>
          </cell>
          <cell r="CX108">
            <v>0</v>
          </cell>
          <cell r="CY108">
            <v>20.737499999999979</v>
          </cell>
          <cell r="CZ108">
            <v>20.428999999999974</v>
          </cell>
          <cell r="DA108">
            <v>19.478749999999977</v>
          </cell>
          <cell r="DB108">
            <v>0.27375000000000033</v>
          </cell>
          <cell r="DC108">
            <v>0</v>
          </cell>
          <cell r="DD108">
            <v>0</v>
          </cell>
          <cell r="DE108">
            <v>0</v>
          </cell>
          <cell r="DF108">
            <v>0</v>
          </cell>
          <cell r="DG108">
            <v>0</v>
          </cell>
          <cell r="DH108">
            <v>0</v>
          </cell>
          <cell r="DI108">
            <v>0</v>
          </cell>
          <cell r="DJ108">
            <v>0</v>
          </cell>
          <cell r="DK108">
            <v>0</v>
          </cell>
          <cell r="DL108">
            <v>0</v>
          </cell>
          <cell r="DM108" t="str">
            <v>Dec 92</v>
          </cell>
          <cell r="DN108">
            <v>0</v>
          </cell>
          <cell r="DO108">
            <v>0</v>
          </cell>
          <cell r="DP108">
            <v>0</v>
          </cell>
          <cell r="DQ108">
            <v>0</v>
          </cell>
          <cell r="DR108">
            <v>0</v>
          </cell>
          <cell r="DS108">
            <v>0</v>
          </cell>
          <cell r="DT108">
            <v>22.197499999999991</v>
          </cell>
          <cell r="DU108">
            <v>22.197499999999991</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14.2630952380952</v>
          </cell>
          <cell r="EP108">
            <v>12.5416666666666</v>
          </cell>
          <cell r="EQ108" t="str">
            <v>Dec 92</v>
          </cell>
          <cell r="ER108">
            <v>0</v>
          </cell>
          <cell r="ES108">
            <v>0</v>
          </cell>
          <cell r="ET108">
            <v>0</v>
          </cell>
          <cell r="EU108">
            <v>0</v>
          </cell>
          <cell r="EV108">
            <v>14.837499999999981</v>
          </cell>
          <cell r="EW108">
            <v>14.167499999999977</v>
          </cell>
          <cell r="EX108">
            <v>16.572499999999984</v>
          </cell>
          <cell r="EY108">
            <v>21.852499999999978</v>
          </cell>
          <cell r="EZ108">
            <v>21.852499999999978</v>
          </cell>
          <cell r="FA108">
            <v>23.087499999999981</v>
          </cell>
          <cell r="FB108">
            <v>23.087499999999981</v>
          </cell>
          <cell r="FC108">
            <v>0</v>
          </cell>
          <cell r="FD108">
            <v>0</v>
          </cell>
          <cell r="FE108">
            <v>0</v>
          </cell>
          <cell r="FF108">
            <v>0</v>
          </cell>
          <cell r="FG108">
            <v>21.457499999999971</v>
          </cell>
          <cell r="FH108">
            <v>0</v>
          </cell>
          <cell r="FI108">
            <v>23.197499999999994</v>
          </cell>
          <cell r="FJ108">
            <v>0</v>
          </cell>
          <cell r="FK108">
            <v>0</v>
          </cell>
          <cell r="FL108">
            <v>0</v>
          </cell>
          <cell r="FM108">
            <v>0</v>
          </cell>
          <cell r="FN108" t="str">
            <v>Dec 92</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80.571428571428555</v>
          </cell>
          <cell r="GN108">
            <v>0</v>
          </cell>
          <cell r="GO108" t="str">
            <v>Dec 92</v>
          </cell>
          <cell r="GP108">
            <v>0</v>
          </cell>
          <cell r="GQ108">
            <v>179.13043478260801</v>
          </cell>
          <cell r="GR108">
            <v>185.608695652173</v>
          </cell>
          <cell r="GS108">
            <v>168.91304347826051</v>
          </cell>
          <cell r="GT108">
            <v>182.30434782608648</v>
          </cell>
          <cell r="GU108">
            <v>176.85714285714249</v>
          </cell>
          <cell r="GV108">
            <v>175.71428571428501</v>
          </cell>
          <cell r="GW108">
            <v>176.85714285714249</v>
          </cell>
          <cell r="GX108">
            <v>0</v>
          </cell>
          <cell r="GY108">
            <v>0</v>
          </cell>
          <cell r="GZ108">
            <v>186.23809523809501</v>
          </cell>
          <cell r="HA108">
            <v>0</v>
          </cell>
          <cell r="HB108">
            <v>0</v>
          </cell>
          <cell r="HC108">
            <v>195</v>
          </cell>
          <cell r="HD108">
            <v>172.40476190476099</v>
          </cell>
          <cell r="HE108">
            <v>0</v>
          </cell>
          <cell r="HF108">
            <v>0</v>
          </cell>
          <cell r="HG108">
            <v>0</v>
          </cell>
          <cell r="HH108">
            <v>0</v>
          </cell>
          <cell r="HI108">
            <v>0</v>
          </cell>
          <cell r="HJ108">
            <v>0</v>
          </cell>
          <cell r="HK108" t="e">
            <v>#VALUE!</v>
          </cell>
          <cell r="HL108">
            <v>0</v>
          </cell>
          <cell r="HM108">
            <v>0</v>
          </cell>
          <cell r="HN108">
            <v>81.952380952380906</v>
          </cell>
          <cell r="HO108">
            <v>76.380952380952195</v>
          </cell>
          <cell r="HP108">
            <v>68.142857142857096</v>
          </cell>
          <cell r="HQ108">
            <v>0</v>
          </cell>
          <cell r="HR108">
            <v>36.159999999999997</v>
          </cell>
          <cell r="HS108">
            <v>0</v>
          </cell>
          <cell r="HT108">
            <v>274.90476190476102</v>
          </cell>
          <cell r="HU108" t="str">
            <v>Dec 92</v>
          </cell>
          <cell r="HV108">
            <v>190</v>
          </cell>
          <cell r="HW108">
            <v>175.28</v>
          </cell>
          <cell r="HX108">
            <v>176.6</v>
          </cell>
          <cell r="HY108">
            <v>161.88</v>
          </cell>
          <cell r="HZ108">
            <v>173.97619047619045</v>
          </cell>
          <cell r="IA108">
            <v>164.9047619047619</v>
          </cell>
          <cell r="IB108">
            <v>173.97619047619045</v>
          </cell>
          <cell r="IC108">
            <v>0</v>
          </cell>
          <cell r="ID108">
            <v>0</v>
          </cell>
          <cell r="IE108">
            <v>0</v>
          </cell>
          <cell r="IF108">
            <v>0</v>
          </cell>
          <cell r="IG108">
            <v>0</v>
          </cell>
          <cell r="IH108">
            <v>0</v>
          </cell>
          <cell r="II108">
            <v>0</v>
          </cell>
          <cell r="IJ108">
            <v>0</v>
          </cell>
          <cell r="IK108">
            <v>0</v>
          </cell>
          <cell r="IL108">
            <v>0</v>
          </cell>
          <cell r="IM108">
            <v>83.952380952380949</v>
          </cell>
          <cell r="IN108">
            <v>69.952380952380949</v>
          </cell>
          <cell r="IO108">
            <v>0</v>
          </cell>
          <cell r="IP108">
            <v>0</v>
          </cell>
          <cell r="IQ108" t="str">
            <v>Dec 92</v>
          </cell>
          <cell r="IR108">
            <v>3.706275629981501</v>
          </cell>
          <cell r="IS108">
            <v>10.717163577759871</v>
          </cell>
          <cell r="IT108">
            <v>12.167125803489439</v>
          </cell>
          <cell r="IU108">
            <v>133</v>
          </cell>
          <cell r="IV108">
            <v>132.5</v>
          </cell>
          <cell r="IW108">
            <v>11.687224669603525</v>
          </cell>
          <cell r="IX108">
            <v>19.07499999999995</v>
          </cell>
          <cell r="IY108">
            <v>0</v>
          </cell>
          <cell r="IZ108">
            <v>0</v>
          </cell>
          <cell r="JA108">
            <v>24.62954545454545</v>
          </cell>
          <cell r="JB108">
            <v>0</v>
          </cell>
          <cell r="JC108">
            <v>0</v>
          </cell>
          <cell r="JD108">
            <v>0</v>
          </cell>
          <cell r="JE108">
            <v>0</v>
          </cell>
          <cell r="JF108">
            <v>0</v>
          </cell>
          <cell r="JG108">
            <v>0</v>
          </cell>
          <cell r="JH108">
            <v>0</v>
          </cell>
          <cell r="JI108">
            <v>0</v>
          </cell>
          <cell r="JJ108">
            <v>0</v>
          </cell>
          <cell r="JK108">
            <v>0</v>
          </cell>
          <cell r="JL108">
            <v>0</v>
          </cell>
          <cell r="JM108">
            <v>0</v>
          </cell>
          <cell r="JN108">
            <v>25.313636363636348</v>
          </cell>
          <cell r="JO108">
            <v>0</v>
          </cell>
          <cell r="JP108">
            <v>24.968181818181748</v>
          </cell>
          <cell r="JQ108">
            <v>0</v>
          </cell>
          <cell r="JR108">
            <v>0</v>
          </cell>
          <cell r="JS108">
            <v>0</v>
          </cell>
          <cell r="JT108">
            <v>0</v>
          </cell>
          <cell r="JU108">
            <v>0</v>
          </cell>
          <cell r="JV108">
            <v>0</v>
          </cell>
          <cell r="JW108">
            <v>0</v>
          </cell>
          <cell r="JX108">
            <v>0</v>
          </cell>
          <cell r="JY108">
            <v>0</v>
          </cell>
          <cell r="JZ108">
            <v>24.968181818181748</v>
          </cell>
          <cell r="KA108">
            <v>0</v>
          </cell>
          <cell r="KB108">
            <v>0</v>
          </cell>
          <cell r="KC108">
            <v>0</v>
          </cell>
          <cell r="KD108">
            <v>0</v>
          </cell>
          <cell r="KE108">
            <v>0</v>
          </cell>
          <cell r="KF108">
            <v>0</v>
          </cell>
          <cell r="KG108">
            <v>0</v>
          </cell>
          <cell r="KH108">
            <v>0</v>
          </cell>
          <cell r="KI108">
            <v>0</v>
          </cell>
          <cell r="KJ108">
            <v>0</v>
          </cell>
          <cell r="KK108">
            <v>0</v>
          </cell>
          <cell r="KL108">
            <v>11.700071581961339</v>
          </cell>
          <cell r="KM108">
            <v>0</v>
          </cell>
          <cell r="KN108">
            <v>10.300644237652094</v>
          </cell>
          <cell r="KO108">
            <v>0</v>
          </cell>
          <cell r="KP108">
            <v>0</v>
          </cell>
          <cell r="KQ108">
            <v>0</v>
          </cell>
          <cell r="KR108">
            <v>0</v>
          </cell>
          <cell r="KS108">
            <v>0</v>
          </cell>
          <cell r="KT108">
            <v>0</v>
          </cell>
          <cell r="KU108">
            <v>0</v>
          </cell>
          <cell r="KV108">
            <v>0</v>
          </cell>
          <cell r="KW108">
            <v>0</v>
          </cell>
          <cell r="KX108">
            <v>0</v>
          </cell>
          <cell r="KY108">
            <v>0</v>
          </cell>
          <cell r="KZ108">
            <v>0</v>
          </cell>
          <cell r="LA108">
            <v>0</v>
          </cell>
          <cell r="LB108">
            <v>0</v>
          </cell>
          <cell r="LC108" t="str">
            <v>Dec 92</v>
          </cell>
          <cell r="LD108">
            <v>0</v>
          </cell>
          <cell r="LE108">
            <v>0</v>
          </cell>
          <cell r="LF108">
            <v>0</v>
          </cell>
          <cell r="LG108">
            <v>0</v>
          </cell>
          <cell r="LH108">
            <v>18.700757575757578</v>
          </cell>
          <cell r="LI108">
            <v>0</v>
          </cell>
          <cell r="LJ108">
            <v>23.795454545454547</v>
          </cell>
          <cell r="LK108">
            <v>0</v>
          </cell>
          <cell r="LL108">
            <v>0</v>
          </cell>
          <cell r="LM108">
            <v>0</v>
          </cell>
          <cell r="LN108">
            <v>0</v>
          </cell>
          <cell r="LO108">
            <v>0</v>
          </cell>
          <cell r="LP108">
            <v>0</v>
          </cell>
          <cell r="LQ108">
            <v>0</v>
          </cell>
          <cell r="LR108">
            <v>0</v>
          </cell>
          <cell r="LS108">
            <v>0</v>
          </cell>
          <cell r="LT108">
            <v>10.762347888332142</v>
          </cell>
          <cell r="LU108">
            <v>0</v>
          </cell>
          <cell r="LV108">
            <v>0</v>
          </cell>
          <cell r="LW108">
            <v>0</v>
          </cell>
          <cell r="LX108">
            <v>0</v>
          </cell>
          <cell r="LY108">
            <v>0</v>
          </cell>
          <cell r="LZ108">
            <v>0</v>
          </cell>
          <cell r="MA108">
            <v>0</v>
          </cell>
          <cell r="MB108" t="str">
            <v>Dec 92</v>
          </cell>
          <cell r="MC108">
            <v>0</v>
          </cell>
          <cell r="MD108">
            <v>0</v>
          </cell>
          <cell r="ME108">
            <v>20.497474749999999</v>
          </cell>
          <cell r="MF108">
            <v>0</v>
          </cell>
          <cell r="MG108">
            <v>0</v>
          </cell>
          <cell r="MH108" t="str">
            <v>Dec 92</v>
          </cell>
          <cell r="MI108">
            <v>0</v>
          </cell>
          <cell r="MJ108">
            <v>0</v>
          </cell>
          <cell r="MK108">
            <v>0</v>
          </cell>
          <cell r="ML108">
            <v>0</v>
          </cell>
          <cell r="MM108">
            <v>0</v>
          </cell>
          <cell r="MN108">
            <v>0</v>
          </cell>
          <cell r="MO108">
            <v>0</v>
          </cell>
          <cell r="MP108">
            <v>0</v>
          </cell>
          <cell r="MQ108">
            <v>0</v>
          </cell>
          <cell r="MR108">
            <v>0</v>
          </cell>
          <cell r="MS108">
            <v>0</v>
          </cell>
          <cell r="MT108">
            <v>0</v>
          </cell>
          <cell r="MU108">
            <v>0</v>
          </cell>
          <cell r="MV108">
            <v>0</v>
          </cell>
          <cell r="MW108" t="str">
            <v>*KEY_ERR</v>
          </cell>
        </row>
        <row r="109">
          <cell r="F109" t="str">
            <v>Jan 93</v>
          </cell>
          <cell r="G109">
            <v>17.367249999999999</v>
          </cell>
          <cell r="H109">
            <v>0</v>
          </cell>
          <cell r="I109">
            <v>19.038250000000001</v>
          </cell>
          <cell r="J109">
            <v>0</v>
          </cell>
          <cell r="K109">
            <v>0</v>
          </cell>
          <cell r="L109">
            <v>19.074750000000002</v>
          </cell>
          <cell r="M109">
            <v>19.074750000000002</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15.190250000000001</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15.190250000000001</v>
          </cell>
          <cell r="BD109">
            <v>0</v>
          </cell>
          <cell r="BE109">
            <v>17.295999999999999</v>
          </cell>
          <cell r="BF109">
            <v>0</v>
          </cell>
          <cell r="BG109">
            <v>0</v>
          </cell>
          <cell r="BH109">
            <v>0</v>
          </cell>
          <cell r="BI109">
            <v>0</v>
          </cell>
          <cell r="BJ109">
            <v>0</v>
          </cell>
          <cell r="BK109">
            <v>1.95</v>
          </cell>
          <cell r="BL109">
            <v>10.003875000000001</v>
          </cell>
          <cell r="BM109">
            <v>14.034078947368409</v>
          </cell>
          <cell r="BN109">
            <v>18.290999999999997</v>
          </cell>
          <cell r="BO109">
            <v>17.070374999999999</v>
          </cell>
          <cell r="BP109">
            <v>18.304124999999999</v>
          </cell>
          <cell r="BQ109">
            <v>21.706125</v>
          </cell>
          <cell r="BR109">
            <v>21.706125</v>
          </cell>
          <cell r="BS109">
            <v>22.144500000000001</v>
          </cell>
          <cell r="BT109">
            <v>22.144500000000001</v>
          </cell>
          <cell r="BU109">
            <v>22.68525</v>
          </cell>
          <cell r="BV109">
            <v>22.68525</v>
          </cell>
          <cell r="BW109">
            <v>0</v>
          </cell>
          <cell r="BX109">
            <v>0</v>
          </cell>
          <cell r="BY109">
            <v>0</v>
          </cell>
          <cell r="BZ109">
            <v>0</v>
          </cell>
          <cell r="CA109">
            <v>0</v>
          </cell>
          <cell r="CB109">
            <v>0</v>
          </cell>
          <cell r="CC109">
            <v>0</v>
          </cell>
          <cell r="CD109">
            <v>0</v>
          </cell>
          <cell r="CE109">
            <v>0</v>
          </cell>
          <cell r="CF109">
            <v>30.071999999999996</v>
          </cell>
          <cell r="CG109">
            <v>0</v>
          </cell>
          <cell r="CH109">
            <v>0</v>
          </cell>
          <cell r="CI109">
            <v>0</v>
          </cell>
          <cell r="CJ109">
            <v>22.47</v>
          </cell>
          <cell r="CK109">
            <v>0</v>
          </cell>
          <cell r="CL109">
            <v>21.388499999999997</v>
          </cell>
          <cell r="CM109">
            <v>22.0185</v>
          </cell>
          <cell r="CN109">
            <v>0</v>
          </cell>
          <cell r="CO109">
            <v>0</v>
          </cell>
          <cell r="CP109">
            <v>0</v>
          </cell>
          <cell r="CQ109">
            <v>0</v>
          </cell>
          <cell r="CR109">
            <v>0</v>
          </cell>
          <cell r="CS109">
            <v>0</v>
          </cell>
          <cell r="CT109">
            <v>13.272500000000001</v>
          </cell>
          <cell r="CU109">
            <v>11.184999999999999</v>
          </cell>
          <cell r="CV109">
            <v>0</v>
          </cell>
          <cell r="CW109">
            <v>0</v>
          </cell>
          <cell r="CX109">
            <v>0</v>
          </cell>
          <cell r="CY109">
            <v>21.31223684210525</v>
          </cell>
          <cell r="CZ109">
            <v>20.811087499999999</v>
          </cell>
          <cell r="DA109">
            <v>19.9325875</v>
          </cell>
          <cell r="DB109">
            <v>0.16318749999999996</v>
          </cell>
          <cell r="DC109">
            <v>0</v>
          </cell>
          <cell r="DD109">
            <v>0</v>
          </cell>
          <cell r="DE109">
            <v>0</v>
          </cell>
          <cell r="DF109">
            <v>0</v>
          </cell>
          <cell r="DG109">
            <v>0</v>
          </cell>
          <cell r="DH109">
            <v>0</v>
          </cell>
          <cell r="DI109">
            <v>0</v>
          </cell>
          <cell r="DJ109">
            <v>0</v>
          </cell>
          <cell r="DK109">
            <v>0</v>
          </cell>
          <cell r="DL109">
            <v>0</v>
          </cell>
          <cell r="DM109" t="str">
            <v>Jan 93</v>
          </cell>
          <cell r="DN109">
            <v>0</v>
          </cell>
          <cell r="DO109">
            <v>0</v>
          </cell>
          <cell r="DP109">
            <v>0</v>
          </cell>
          <cell r="DQ109">
            <v>0</v>
          </cell>
          <cell r="DR109">
            <v>0</v>
          </cell>
          <cell r="DS109">
            <v>0</v>
          </cell>
          <cell r="DT109">
            <v>22.204875000000001</v>
          </cell>
          <cell r="DU109">
            <v>22.204875000000001</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14.7</v>
          </cell>
          <cell r="EP109">
            <v>11.994999999999999</v>
          </cell>
          <cell r="EQ109" t="str">
            <v>Jan 93</v>
          </cell>
          <cell r="ER109">
            <v>2.4300000000000002</v>
          </cell>
          <cell r="ES109">
            <v>0</v>
          </cell>
          <cell r="ET109">
            <v>0</v>
          </cell>
          <cell r="EU109">
            <v>0</v>
          </cell>
          <cell r="EV109">
            <v>17.816842105263138</v>
          </cell>
          <cell r="EW109">
            <v>14.936249999999999</v>
          </cell>
          <cell r="EX109">
            <v>16.87875</v>
          </cell>
          <cell r="EY109">
            <v>22.554000000000002</v>
          </cell>
          <cell r="EZ109">
            <v>22.554000000000002</v>
          </cell>
          <cell r="FA109">
            <v>23.884875000000001</v>
          </cell>
          <cell r="FB109">
            <v>23.884875000000001</v>
          </cell>
          <cell r="FC109">
            <v>0</v>
          </cell>
          <cell r="FD109">
            <v>0</v>
          </cell>
          <cell r="FE109">
            <v>0</v>
          </cell>
          <cell r="FF109">
            <v>0</v>
          </cell>
          <cell r="FG109">
            <v>21.454124999999998</v>
          </cell>
          <cell r="FH109">
            <v>0</v>
          </cell>
          <cell r="FI109">
            <v>23.372999999999998</v>
          </cell>
          <cell r="FJ109">
            <v>0</v>
          </cell>
          <cell r="FK109">
            <v>0</v>
          </cell>
          <cell r="FL109">
            <v>0</v>
          </cell>
          <cell r="FM109">
            <v>0</v>
          </cell>
          <cell r="FN109" t="str">
            <v>Jan 93</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78.550000000000011</v>
          </cell>
          <cell r="GN109">
            <v>0</v>
          </cell>
          <cell r="GO109" t="str">
            <v>Jan 93</v>
          </cell>
          <cell r="GP109">
            <v>0</v>
          </cell>
          <cell r="GQ109">
            <v>190.5</v>
          </cell>
          <cell r="GR109">
            <v>180</v>
          </cell>
          <cell r="GS109">
            <v>177.875</v>
          </cell>
          <cell r="GT109">
            <v>177.75</v>
          </cell>
          <cell r="GU109">
            <v>177.625</v>
          </cell>
          <cell r="GV109">
            <v>176.8</v>
          </cell>
          <cell r="GW109">
            <v>177.625</v>
          </cell>
          <cell r="GX109">
            <v>0</v>
          </cell>
          <cell r="GY109">
            <v>0</v>
          </cell>
          <cell r="GZ109">
            <v>183.3</v>
          </cell>
          <cell r="HA109">
            <v>0</v>
          </cell>
          <cell r="HB109">
            <v>0</v>
          </cell>
          <cell r="HC109">
            <v>188.125</v>
          </cell>
          <cell r="HD109">
            <v>167.125</v>
          </cell>
          <cell r="HE109">
            <v>0</v>
          </cell>
          <cell r="HF109">
            <v>0</v>
          </cell>
          <cell r="HG109">
            <v>0</v>
          </cell>
          <cell r="HH109">
            <v>0</v>
          </cell>
          <cell r="HI109">
            <v>0</v>
          </cell>
          <cell r="HJ109">
            <v>0</v>
          </cell>
          <cell r="HK109" t="e">
            <v>#VALUE!</v>
          </cell>
          <cell r="HL109">
            <v>0</v>
          </cell>
          <cell r="HM109">
            <v>0</v>
          </cell>
          <cell r="HN109">
            <v>90.95</v>
          </cell>
          <cell r="HO109">
            <v>68.825000000000003</v>
          </cell>
          <cell r="HP109">
            <v>65.900000000000006</v>
          </cell>
          <cell r="HQ109">
            <v>0</v>
          </cell>
          <cell r="HR109">
            <v>34.549999999999997</v>
          </cell>
          <cell r="HS109">
            <v>0</v>
          </cell>
          <cell r="HT109">
            <v>253.3</v>
          </cell>
          <cell r="HU109" t="str">
            <v>Jan 93</v>
          </cell>
          <cell r="HV109">
            <v>193.61290322580649</v>
          </cell>
          <cell r="HW109">
            <v>198.9677419354839</v>
          </cell>
          <cell r="HX109">
            <v>176.8064516129032</v>
          </cell>
          <cell r="HY109">
            <v>182.16129032258061</v>
          </cell>
          <cell r="HZ109">
            <v>174.7</v>
          </cell>
          <cell r="IA109">
            <v>164.85</v>
          </cell>
          <cell r="IB109">
            <v>174.7</v>
          </cell>
          <cell r="IC109">
            <v>0</v>
          </cell>
          <cell r="ID109">
            <v>0</v>
          </cell>
          <cell r="IE109">
            <v>0</v>
          </cell>
          <cell r="IF109">
            <v>0</v>
          </cell>
          <cell r="IG109">
            <v>0</v>
          </cell>
          <cell r="IH109">
            <v>0</v>
          </cell>
          <cell r="II109">
            <v>0</v>
          </cell>
          <cell r="IJ109">
            <v>0</v>
          </cell>
          <cell r="IK109">
            <v>0</v>
          </cell>
          <cell r="IL109">
            <v>0</v>
          </cell>
          <cell r="IM109">
            <v>92.65</v>
          </cell>
          <cell r="IN109">
            <v>70.650000000000006</v>
          </cell>
          <cell r="IO109">
            <v>0</v>
          </cell>
          <cell r="IP109">
            <v>0</v>
          </cell>
          <cell r="IQ109" t="str">
            <v>Jan 93</v>
          </cell>
          <cell r="IR109">
            <v>3.6349204426507091</v>
          </cell>
          <cell r="IS109">
            <v>10.515713134568896</v>
          </cell>
          <cell r="IT109">
            <v>11.891643709825527</v>
          </cell>
          <cell r="IU109">
            <v>130.5</v>
          </cell>
          <cell r="IV109">
            <v>129.5</v>
          </cell>
          <cell r="IW109">
            <v>11.43612334801762</v>
          </cell>
          <cell r="IX109">
            <v>18.337499999999999</v>
          </cell>
          <cell r="IY109">
            <v>0</v>
          </cell>
          <cell r="IZ109">
            <v>0</v>
          </cell>
          <cell r="JA109">
            <v>24.564999999999998</v>
          </cell>
          <cell r="JB109">
            <v>0</v>
          </cell>
          <cell r="JC109">
            <v>0</v>
          </cell>
          <cell r="JD109">
            <v>0</v>
          </cell>
          <cell r="JE109">
            <v>0</v>
          </cell>
          <cell r="JF109">
            <v>0</v>
          </cell>
          <cell r="JG109">
            <v>0</v>
          </cell>
          <cell r="JH109">
            <v>0</v>
          </cell>
          <cell r="JI109">
            <v>0</v>
          </cell>
          <cell r="JJ109">
            <v>0</v>
          </cell>
          <cell r="JK109">
            <v>0</v>
          </cell>
          <cell r="JL109">
            <v>0</v>
          </cell>
          <cell r="JM109">
            <v>0</v>
          </cell>
          <cell r="JN109">
            <v>25.357500000000002</v>
          </cell>
          <cell r="JO109">
            <v>0</v>
          </cell>
          <cell r="JP109">
            <v>24.912500000000001</v>
          </cell>
          <cell r="JQ109">
            <v>0</v>
          </cell>
          <cell r="JR109">
            <v>0</v>
          </cell>
          <cell r="JS109">
            <v>0</v>
          </cell>
          <cell r="JT109">
            <v>0</v>
          </cell>
          <cell r="JU109">
            <v>0</v>
          </cell>
          <cell r="JV109">
            <v>0</v>
          </cell>
          <cell r="JW109">
            <v>0</v>
          </cell>
          <cell r="JX109">
            <v>0</v>
          </cell>
          <cell r="JY109">
            <v>0</v>
          </cell>
          <cell r="JZ109">
            <v>24.912500000000001</v>
          </cell>
          <cell r="KA109">
            <v>0</v>
          </cell>
          <cell r="KB109">
            <v>0</v>
          </cell>
          <cell r="KC109">
            <v>0</v>
          </cell>
          <cell r="KD109">
            <v>0</v>
          </cell>
          <cell r="KE109">
            <v>0</v>
          </cell>
          <cell r="KF109">
            <v>0</v>
          </cell>
          <cell r="KG109">
            <v>0</v>
          </cell>
          <cell r="KH109">
            <v>0</v>
          </cell>
          <cell r="KI109">
            <v>0</v>
          </cell>
          <cell r="KJ109">
            <v>0</v>
          </cell>
          <cell r="KK109">
            <v>0</v>
          </cell>
          <cell r="KL109">
            <v>12.141732283464551</v>
          </cell>
          <cell r="KM109">
            <v>0</v>
          </cell>
          <cell r="KN109">
            <v>10.887795275590552</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t="str">
            <v>Jan 93</v>
          </cell>
          <cell r="LD109">
            <v>0</v>
          </cell>
          <cell r="LE109">
            <v>0</v>
          </cell>
          <cell r="LF109">
            <v>0</v>
          </cell>
          <cell r="LG109">
            <v>0</v>
          </cell>
          <cell r="LH109">
            <v>18.002083333333335</v>
          </cell>
          <cell r="LI109">
            <v>0</v>
          </cell>
          <cell r="LJ109">
            <v>23.727499999999999</v>
          </cell>
          <cell r="LK109">
            <v>0</v>
          </cell>
          <cell r="LL109">
            <v>0</v>
          </cell>
          <cell r="LM109">
            <v>0</v>
          </cell>
          <cell r="LN109">
            <v>0</v>
          </cell>
          <cell r="LO109">
            <v>0</v>
          </cell>
          <cell r="LP109">
            <v>0</v>
          </cell>
          <cell r="LQ109">
            <v>0</v>
          </cell>
          <cell r="LR109">
            <v>0</v>
          </cell>
          <cell r="LS109">
            <v>0</v>
          </cell>
          <cell r="LT109">
            <v>11.133858267716537</v>
          </cell>
          <cell r="LU109">
            <v>0</v>
          </cell>
          <cell r="LV109">
            <v>0</v>
          </cell>
          <cell r="LW109">
            <v>0</v>
          </cell>
          <cell r="LX109">
            <v>0</v>
          </cell>
          <cell r="LY109">
            <v>0</v>
          </cell>
          <cell r="LZ109">
            <v>0</v>
          </cell>
          <cell r="MA109">
            <v>0</v>
          </cell>
          <cell r="MB109" t="str">
            <v>Jan 93</v>
          </cell>
          <cell r="MC109">
            <v>0</v>
          </cell>
          <cell r="MD109">
            <v>0</v>
          </cell>
          <cell r="ME109">
            <v>20.085416666666667</v>
          </cell>
          <cell r="MF109">
            <v>0</v>
          </cell>
          <cell r="MG109">
            <v>0</v>
          </cell>
          <cell r="MH109" t="str">
            <v>Jan 93</v>
          </cell>
          <cell r="MI109" t="str">
            <v>*KEY_ERR</v>
          </cell>
          <cell r="MJ109" t="str">
            <v>*KEY_ERR</v>
          </cell>
          <cell r="MK109" t="str">
            <v>*KEY_ERR</v>
          </cell>
          <cell r="ML109" t="str">
            <v>*KEY_ERR</v>
          </cell>
          <cell r="MM109" t="str">
            <v>*KEY_ERR</v>
          </cell>
          <cell r="MN109" t="str">
            <v>*KEY_ERR</v>
          </cell>
          <cell r="MO109" t="str">
            <v>*KEY_ERR</v>
          </cell>
          <cell r="MP109" t="str">
            <v>*KEY_ERR</v>
          </cell>
          <cell r="MQ109" t="str">
            <v>*KEY_ERR</v>
          </cell>
          <cell r="MR109" t="str">
            <v>*KEY_ERR</v>
          </cell>
          <cell r="MS109">
            <v>0</v>
          </cell>
          <cell r="MT109" t="str">
            <v>*KEY_ERR</v>
          </cell>
          <cell r="MU109" t="str">
            <v>*KEY_ERR</v>
          </cell>
          <cell r="MV109">
            <v>0</v>
          </cell>
          <cell r="MW109" t="str">
            <v>*KEY_ERR</v>
          </cell>
        </row>
        <row r="110">
          <cell r="F110" t="str">
            <v>Feb 93</v>
          </cell>
          <cell r="G110">
            <v>18.489249999999998</v>
          </cell>
          <cell r="H110">
            <v>0</v>
          </cell>
          <cell r="I110">
            <v>20.0684210526315</v>
          </cell>
          <cell r="J110">
            <v>0</v>
          </cell>
          <cell r="K110">
            <v>0</v>
          </cell>
          <cell r="L110">
            <v>20.128421052631499</v>
          </cell>
          <cell r="M110">
            <v>20.128421052631499</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16.021249999999998</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16.021249999999998</v>
          </cell>
          <cell r="BD110">
            <v>0</v>
          </cell>
          <cell r="BE110">
            <v>18.678157894736799</v>
          </cell>
          <cell r="BF110">
            <v>0</v>
          </cell>
          <cell r="BG110">
            <v>0</v>
          </cell>
          <cell r="BH110">
            <v>0</v>
          </cell>
          <cell r="BI110">
            <v>0</v>
          </cell>
          <cell r="BJ110">
            <v>0</v>
          </cell>
          <cell r="BK110">
            <v>1.62</v>
          </cell>
          <cell r="BL110">
            <v>10.267894736842093</v>
          </cell>
          <cell r="BM110">
            <v>13.837894736842092</v>
          </cell>
          <cell r="BN110">
            <v>18.67065789473682</v>
          </cell>
          <cell r="BO110">
            <v>17.44105263157893</v>
          </cell>
          <cell r="BP110">
            <v>19.027105263157864</v>
          </cell>
          <cell r="BQ110">
            <v>21.613421052631544</v>
          </cell>
          <cell r="BR110">
            <v>21.613421052631544</v>
          </cell>
          <cell r="BS110">
            <v>21.900789473684185</v>
          </cell>
          <cell r="BT110">
            <v>21.900789473684185</v>
          </cell>
          <cell r="BU110">
            <v>22.262763157894707</v>
          </cell>
          <cell r="BV110">
            <v>22.262763157894707</v>
          </cell>
          <cell r="BW110">
            <v>0</v>
          </cell>
          <cell r="BX110">
            <v>0</v>
          </cell>
          <cell r="BY110">
            <v>0</v>
          </cell>
          <cell r="BZ110">
            <v>0</v>
          </cell>
          <cell r="CA110">
            <v>0</v>
          </cell>
          <cell r="CB110">
            <v>0</v>
          </cell>
          <cell r="CC110">
            <v>0</v>
          </cell>
          <cell r="CD110">
            <v>0</v>
          </cell>
          <cell r="CE110">
            <v>0</v>
          </cell>
          <cell r="CF110">
            <v>30.339473684210521</v>
          </cell>
          <cell r="CG110">
            <v>0</v>
          </cell>
          <cell r="CH110">
            <v>0</v>
          </cell>
          <cell r="CI110">
            <v>0</v>
          </cell>
          <cell r="CJ110">
            <v>23.229868421052615</v>
          </cell>
          <cell r="CK110">
            <v>0</v>
          </cell>
          <cell r="CL110">
            <v>22.472763157894729</v>
          </cell>
          <cell r="CM110">
            <v>23.102763157894728</v>
          </cell>
          <cell r="CN110">
            <v>0</v>
          </cell>
          <cell r="CO110">
            <v>0</v>
          </cell>
          <cell r="CP110">
            <v>0</v>
          </cell>
          <cell r="CQ110">
            <v>0</v>
          </cell>
          <cell r="CR110">
            <v>0</v>
          </cell>
          <cell r="CS110">
            <v>0</v>
          </cell>
          <cell r="CT110">
            <v>13.635526315789448</v>
          </cell>
          <cell r="CU110">
            <v>11.00263157894735</v>
          </cell>
          <cell r="CV110">
            <v>0</v>
          </cell>
          <cell r="CW110">
            <v>0</v>
          </cell>
          <cell r="CX110">
            <v>0</v>
          </cell>
          <cell r="CY110">
            <v>21.085657894736819</v>
          </cell>
          <cell r="CZ110">
            <v>21.216848684210504</v>
          </cell>
          <cell r="DA110">
            <v>20.479973684210503</v>
          </cell>
          <cell r="DB110">
            <v>0.10822368421052708</v>
          </cell>
          <cell r="DC110">
            <v>0</v>
          </cell>
          <cell r="DD110">
            <v>0</v>
          </cell>
          <cell r="DE110">
            <v>0</v>
          </cell>
          <cell r="DF110">
            <v>0</v>
          </cell>
          <cell r="DG110">
            <v>0</v>
          </cell>
          <cell r="DH110">
            <v>0</v>
          </cell>
          <cell r="DI110">
            <v>0</v>
          </cell>
          <cell r="DJ110">
            <v>0</v>
          </cell>
          <cell r="DK110">
            <v>0</v>
          </cell>
          <cell r="DL110">
            <v>0</v>
          </cell>
          <cell r="DM110" t="str">
            <v>Feb 93</v>
          </cell>
          <cell r="DN110">
            <v>0</v>
          </cell>
          <cell r="DO110">
            <v>0</v>
          </cell>
          <cell r="DP110">
            <v>0</v>
          </cell>
          <cell r="DQ110">
            <v>0</v>
          </cell>
          <cell r="DR110">
            <v>0</v>
          </cell>
          <cell r="DS110">
            <v>0</v>
          </cell>
          <cell r="DT110">
            <v>22.15223684210525</v>
          </cell>
          <cell r="DU110">
            <v>22.15223684210525</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14.938157894736801</v>
          </cell>
          <cell r="EP110">
            <v>11.553947368420999</v>
          </cell>
          <cell r="EQ110" t="str">
            <v>Feb 93</v>
          </cell>
          <cell r="ER110">
            <v>0</v>
          </cell>
          <cell r="ES110">
            <v>0</v>
          </cell>
          <cell r="ET110">
            <v>0</v>
          </cell>
          <cell r="EU110">
            <v>0</v>
          </cell>
          <cell r="EV110">
            <v>13.669342105263139</v>
          </cell>
          <cell r="EW110">
            <v>14.752499999999978</v>
          </cell>
          <cell r="EX110">
            <v>17.280789473684184</v>
          </cell>
          <cell r="EY110">
            <v>22.224078947368387</v>
          </cell>
          <cell r="EZ110">
            <v>22.224078947368387</v>
          </cell>
          <cell r="FA110">
            <v>23.544868421052616</v>
          </cell>
          <cell r="FB110">
            <v>23.544868421052616</v>
          </cell>
          <cell r="FC110">
            <v>0</v>
          </cell>
          <cell r="FD110">
            <v>0</v>
          </cell>
          <cell r="FE110">
            <v>0</v>
          </cell>
          <cell r="FF110">
            <v>0</v>
          </cell>
          <cell r="FG110">
            <v>22.906578947368413</v>
          </cell>
          <cell r="FH110">
            <v>0</v>
          </cell>
          <cell r="FI110">
            <v>24.271578947368386</v>
          </cell>
          <cell r="FJ110">
            <v>0</v>
          </cell>
          <cell r="FK110">
            <v>0</v>
          </cell>
          <cell r="FL110">
            <v>0</v>
          </cell>
          <cell r="FM110">
            <v>0</v>
          </cell>
          <cell r="FN110" t="str">
            <v>Feb 93</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78.578947368421012</v>
          </cell>
          <cell r="GN110">
            <v>0</v>
          </cell>
          <cell r="GO110" t="str">
            <v>Feb 93</v>
          </cell>
          <cell r="GP110">
            <v>0</v>
          </cell>
          <cell r="GQ110">
            <v>188.5</v>
          </cell>
          <cell r="GR110">
            <v>174.5</v>
          </cell>
          <cell r="GS110">
            <v>173.875</v>
          </cell>
          <cell r="GT110">
            <v>176.5</v>
          </cell>
          <cell r="GU110">
            <v>175.75</v>
          </cell>
          <cell r="GV110">
            <v>176.15</v>
          </cell>
          <cell r="GW110">
            <v>175.75</v>
          </cell>
          <cell r="GX110">
            <v>0</v>
          </cell>
          <cell r="GY110">
            <v>0</v>
          </cell>
          <cell r="GZ110">
            <v>189.85</v>
          </cell>
          <cell r="HA110">
            <v>0</v>
          </cell>
          <cell r="HB110">
            <v>0</v>
          </cell>
          <cell r="HC110">
            <v>192.75</v>
          </cell>
          <cell r="HD110">
            <v>170.22499999999999</v>
          </cell>
          <cell r="HE110">
            <v>0</v>
          </cell>
          <cell r="HF110">
            <v>0</v>
          </cell>
          <cell r="HG110">
            <v>0</v>
          </cell>
          <cell r="HH110">
            <v>0</v>
          </cell>
          <cell r="HI110">
            <v>0</v>
          </cell>
          <cell r="HJ110">
            <v>0</v>
          </cell>
          <cell r="HK110" t="e">
            <v>#VALUE!</v>
          </cell>
          <cell r="HL110">
            <v>0</v>
          </cell>
          <cell r="HM110">
            <v>0</v>
          </cell>
          <cell r="HN110">
            <v>98.15</v>
          </cell>
          <cell r="HO110">
            <v>69.45</v>
          </cell>
          <cell r="HP110">
            <v>66.2</v>
          </cell>
          <cell r="HQ110">
            <v>0</v>
          </cell>
          <cell r="HR110">
            <v>34.51</v>
          </cell>
          <cell r="HS110">
            <v>0</v>
          </cell>
          <cell r="HT110">
            <v>253.6</v>
          </cell>
          <cell r="HU110" t="str">
            <v>Feb 93</v>
          </cell>
          <cell r="HV110">
            <v>196.64285714285711</v>
          </cell>
          <cell r="HW110">
            <v>198.21428571428569</v>
          </cell>
          <cell r="HX110">
            <v>175</v>
          </cell>
          <cell r="HY110">
            <v>176.57142857142858</v>
          </cell>
          <cell r="HZ110">
            <v>172.64999999999998</v>
          </cell>
          <cell r="IA110">
            <v>162.6</v>
          </cell>
          <cell r="IB110">
            <v>172.64999999999998</v>
          </cell>
          <cell r="IC110">
            <v>0</v>
          </cell>
          <cell r="ID110">
            <v>0</v>
          </cell>
          <cell r="IE110">
            <v>0</v>
          </cell>
          <cell r="IF110">
            <v>0</v>
          </cell>
          <cell r="IG110">
            <v>0</v>
          </cell>
          <cell r="IH110">
            <v>0</v>
          </cell>
          <cell r="II110">
            <v>0</v>
          </cell>
          <cell r="IJ110">
            <v>0</v>
          </cell>
          <cell r="IK110">
            <v>0</v>
          </cell>
          <cell r="IL110">
            <v>0</v>
          </cell>
          <cell r="IM110">
            <v>101.05</v>
          </cell>
          <cell r="IN110">
            <v>68.2</v>
          </cell>
          <cell r="IO110">
            <v>0</v>
          </cell>
          <cell r="IP110">
            <v>0</v>
          </cell>
          <cell r="IQ110" t="str">
            <v>Feb 93</v>
          </cell>
          <cell r="IR110">
            <v>3.6100795213454497</v>
          </cell>
          <cell r="IS110">
            <v>9.8710717163577755</v>
          </cell>
          <cell r="IT110">
            <v>11.294765840220386</v>
          </cell>
          <cell r="IU110">
            <v>122.5</v>
          </cell>
          <cell r="IV110">
            <v>123</v>
          </cell>
          <cell r="IW110">
            <v>10.823788546255507</v>
          </cell>
          <cell r="IX110">
            <v>18.305</v>
          </cell>
          <cell r="IY110">
            <v>0</v>
          </cell>
          <cell r="IZ110">
            <v>0</v>
          </cell>
          <cell r="JA110">
            <v>24.368749999999999</v>
          </cell>
          <cell r="JB110">
            <v>0</v>
          </cell>
          <cell r="JC110">
            <v>0</v>
          </cell>
          <cell r="JD110">
            <v>0</v>
          </cell>
          <cell r="JE110">
            <v>0</v>
          </cell>
          <cell r="JF110">
            <v>0</v>
          </cell>
          <cell r="JG110">
            <v>0</v>
          </cell>
          <cell r="JH110">
            <v>0</v>
          </cell>
          <cell r="JI110">
            <v>0</v>
          </cell>
          <cell r="JJ110">
            <v>0</v>
          </cell>
          <cell r="JK110">
            <v>0</v>
          </cell>
          <cell r="JL110">
            <v>0</v>
          </cell>
          <cell r="JM110">
            <v>0</v>
          </cell>
          <cell r="JN110">
            <v>25.6</v>
          </cell>
          <cell r="JO110">
            <v>0</v>
          </cell>
          <cell r="JP110">
            <v>25.162499999999952</v>
          </cell>
          <cell r="JQ110">
            <v>0</v>
          </cell>
          <cell r="JR110">
            <v>0</v>
          </cell>
          <cell r="JS110">
            <v>0</v>
          </cell>
          <cell r="JT110">
            <v>0</v>
          </cell>
          <cell r="JU110">
            <v>0</v>
          </cell>
          <cell r="JV110">
            <v>0</v>
          </cell>
          <cell r="JW110">
            <v>0</v>
          </cell>
          <cell r="JX110">
            <v>0</v>
          </cell>
          <cell r="JY110">
            <v>0</v>
          </cell>
          <cell r="JZ110">
            <v>25.162499999999952</v>
          </cell>
          <cell r="KA110">
            <v>0</v>
          </cell>
          <cell r="KB110">
            <v>0</v>
          </cell>
          <cell r="KC110">
            <v>0</v>
          </cell>
          <cell r="KD110">
            <v>0</v>
          </cell>
          <cell r="KE110">
            <v>0</v>
          </cell>
          <cell r="KF110">
            <v>0</v>
          </cell>
          <cell r="KG110">
            <v>0</v>
          </cell>
          <cell r="KH110">
            <v>0</v>
          </cell>
          <cell r="KI110">
            <v>0</v>
          </cell>
          <cell r="KJ110">
            <v>0</v>
          </cell>
          <cell r="KK110">
            <v>0</v>
          </cell>
          <cell r="KL110">
            <v>13.027559055118109</v>
          </cell>
          <cell r="KM110">
            <v>0</v>
          </cell>
          <cell r="KN110">
            <v>12.098425196850386</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t="str">
            <v>Feb 93</v>
          </cell>
          <cell r="LD110">
            <v>0</v>
          </cell>
          <cell r="LE110">
            <v>0</v>
          </cell>
          <cell r="LF110">
            <v>0</v>
          </cell>
          <cell r="LG110">
            <v>0</v>
          </cell>
          <cell r="LH110">
            <v>18.259722222222223</v>
          </cell>
          <cell r="LI110">
            <v>0</v>
          </cell>
          <cell r="LJ110">
            <v>23.72</v>
          </cell>
          <cell r="LK110">
            <v>0</v>
          </cell>
          <cell r="LL110">
            <v>0</v>
          </cell>
          <cell r="LM110">
            <v>0</v>
          </cell>
          <cell r="LN110">
            <v>0</v>
          </cell>
          <cell r="LO110">
            <v>0</v>
          </cell>
          <cell r="LP110">
            <v>0</v>
          </cell>
          <cell r="LQ110">
            <v>0</v>
          </cell>
          <cell r="LR110">
            <v>0</v>
          </cell>
          <cell r="LS110">
            <v>0</v>
          </cell>
          <cell r="LT110">
            <v>11.958661417322835</v>
          </cell>
          <cell r="LU110">
            <v>0</v>
          </cell>
          <cell r="LV110">
            <v>0</v>
          </cell>
          <cell r="LW110">
            <v>0</v>
          </cell>
          <cell r="LX110">
            <v>0</v>
          </cell>
          <cell r="LY110">
            <v>0</v>
          </cell>
          <cell r="LZ110">
            <v>0</v>
          </cell>
          <cell r="MA110">
            <v>0</v>
          </cell>
          <cell r="MB110" t="str">
            <v>Feb 93</v>
          </cell>
          <cell r="MC110">
            <v>0</v>
          </cell>
          <cell r="MD110">
            <v>0</v>
          </cell>
          <cell r="ME110">
            <v>20.193055555555556</v>
          </cell>
          <cell r="MF110">
            <v>0</v>
          </cell>
          <cell r="MG110">
            <v>0</v>
          </cell>
          <cell r="MH110" t="str">
            <v>Feb 93</v>
          </cell>
          <cell r="MI110" t="str">
            <v>*KEY_ERR</v>
          </cell>
          <cell r="MJ110" t="str">
            <v>*KEY_ERR</v>
          </cell>
          <cell r="MK110" t="str">
            <v>*KEY_ERR</v>
          </cell>
          <cell r="ML110" t="str">
            <v>*KEY_ERR</v>
          </cell>
          <cell r="MM110" t="str">
            <v>*KEY_ERR</v>
          </cell>
          <cell r="MN110" t="str">
            <v>*KEY_ERR</v>
          </cell>
          <cell r="MO110" t="str">
            <v>*KEY_ERR</v>
          </cell>
          <cell r="MP110" t="str">
            <v>*KEY_ERR</v>
          </cell>
          <cell r="MQ110" t="str">
            <v>*KEY_ERR</v>
          </cell>
          <cell r="MR110" t="str">
            <v>*KEY_ERR</v>
          </cell>
          <cell r="MS110">
            <v>0</v>
          </cell>
          <cell r="MT110" t="str">
            <v>*KEY_ERR</v>
          </cell>
          <cell r="MU110" t="str">
            <v>*KEY_ERR</v>
          </cell>
          <cell r="MV110">
            <v>0</v>
          </cell>
          <cell r="MW110" t="str">
            <v>*KEY_ERR</v>
          </cell>
        </row>
        <row r="111">
          <cell r="F111" t="str">
            <v>Mar 93</v>
          </cell>
          <cell r="G111">
            <v>18.728260869565201</v>
          </cell>
          <cell r="H111">
            <v>0</v>
          </cell>
          <cell r="I111">
            <v>20.318260869565201</v>
          </cell>
          <cell r="J111">
            <v>0</v>
          </cell>
          <cell r="K111">
            <v>0</v>
          </cell>
          <cell r="L111">
            <v>20.2539130434782</v>
          </cell>
          <cell r="M111">
            <v>20.2539130434782</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16.2676086956521</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16.2676086956521</v>
          </cell>
          <cell r="BD111">
            <v>0</v>
          </cell>
          <cell r="BE111">
            <v>18.666086956521699</v>
          </cell>
          <cell r="BF111">
            <v>0</v>
          </cell>
          <cell r="BG111">
            <v>0</v>
          </cell>
          <cell r="BH111">
            <v>0</v>
          </cell>
          <cell r="BI111">
            <v>0</v>
          </cell>
          <cell r="BJ111">
            <v>0</v>
          </cell>
          <cell r="BK111">
            <v>1.89</v>
          </cell>
          <cell r="BL111">
            <v>10.230652173913017</v>
          </cell>
          <cell r="BM111">
            <v>14.330217391304327</v>
          </cell>
          <cell r="BN111">
            <v>18.984456521739112</v>
          </cell>
          <cell r="BO111">
            <v>17.35467391304346</v>
          </cell>
          <cell r="BP111">
            <v>20.185108695652151</v>
          </cell>
          <cell r="BQ111">
            <v>23.65467391304346</v>
          </cell>
          <cell r="BR111">
            <v>23.65467391304346</v>
          </cell>
          <cell r="BS111">
            <v>24.225326086956521</v>
          </cell>
          <cell r="BT111">
            <v>24.225326086956521</v>
          </cell>
          <cell r="BU111">
            <v>24.864456521739111</v>
          </cell>
          <cell r="BV111">
            <v>24.864456521739111</v>
          </cell>
          <cell r="BW111">
            <v>0</v>
          </cell>
          <cell r="BX111">
            <v>0</v>
          </cell>
          <cell r="BY111">
            <v>0</v>
          </cell>
          <cell r="BZ111">
            <v>0</v>
          </cell>
          <cell r="CA111">
            <v>0</v>
          </cell>
          <cell r="CB111">
            <v>0</v>
          </cell>
          <cell r="CC111">
            <v>0</v>
          </cell>
          <cell r="CD111">
            <v>0</v>
          </cell>
          <cell r="CE111">
            <v>0</v>
          </cell>
          <cell r="CF111">
            <v>29.705869565217341</v>
          </cell>
          <cell r="CG111">
            <v>0</v>
          </cell>
          <cell r="CH111">
            <v>0</v>
          </cell>
          <cell r="CI111">
            <v>0</v>
          </cell>
          <cell r="CJ111">
            <v>23.449239130434766</v>
          </cell>
          <cell r="CK111">
            <v>0</v>
          </cell>
          <cell r="CL111">
            <v>23.031521739130419</v>
          </cell>
          <cell r="CM111">
            <v>23.661521739130421</v>
          </cell>
          <cell r="CN111">
            <v>0</v>
          </cell>
          <cell r="CO111">
            <v>0</v>
          </cell>
          <cell r="CP111">
            <v>0</v>
          </cell>
          <cell r="CQ111">
            <v>0</v>
          </cell>
          <cell r="CR111">
            <v>0</v>
          </cell>
          <cell r="CS111">
            <v>0</v>
          </cell>
          <cell r="CT111">
            <v>14.344565217391249</v>
          </cell>
          <cell r="CU111">
            <v>11.3315217391304</v>
          </cell>
          <cell r="CV111">
            <v>0</v>
          </cell>
          <cell r="CW111">
            <v>0</v>
          </cell>
          <cell r="CX111">
            <v>0</v>
          </cell>
          <cell r="CY111">
            <v>21.707608695652151</v>
          </cell>
          <cell r="CZ111">
            <v>22.590978260869548</v>
          </cell>
          <cell r="DA111">
            <v>21.677478260869549</v>
          </cell>
          <cell r="DB111">
            <v>0.20163043478260848</v>
          </cell>
          <cell r="DC111">
            <v>0</v>
          </cell>
          <cell r="DD111">
            <v>0</v>
          </cell>
          <cell r="DE111">
            <v>0</v>
          </cell>
          <cell r="DF111">
            <v>0</v>
          </cell>
          <cell r="DG111">
            <v>0</v>
          </cell>
          <cell r="DH111">
            <v>0</v>
          </cell>
          <cell r="DI111">
            <v>0</v>
          </cell>
          <cell r="DJ111">
            <v>0</v>
          </cell>
          <cell r="DK111">
            <v>0</v>
          </cell>
          <cell r="DL111">
            <v>0</v>
          </cell>
          <cell r="DM111" t="str">
            <v>Mar 93</v>
          </cell>
          <cell r="DN111">
            <v>0</v>
          </cell>
          <cell r="DO111">
            <v>0</v>
          </cell>
          <cell r="DP111">
            <v>0</v>
          </cell>
          <cell r="DQ111">
            <v>0</v>
          </cell>
          <cell r="DR111">
            <v>0</v>
          </cell>
          <cell r="DS111">
            <v>0</v>
          </cell>
          <cell r="DT111">
            <v>22.595543478260844</v>
          </cell>
          <cell r="DU111">
            <v>22.595543478260844</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15.5565217391304</v>
          </cell>
          <cell r="EP111">
            <v>11.685869565217301</v>
          </cell>
          <cell r="EQ111" t="str">
            <v>Mar 93</v>
          </cell>
          <cell r="ER111">
            <v>0</v>
          </cell>
          <cell r="ES111">
            <v>0</v>
          </cell>
          <cell r="ET111">
            <v>0</v>
          </cell>
          <cell r="EU111">
            <v>0</v>
          </cell>
          <cell r="EV111">
            <v>14.133913043478248</v>
          </cell>
          <cell r="EW111">
            <v>14.364456521739113</v>
          </cell>
          <cell r="EX111">
            <v>17.886521739130401</v>
          </cell>
          <cell r="EY111">
            <v>23.593043478260842</v>
          </cell>
          <cell r="EZ111">
            <v>23.593043478260842</v>
          </cell>
          <cell r="FA111">
            <v>25.079021739130418</v>
          </cell>
          <cell r="FB111">
            <v>25.079021739130418</v>
          </cell>
          <cell r="FC111">
            <v>0</v>
          </cell>
          <cell r="FD111">
            <v>0</v>
          </cell>
          <cell r="FE111">
            <v>0</v>
          </cell>
          <cell r="FF111">
            <v>0</v>
          </cell>
          <cell r="FG111">
            <v>23.946847826086941</v>
          </cell>
          <cell r="FH111">
            <v>0</v>
          </cell>
          <cell r="FI111">
            <v>24.426195652173902</v>
          </cell>
          <cell r="FJ111">
            <v>0</v>
          </cell>
          <cell r="FK111">
            <v>0</v>
          </cell>
          <cell r="FL111">
            <v>0</v>
          </cell>
          <cell r="FM111">
            <v>0</v>
          </cell>
          <cell r="FN111" t="str">
            <v>Mar 93</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83.2173913043478</v>
          </cell>
          <cell r="GN111">
            <v>0</v>
          </cell>
          <cell r="GO111" t="str">
            <v>Mar 93</v>
          </cell>
          <cell r="GP111">
            <v>0</v>
          </cell>
          <cell r="GQ111">
            <v>185.173913043478</v>
          </cell>
          <cell r="GR111">
            <v>163.695652173913</v>
          </cell>
          <cell r="GS111">
            <v>172.65217391304299</v>
          </cell>
          <cell r="GT111">
            <v>176.67391304347751</v>
          </cell>
          <cell r="GU111">
            <v>174.065217391304</v>
          </cell>
          <cell r="GV111">
            <v>172.695652173913</v>
          </cell>
          <cell r="GW111">
            <v>174.065217391304</v>
          </cell>
          <cell r="GX111">
            <v>0</v>
          </cell>
          <cell r="GY111">
            <v>0</v>
          </cell>
          <cell r="GZ111">
            <v>195.76086956521701</v>
          </cell>
          <cell r="HA111">
            <v>0</v>
          </cell>
          <cell r="HB111">
            <v>0</v>
          </cell>
          <cell r="HC111">
            <v>193.673913043478</v>
          </cell>
          <cell r="HD111">
            <v>176.28260869565199</v>
          </cell>
          <cell r="HE111">
            <v>0</v>
          </cell>
          <cell r="HF111">
            <v>0</v>
          </cell>
          <cell r="HG111">
            <v>0</v>
          </cell>
          <cell r="HH111">
            <v>0</v>
          </cell>
          <cell r="HI111">
            <v>138.26086956521701</v>
          </cell>
          <cell r="HJ111">
            <v>0</v>
          </cell>
          <cell r="HK111" t="e">
            <v>#VALUE!</v>
          </cell>
          <cell r="HL111">
            <v>0</v>
          </cell>
          <cell r="HM111">
            <v>0</v>
          </cell>
          <cell r="HN111">
            <v>96.956521739130395</v>
          </cell>
          <cell r="HO111">
            <v>77.065217391304301</v>
          </cell>
          <cell r="HP111">
            <v>70.478260869565204</v>
          </cell>
          <cell r="HQ111">
            <v>0</v>
          </cell>
          <cell r="HR111">
            <v>33.659999999999997</v>
          </cell>
          <cell r="HS111">
            <v>0</v>
          </cell>
          <cell r="HT111">
            <v>253.04347826086899</v>
          </cell>
          <cell r="HU111" t="str">
            <v>Mar 93</v>
          </cell>
          <cell r="HV111">
            <v>193.16129032258061</v>
          </cell>
          <cell r="HW111">
            <v>173.64516129032259</v>
          </cell>
          <cell r="HX111">
            <v>178.87096774193549</v>
          </cell>
          <cell r="HY111">
            <v>159.35483870967747</v>
          </cell>
          <cell r="HZ111">
            <v>170.82608695652181</v>
          </cell>
          <cell r="IA111">
            <v>160.86956521739131</v>
          </cell>
          <cell r="IB111">
            <v>170.82608695652181</v>
          </cell>
          <cell r="IC111">
            <v>0</v>
          </cell>
          <cell r="ID111">
            <v>0</v>
          </cell>
          <cell r="IE111">
            <v>0</v>
          </cell>
          <cell r="IF111">
            <v>0</v>
          </cell>
          <cell r="IG111">
            <v>0</v>
          </cell>
          <cell r="IH111">
            <v>0</v>
          </cell>
          <cell r="II111">
            <v>0</v>
          </cell>
          <cell r="IJ111">
            <v>0</v>
          </cell>
          <cell r="IK111">
            <v>0</v>
          </cell>
          <cell r="IL111">
            <v>0</v>
          </cell>
          <cell r="IM111">
            <v>100.2608695652174</v>
          </cell>
          <cell r="IN111">
            <v>71.391304347826093</v>
          </cell>
          <cell r="IO111">
            <v>0</v>
          </cell>
          <cell r="IP111">
            <v>0</v>
          </cell>
          <cell r="IQ111" t="str">
            <v>Mar 93</v>
          </cell>
          <cell r="IR111">
            <v>3.5823647255878557</v>
          </cell>
          <cell r="IS111">
            <v>10.354552780016116</v>
          </cell>
          <cell r="IT111">
            <v>12.075298438934801</v>
          </cell>
          <cell r="IU111">
            <v>128.5</v>
          </cell>
          <cell r="IV111">
            <v>131.5</v>
          </cell>
          <cell r="IW111">
            <v>11.506607929515418</v>
          </cell>
          <cell r="IX111">
            <v>18.747826086956501</v>
          </cell>
          <cell r="IY111">
            <v>0</v>
          </cell>
          <cell r="IZ111">
            <v>0</v>
          </cell>
          <cell r="JA111">
            <v>25.097826086956502</v>
          </cell>
          <cell r="JB111">
            <v>0</v>
          </cell>
          <cell r="JC111">
            <v>0</v>
          </cell>
          <cell r="JD111">
            <v>0</v>
          </cell>
          <cell r="JE111">
            <v>0</v>
          </cell>
          <cell r="JF111">
            <v>0</v>
          </cell>
          <cell r="JG111">
            <v>0</v>
          </cell>
          <cell r="JH111">
            <v>0</v>
          </cell>
          <cell r="JI111">
            <v>0</v>
          </cell>
          <cell r="JJ111">
            <v>0</v>
          </cell>
          <cell r="JK111">
            <v>0</v>
          </cell>
          <cell r="JL111">
            <v>0</v>
          </cell>
          <cell r="JM111">
            <v>0</v>
          </cell>
          <cell r="JN111">
            <v>25.723913043478198</v>
          </cell>
          <cell r="JO111">
            <v>0</v>
          </cell>
          <cell r="JP111">
            <v>24.87826086956515</v>
          </cell>
          <cell r="JQ111">
            <v>0</v>
          </cell>
          <cell r="JR111">
            <v>0</v>
          </cell>
          <cell r="JS111">
            <v>0</v>
          </cell>
          <cell r="JT111">
            <v>0</v>
          </cell>
          <cell r="JU111">
            <v>0</v>
          </cell>
          <cell r="JV111">
            <v>0</v>
          </cell>
          <cell r="JW111">
            <v>0</v>
          </cell>
          <cell r="JX111">
            <v>0</v>
          </cell>
          <cell r="JY111">
            <v>0</v>
          </cell>
          <cell r="JZ111">
            <v>24.87826086956515</v>
          </cell>
          <cell r="KA111">
            <v>0</v>
          </cell>
          <cell r="KB111">
            <v>0</v>
          </cell>
          <cell r="KC111">
            <v>0</v>
          </cell>
          <cell r="KD111">
            <v>0</v>
          </cell>
          <cell r="KE111">
            <v>0</v>
          </cell>
          <cell r="KF111">
            <v>0</v>
          </cell>
          <cell r="KG111">
            <v>0</v>
          </cell>
          <cell r="KH111">
            <v>0</v>
          </cell>
          <cell r="KI111">
            <v>0</v>
          </cell>
          <cell r="KJ111">
            <v>0</v>
          </cell>
          <cell r="KK111">
            <v>0</v>
          </cell>
          <cell r="KL111">
            <v>13.546730571722009</v>
          </cell>
          <cell r="KM111">
            <v>0</v>
          </cell>
          <cell r="KN111">
            <v>12.422115713796639</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t="str">
            <v>Mar 93</v>
          </cell>
          <cell r="LD111">
            <v>0</v>
          </cell>
          <cell r="LE111">
            <v>0</v>
          </cell>
          <cell r="LF111">
            <v>0</v>
          </cell>
          <cell r="LG111">
            <v>0</v>
          </cell>
          <cell r="LH111">
            <v>18.705314009661834</v>
          </cell>
          <cell r="LI111">
            <v>0</v>
          </cell>
          <cell r="LJ111">
            <v>23.989130434782606</v>
          </cell>
          <cell r="LK111">
            <v>0</v>
          </cell>
          <cell r="LL111">
            <v>0</v>
          </cell>
          <cell r="LM111">
            <v>0</v>
          </cell>
          <cell r="LN111">
            <v>0</v>
          </cell>
          <cell r="LO111">
            <v>0</v>
          </cell>
          <cell r="LP111">
            <v>0</v>
          </cell>
          <cell r="LQ111">
            <v>0</v>
          </cell>
          <cell r="LR111">
            <v>0</v>
          </cell>
          <cell r="LS111">
            <v>0</v>
          </cell>
          <cell r="LT111">
            <v>12.485450188291681</v>
          </cell>
          <cell r="LU111">
            <v>0</v>
          </cell>
          <cell r="LV111">
            <v>0</v>
          </cell>
          <cell r="LW111">
            <v>0</v>
          </cell>
          <cell r="LX111">
            <v>0</v>
          </cell>
          <cell r="LY111">
            <v>0</v>
          </cell>
          <cell r="LZ111">
            <v>0</v>
          </cell>
          <cell r="MA111">
            <v>0</v>
          </cell>
          <cell r="MB111" t="str">
            <v>Mar 93</v>
          </cell>
          <cell r="MC111">
            <v>0</v>
          </cell>
          <cell r="MD111">
            <v>0</v>
          </cell>
          <cell r="ME111">
            <v>20.421497583333334</v>
          </cell>
          <cell r="MF111">
            <v>0</v>
          </cell>
          <cell r="MG111">
            <v>0</v>
          </cell>
          <cell r="MH111" t="str">
            <v>Mar 93</v>
          </cell>
          <cell r="MI111" t="str">
            <v>*KEY_ERR</v>
          </cell>
          <cell r="MJ111" t="str">
            <v>*KEY_ERR</v>
          </cell>
          <cell r="MK111" t="str">
            <v>*KEY_ERR</v>
          </cell>
          <cell r="ML111" t="str">
            <v>*KEY_ERR</v>
          </cell>
          <cell r="MM111" t="str">
            <v>*KEY_ERR</v>
          </cell>
          <cell r="MN111" t="str">
            <v>*KEY_ERR</v>
          </cell>
          <cell r="MO111" t="str">
            <v>*KEY_ERR</v>
          </cell>
          <cell r="MP111" t="str">
            <v>*KEY_ERR</v>
          </cell>
          <cell r="MQ111" t="str">
            <v>*KEY_ERR</v>
          </cell>
          <cell r="MR111" t="str">
            <v>*KEY_ERR</v>
          </cell>
          <cell r="MS111">
            <v>0</v>
          </cell>
          <cell r="MT111" t="str">
            <v>*KEY_ERR</v>
          </cell>
          <cell r="MU111" t="str">
            <v>*KEY_ERR</v>
          </cell>
          <cell r="MV111">
            <v>0</v>
          </cell>
          <cell r="MW111" t="str">
            <v>*KEY_ERR</v>
          </cell>
        </row>
        <row r="112">
          <cell r="F112" t="str">
            <v>Apr 93</v>
          </cell>
          <cell r="G112">
            <v>18.638571428571399</v>
          </cell>
          <cell r="H112">
            <v>0</v>
          </cell>
          <cell r="I112">
            <v>20.252500000000001</v>
          </cell>
          <cell r="J112">
            <v>0</v>
          </cell>
          <cell r="K112">
            <v>0</v>
          </cell>
          <cell r="L112">
            <v>20.2323809523809</v>
          </cell>
          <cell r="M112">
            <v>20.2323809523809</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16.301578947368402</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16.301578947368402</v>
          </cell>
          <cell r="BD112">
            <v>0</v>
          </cell>
          <cell r="BE112">
            <v>18.604285714285702</v>
          </cell>
          <cell r="BF112">
            <v>0</v>
          </cell>
          <cell r="BG112">
            <v>0</v>
          </cell>
          <cell r="BH112">
            <v>0</v>
          </cell>
          <cell r="BI112">
            <v>0</v>
          </cell>
          <cell r="BJ112">
            <v>0</v>
          </cell>
          <cell r="BK112">
            <v>2.23</v>
          </cell>
          <cell r="BL112">
            <v>10.247499999999967</v>
          </cell>
          <cell r="BM112">
            <v>14.464999999999982</v>
          </cell>
          <cell r="BN112">
            <v>20.009999999999984</v>
          </cell>
          <cell r="BO112">
            <v>16.794999999999984</v>
          </cell>
          <cell r="BP112">
            <v>18.862499999999983</v>
          </cell>
          <cell r="BQ112">
            <v>25.114999999999981</v>
          </cell>
          <cell r="BR112">
            <v>25.114999999999981</v>
          </cell>
          <cell r="BS112">
            <v>25.959999999999994</v>
          </cell>
          <cell r="BT112">
            <v>25.959999999999994</v>
          </cell>
          <cell r="BU112">
            <v>26.942499999999992</v>
          </cell>
          <cell r="BV112">
            <v>26.942499999999992</v>
          </cell>
          <cell r="BW112">
            <v>0</v>
          </cell>
          <cell r="BX112">
            <v>0</v>
          </cell>
          <cell r="BY112">
            <v>0</v>
          </cell>
          <cell r="BZ112">
            <v>0</v>
          </cell>
          <cell r="CA112">
            <v>0</v>
          </cell>
          <cell r="CB112">
            <v>0</v>
          </cell>
          <cell r="CC112">
            <v>0</v>
          </cell>
          <cell r="CD112">
            <v>0</v>
          </cell>
          <cell r="CE112">
            <v>0</v>
          </cell>
          <cell r="CF112">
            <v>30.834999999999972</v>
          </cell>
          <cell r="CG112">
            <v>0</v>
          </cell>
          <cell r="CH112">
            <v>0</v>
          </cell>
          <cell r="CI112">
            <v>0</v>
          </cell>
          <cell r="CJ112">
            <v>23.144999999999978</v>
          </cell>
          <cell r="CK112">
            <v>0</v>
          </cell>
          <cell r="CL112">
            <v>22.477499999999978</v>
          </cell>
          <cell r="CM112">
            <v>23.10749999999998</v>
          </cell>
          <cell r="CN112">
            <v>0</v>
          </cell>
          <cell r="CO112">
            <v>0</v>
          </cell>
          <cell r="CP112">
            <v>0</v>
          </cell>
          <cell r="CQ112">
            <v>0</v>
          </cell>
          <cell r="CR112">
            <v>0</v>
          </cell>
          <cell r="CS112">
            <v>0</v>
          </cell>
          <cell r="CT112">
            <v>15.9369047619047</v>
          </cell>
          <cell r="CU112">
            <v>12.136904761904699</v>
          </cell>
          <cell r="CV112">
            <v>0</v>
          </cell>
          <cell r="CW112">
            <v>0</v>
          </cell>
          <cell r="CX112">
            <v>0</v>
          </cell>
          <cell r="CY112">
            <v>22.722499999999965</v>
          </cell>
          <cell r="CZ112">
            <v>23.18099999999998</v>
          </cell>
          <cell r="DA112">
            <v>22.059249999999981</v>
          </cell>
          <cell r="DB112">
            <v>0.3045833333333352</v>
          </cell>
          <cell r="DC112">
            <v>0</v>
          </cell>
          <cell r="DD112">
            <v>0</v>
          </cell>
          <cell r="DE112">
            <v>0</v>
          </cell>
          <cell r="DF112">
            <v>0</v>
          </cell>
          <cell r="DG112">
            <v>0</v>
          </cell>
          <cell r="DH112">
            <v>0</v>
          </cell>
          <cell r="DI112">
            <v>0</v>
          </cell>
          <cell r="DJ112">
            <v>0</v>
          </cell>
          <cell r="DK112">
            <v>0</v>
          </cell>
          <cell r="DL112">
            <v>0</v>
          </cell>
          <cell r="DM112" t="str">
            <v>Apr 93</v>
          </cell>
          <cell r="DN112">
            <v>0</v>
          </cell>
          <cell r="DO112">
            <v>0</v>
          </cell>
          <cell r="DP112">
            <v>0</v>
          </cell>
          <cell r="DQ112">
            <v>0</v>
          </cell>
          <cell r="DR112">
            <v>0</v>
          </cell>
          <cell r="DS112">
            <v>0</v>
          </cell>
          <cell r="DT112">
            <v>23.554999999999986</v>
          </cell>
          <cell r="DU112">
            <v>23.554999999999986</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17.0154761904761</v>
          </cell>
          <cell r="EP112">
            <v>12.5821428571428</v>
          </cell>
          <cell r="EQ112" t="str">
            <v>Apr 93</v>
          </cell>
          <cell r="ER112">
            <v>0</v>
          </cell>
          <cell r="ES112">
            <v>0</v>
          </cell>
          <cell r="ET112">
            <v>0</v>
          </cell>
          <cell r="EU112">
            <v>0</v>
          </cell>
          <cell r="EV112">
            <v>13.799999999999978</v>
          </cell>
          <cell r="EW112">
            <v>14.084999999999964</v>
          </cell>
          <cell r="EX112">
            <v>18.339999999999971</v>
          </cell>
          <cell r="EY112">
            <v>25.312499999999979</v>
          </cell>
          <cell r="EZ112">
            <v>25.312499999999979</v>
          </cell>
          <cell r="FA112">
            <v>27.044999999999984</v>
          </cell>
          <cell r="FB112">
            <v>27.044999999999984</v>
          </cell>
          <cell r="FC112">
            <v>0</v>
          </cell>
          <cell r="FD112">
            <v>0</v>
          </cell>
          <cell r="FE112">
            <v>0</v>
          </cell>
          <cell r="FF112">
            <v>0</v>
          </cell>
          <cell r="FG112">
            <v>23.362499999999979</v>
          </cell>
          <cell r="FH112">
            <v>0</v>
          </cell>
          <cell r="FI112">
            <v>23.770000000000003</v>
          </cell>
          <cell r="FJ112">
            <v>0</v>
          </cell>
          <cell r="FK112">
            <v>0</v>
          </cell>
          <cell r="FL112">
            <v>0</v>
          </cell>
          <cell r="FM112">
            <v>0</v>
          </cell>
          <cell r="FN112" t="str">
            <v>Apr 93</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85.928571428571402</v>
          </cell>
          <cell r="GN112">
            <v>0</v>
          </cell>
          <cell r="GO112" t="str">
            <v>Apr 93</v>
          </cell>
          <cell r="GP112">
            <v>0</v>
          </cell>
          <cell r="GQ112">
            <v>166.40909090909</v>
          </cell>
          <cell r="GR112">
            <v>154.09090909090901</v>
          </cell>
          <cell r="GS112">
            <v>169.27272727272702</v>
          </cell>
          <cell r="GT112">
            <v>168.022727272727</v>
          </cell>
          <cell r="GU112">
            <v>178.42500000000001</v>
          </cell>
          <cell r="GV112">
            <v>177.25</v>
          </cell>
          <cell r="GW112">
            <v>178.42500000000001</v>
          </cell>
          <cell r="GX112">
            <v>0</v>
          </cell>
          <cell r="GY112">
            <v>0</v>
          </cell>
          <cell r="GZ112">
            <v>202.85</v>
          </cell>
          <cell r="HA112">
            <v>0</v>
          </cell>
          <cell r="HB112">
            <v>0</v>
          </cell>
          <cell r="HC112">
            <v>192.25</v>
          </cell>
          <cell r="HD112">
            <v>179.52500000000001</v>
          </cell>
          <cell r="HE112">
            <v>0</v>
          </cell>
          <cell r="HF112">
            <v>0</v>
          </cell>
          <cell r="HG112">
            <v>0</v>
          </cell>
          <cell r="HH112">
            <v>0</v>
          </cell>
          <cell r="HI112">
            <v>138.94999999999999</v>
          </cell>
          <cell r="HJ112">
            <v>0</v>
          </cell>
          <cell r="HK112" t="e">
            <v>#VALUE!</v>
          </cell>
          <cell r="HL112">
            <v>0</v>
          </cell>
          <cell r="HM112">
            <v>0</v>
          </cell>
          <cell r="HN112">
            <v>105.9</v>
          </cell>
          <cell r="HO112">
            <v>78.150000000000006</v>
          </cell>
          <cell r="HP112">
            <v>72.400000000000006</v>
          </cell>
          <cell r="HQ112">
            <v>0</v>
          </cell>
          <cell r="HR112">
            <v>34.450000000000003</v>
          </cell>
          <cell r="HS112">
            <v>0</v>
          </cell>
          <cell r="HT112">
            <v>265</v>
          </cell>
          <cell r="HU112" t="str">
            <v>Apr 93</v>
          </cell>
          <cell r="HV112">
            <v>195</v>
          </cell>
          <cell r="HW112">
            <v>171.5</v>
          </cell>
          <cell r="HX112">
            <v>178.7</v>
          </cell>
          <cell r="HY112">
            <v>155.19999999999999</v>
          </cell>
          <cell r="HZ112">
            <v>176.3</v>
          </cell>
          <cell r="IA112">
            <v>166.9</v>
          </cell>
          <cell r="IB112">
            <v>176.3</v>
          </cell>
          <cell r="IC112">
            <v>0</v>
          </cell>
          <cell r="ID112">
            <v>0</v>
          </cell>
          <cell r="IE112">
            <v>0</v>
          </cell>
          <cell r="IF112">
            <v>0</v>
          </cell>
          <cell r="IG112">
            <v>0</v>
          </cell>
          <cell r="IH112">
            <v>0</v>
          </cell>
          <cell r="II112">
            <v>0</v>
          </cell>
          <cell r="IJ112">
            <v>0</v>
          </cell>
          <cell r="IK112">
            <v>0</v>
          </cell>
          <cell r="IL112">
            <v>0</v>
          </cell>
          <cell r="IM112">
            <v>106.5</v>
          </cell>
          <cell r="IN112">
            <v>72.25</v>
          </cell>
          <cell r="IO112">
            <v>0</v>
          </cell>
          <cell r="IP112">
            <v>0</v>
          </cell>
          <cell r="IQ112" t="str">
            <v>Apr 93</v>
          </cell>
          <cell r="IR112">
            <v>3.6195955741321826</v>
          </cell>
          <cell r="IS112">
            <v>10.656728444802578</v>
          </cell>
          <cell r="IT112">
            <v>13.613406795224977</v>
          </cell>
          <cell r="IU112">
            <v>132.25</v>
          </cell>
          <cell r="IV112">
            <v>148.25</v>
          </cell>
          <cell r="IW112">
            <v>12.638766519823788</v>
          </cell>
          <cell r="IX112">
            <v>19.266666666666652</v>
          </cell>
          <cell r="IY112">
            <v>0</v>
          </cell>
          <cell r="IZ112">
            <v>0</v>
          </cell>
          <cell r="JA112">
            <v>27.042857142857102</v>
          </cell>
          <cell r="JB112">
            <v>0</v>
          </cell>
          <cell r="JC112">
            <v>0</v>
          </cell>
          <cell r="JD112">
            <v>0</v>
          </cell>
          <cell r="JE112">
            <v>0</v>
          </cell>
          <cell r="JF112">
            <v>0</v>
          </cell>
          <cell r="JG112">
            <v>0</v>
          </cell>
          <cell r="JH112">
            <v>0</v>
          </cell>
          <cell r="JI112">
            <v>0</v>
          </cell>
          <cell r="JJ112">
            <v>0</v>
          </cell>
          <cell r="JK112">
            <v>0</v>
          </cell>
          <cell r="JL112">
            <v>0</v>
          </cell>
          <cell r="JM112">
            <v>0</v>
          </cell>
          <cell r="JN112">
            <v>25.809523809523803</v>
          </cell>
          <cell r="JO112">
            <v>0</v>
          </cell>
          <cell r="JP112">
            <v>25.719047619047601</v>
          </cell>
          <cell r="JQ112">
            <v>0</v>
          </cell>
          <cell r="JR112">
            <v>0</v>
          </cell>
          <cell r="JS112">
            <v>0</v>
          </cell>
          <cell r="JT112">
            <v>0</v>
          </cell>
          <cell r="JU112">
            <v>0</v>
          </cell>
          <cell r="JV112">
            <v>0</v>
          </cell>
          <cell r="JW112">
            <v>0</v>
          </cell>
          <cell r="JX112">
            <v>0</v>
          </cell>
          <cell r="JY112">
            <v>0</v>
          </cell>
          <cell r="JZ112">
            <v>25.719047619047601</v>
          </cell>
          <cell r="KA112">
            <v>0</v>
          </cell>
          <cell r="KB112">
            <v>0</v>
          </cell>
          <cell r="KC112">
            <v>0</v>
          </cell>
          <cell r="KD112">
            <v>0</v>
          </cell>
          <cell r="KE112">
            <v>0</v>
          </cell>
          <cell r="KF112">
            <v>0</v>
          </cell>
          <cell r="KG112">
            <v>0</v>
          </cell>
          <cell r="KH112">
            <v>0</v>
          </cell>
          <cell r="KI112">
            <v>0</v>
          </cell>
          <cell r="KJ112">
            <v>0</v>
          </cell>
          <cell r="KK112">
            <v>0</v>
          </cell>
          <cell r="KL112">
            <v>14.411323584551914</v>
          </cell>
          <cell r="KM112">
            <v>0</v>
          </cell>
          <cell r="KN112">
            <v>13.026809148856385</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t="str">
            <v>Apr 93</v>
          </cell>
          <cell r="LD112">
            <v>0</v>
          </cell>
          <cell r="LE112">
            <v>0</v>
          </cell>
          <cell r="LF112">
            <v>0</v>
          </cell>
          <cell r="LG112">
            <v>0</v>
          </cell>
          <cell r="LH112">
            <v>19.046296296296291</v>
          </cell>
          <cell r="LI112">
            <v>0</v>
          </cell>
          <cell r="LJ112">
            <v>24.157142857142858</v>
          </cell>
          <cell r="LK112">
            <v>0</v>
          </cell>
          <cell r="LL112">
            <v>0</v>
          </cell>
          <cell r="LM112">
            <v>0</v>
          </cell>
          <cell r="LN112">
            <v>0</v>
          </cell>
          <cell r="LO112">
            <v>0</v>
          </cell>
          <cell r="LP112">
            <v>0</v>
          </cell>
          <cell r="LQ112">
            <v>0</v>
          </cell>
          <cell r="LR112">
            <v>0</v>
          </cell>
          <cell r="LS112">
            <v>0</v>
          </cell>
          <cell r="LT112">
            <v>13.458942632170981</v>
          </cell>
          <cell r="LU112">
            <v>0</v>
          </cell>
          <cell r="LV112">
            <v>0</v>
          </cell>
          <cell r="LW112">
            <v>0</v>
          </cell>
          <cell r="LX112">
            <v>0</v>
          </cell>
          <cell r="LY112">
            <v>0</v>
          </cell>
          <cell r="LZ112">
            <v>0</v>
          </cell>
          <cell r="MA112">
            <v>0</v>
          </cell>
          <cell r="MB112" t="str">
            <v>Apr 93</v>
          </cell>
          <cell r="MC112">
            <v>0</v>
          </cell>
          <cell r="MD112">
            <v>0</v>
          </cell>
          <cell r="ME112">
            <v>20.734126983333333</v>
          </cell>
          <cell r="MF112">
            <v>0</v>
          </cell>
          <cell r="MG112">
            <v>0</v>
          </cell>
          <cell r="MH112" t="str">
            <v>Apr 93</v>
          </cell>
          <cell r="MI112" t="str">
            <v>*KEY_ERR</v>
          </cell>
          <cell r="MJ112" t="str">
            <v>*KEY_ERR</v>
          </cell>
          <cell r="MK112" t="str">
            <v>*KEY_ERR</v>
          </cell>
          <cell r="ML112" t="str">
            <v>*KEY_ERR</v>
          </cell>
          <cell r="MM112" t="str">
            <v>*KEY_ERR</v>
          </cell>
          <cell r="MN112" t="str">
            <v>*KEY_ERR</v>
          </cell>
          <cell r="MO112" t="str">
            <v>*KEY_ERR</v>
          </cell>
          <cell r="MP112" t="str">
            <v>*KEY_ERR</v>
          </cell>
          <cell r="MQ112" t="str">
            <v>*KEY_ERR</v>
          </cell>
          <cell r="MR112" t="str">
            <v>*KEY_ERR</v>
          </cell>
          <cell r="MS112">
            <v>0</v>
          </cell>
          <cell r="MT112" t="str">
            <v>*KEY_ERR</v>
          </cell>
          <cell r="MU112" t="str">
            <v>*KEY_ERR</v>
          </cell>
          <cell r="MV112">
            <v>0</v>
          </cell>
          <cell r="MW112" t="str">
            <v>*KEY_ERR</v>
          </cell>
        </row>
        <row r="113">
          <cell r="F113" t="str">
            <v>May 93</v>
          </cell>
          <cell r="G113">
            <v>18.460750000000001</v>
          </cell>
          <cell r="H113">
            <v>0</v>
          </cell>
          <cell r="I113">
            <v>19.943000000000001</v>
          </cell>
          <cell r="J113">
            <v>0</v>
          </cell>
          <cell r="K113">
            <v>0</v>
          </cell>
          <cell r="L113">
            <v>20.088249999999999</v>
          </cell>
          <cell r="M113">
            <v>20.088249999999999</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15.87</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15.87</v>
          </cell>
          <cell r="BD113">
            <v>0</v>
          </cell>
          <cell r="BE113">
            <v>18.579249999999998</v>
          </cell>
          <cell r="BF113">
            <v>0</v>
          </cell>
          <cell r="BG113">
            <v>0</v>
          </cell>
          <cell r="BH113">
            <v>0</v>
          </cell>
          <cell r="BI113">
            <v>0</v>
          </cell>
          <cell r="BJ113">
            <v>0</v>
          </cell>
          <cell r="BK113">
            <v>2.36</v>
          </cell>
          <cell r="BL113">
            <v>9.4604999999999997</v>
          </cell>
          <cell r="BM113">
            <v>13.760250000000001</v>
          </cell>
          <cell r="BN113">
            <v>18.507299999999997</v>
          </cell>
          <cell r="BO113">
            <v>15.403499999999998</v>
          </cell>
          <cell r="BP113">
            <v>18.036375</v>
          </cell>
          <cell r="BQ113">
            <v>25.2315</v>
          </cell>
          <cell r="BR113">
            <v>25.2315</v>
          </cell>
          <cell r="BS113">
            <v>25.911375</v>
          </cell>
          <cell r="BT113">
            <v>25.911375</v>
          </cell>
          <cell r="BU113">
            <v>26.814374999999998</v>
          </cell>
          <cell r="BV113">
            <v>26.814374999999998</v>
          </cell>
          <cell r="BW113">
            <v>0</v>
          </cell>
          <cell r="BX113">
            <v>0</v>
          </cell>
          <cell r="BY113">
            <v>0</v>
          </cell>
          <cell r="BZ113">
            <v>0</v>
          </cell>
          <cell r="CA113">
            <v>0</v>
          </cell>
          <cell r="CB113">
            <v>0</v>
          </cell>
          <cell r="CC113">
            <v>0</v>
          </cell>
          <cell r="CD113">
            <v>0</v>
          </cell>
          <cell r="CE113">
            <v>0</v>
          </cell>
          <cell r="CF113">
            <v>31.631249999999998</v>
          </cell>
          <cell r="CG113">
            <v>0</v>
          </cell>
          <cell r="CH113">
            <v>0</v>
          </cell>
          <cell r="CI113">
            <v>0</v>
          </cell>
          <cell r="CJ113">
            <v>23.247</v>
          </cell>
          <cell r="CK113">
            <v>0</v>
          </cell>
          <cell r="CL113">
            <v>22.454250000000002</v>
          </cell>
          <cell r="CM113">
            <v>23.084250000000001</v>
          </cell>
          <cell r="CN113">
            <v>0</v>
          </cell>
          <cell r="CO113">
            <v>0</v>
          </cell>
          <cell r="CP113">
            <v>0</v>
          </cell>
          <cell r="CQ113">
            <v>0</v>
          </cell>
          <cell r="CR113">
            <v>0</v>
          </cell>
          <cell r="CS113">
            <v>0</v>
          </cell>
          <cell r="CT113">
            <v>15.3675</v>
          </cell>
          <cell r="CU113">
            <v>11.34125</v>
          </cell>
          <cell r="CV113">
            <v>0</v>
          </cell>
          <cell r="CW113">
            <v>0</v>
          </cell>
          <cell r="CX113">
            <v>0</v>
          </cell>
          <cell r="CY113">
            <v>22.309874999999998</v>
          </cell>
          <cell r="CZ113">
            <v>22.781324999999999</v>
          </cell>
          <cell r="DA113">
            <v>21.403199999999998</v>
          </cell>
          <cell r="DB113">
            <v>0.26381249999999962</v>
          </cell>
          <cell r="DC113">
            <v>0</v>
          </cell>
          <cell r="DD113">
            <v>0</v>
          </cell>
          <cell r="DE113">
            <v>0</v>
          </cell>
          <cell r="DF113">
            <v>0</v>
          </cell>
          <cell r="DG113">
            <v>0</v>
          </cell>
          <cell r="DH113">
            <v>0</v>
          </cell>
          <cell r="DI113">
            <v>0</v>
          </cell>
          <cell r="DJ113">
            <v>0</v>
          </cell>
          <cell r="DK113">
            <v>0</v>
          </cell>
          <cell r="DL113">
            <v>0</v>
          </cell>
          <cell r="DM113" t="str">
            <v>May 93</v>
          </cell>
          <cell r="DN113">
            <v>0</v>
          </cell>
          <cell r="DO113">
            <v>0</v>
          </cell>
          <cell r="DP113">
            <v>0</v>
          </cell>
          <cell r="DQ113">
            <v>0</v>
          </cell>
          <cell r="DR113">
            <v>0</v>
          </cell>
          <cell r="DS113">
            <v>0</v>
          </cell>
          <cell r="DT113">
            <v>24.971625</v>
          </cell>
          <cell r="DU113">
            <v>24.971625</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15.68</v>
          </cell>
          <cell r="EP113">
            <v>12.2325</v>
          </cell>
          <cell r="EQ113" t="str">
            <v>May 93</v>
          </cell>
          <cell r="ER113">
            <v>2.93</v>
          </cell>
          <cell r="ES113">
            <v>0</v>
          </cell>
          <cell r="ET113">
            <v>0</v>
          </cell>
          <cell r="EU113">
            <v>0</v>
          </cell>
          <cell r="EV113">
            <v>13.565999999999999</v>
          </cell>
          <cell r="EW113">
            <v>13.778624999999998</v>
          </cell>
          <cell r="EX113">
            <v>17.642624999999999</v>
          </cell>
          <cell r="EY113">
            <v>25.795874999999999</v>
          </cell>
          <cell r="EZ113">
            <v>25.795874999999999</v>
          </cell>
          <cell r="FA113">
            <v>27.785624999999975</v>
          </cell>
          <cell r="FB113">
            <v>27.785624999999975</v>
          </cell>
          <cell r="FC113">
            <v>0</v>
          </cell>
          <cell r="FD113">
            <v>0</v>
          </cell>
          <cell r="FE113">
            <v>0</v>
          </cell>
          <cell r="FF113">
            <v>0</v>
          </cell>
          <cell r="FG113">
            <v>23.252249999999997</v>
          </cell>
          <cell r="FH113">
            <v>0</v>
          </cell>
          <cell r="FI113">
            <v>24.194625000000002</v>
          </cell>
          <cell r="FJ113">
            <v>0</v>
          </cell>
          <cell r="FK113">
            <v>0</v>
          </cell>
          <cell r="FL113">
            <v>0</v>
          </cell>
          <cell r="FM113">
            <v>0</v>
          </cell>
          <cell r="FN113" t="str">
            <v>May 93</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88.625</v>
          </cell>
          <cell r="GN113">
            <v>0</v>
          </cell>
          <cell r="GO113" t="str">
            <v>May 93</v>
          </cell>
          <cell r="GP113">
            <v>0</v>
          </cell>
          <cell r="GQ113">
            <v>162.38095238095201</v>
          </cell>
          <cell r="GR113">
            <v>154.809523809523</v>
          </cell>
          <cell r="GS113">
            <v>168.16666666666652</v>
          </cell>
          <cell r="GT113">
            <v>167.23809523809501</v>
          </cell>
          <cell r="GU113">
            <v>184.49999999999949</v>
          </cell>
          <cell r="GV113">
            <v>183.47368421052599</v>
          </cell>
          <cell r="GW113">
            <v>184.49999999999949</v>
          </cell>
          <cell r="GX113">
            <v>0</v>
          </cell>
          <cell r="GY113">
            <v>0</v>
          </cell>
          <cell r="GZ113">
            <v>203.18421052631501</v>
          </cell>
          <cell r="HA113">
            <v>0</v>
          </cell>
          <cell r="HB113">
            <v>0</v>
          </cell>
          <cell r="HC113">
            <v>189.5</v>
          </cell>
          <cell r="HD113">
            <v>175.447368421052</v>
          </cell>
          <cell r="HE113">
            <v>0</v>
          </cell>
          <cell r="HF113">
            <v>0</v>
          </cell>
          <cell r="HG113">
            <v>0</v>
          </cell>
          <cell r="HH113">
            <v>0</v>
          </cell>
          <cell r="HI113">
            <v>141.47368421052599</v>
          </cell>
          <cell r="HJ113">
            <v>0</v>
          </cell>
          <cell r="HK113" t="e">
            <v>#VALUE!</v>
          </cell>
          <cell r="HL113">
            <v>0</v>
          </cell>
          <cell r="HM113">
            <v>0</v>
          </cell>
          <cell r="HN113">
            <v>99.210526315789295</v>
          </cell>
          <cell r="HO113">
            <v>71.184210526315795</v>
          </cell>
          <cell r="HP113">
            <v>66.789473684210506</v>
          </cell>
          <cell r="HQ113">
            <v>0</v>
          </cell>
          <cell r="HR113">
            <v>34.32</v>
          </cell>
          <cell r="HS113">
            <v>0</v>
          </cell>
          <cell r="HT113">
            <v>285.26315789473603</v>
          </cell>
          <cell r="HU113" t="str">
            <v>May 93</v>
          </cell>
          <cell r="HV113">
            <v>184.51612903225811</v>
          </cell>
          <cell r="HW113">
            <v>167.2258064516129</v>
          </cell>
          <cell r="HX113">
            <v>171.8064516129032</v>
          </cell>
          <cell r="HY113">
            <v>154.51612903225799</v>
          </cell>
          <cell r="HZ113">
            <v>181.65789473684211</v>
          </cell>
          <cell r="IA113">
            <v>172.63157894736841</v>
          </cell>
          <cell r="IB113">
            <v>181.65789473684211</v>
          </cell>
          <cell r="IC113">
            <v>0</v>
          </cell>
          <cell r="ID113">
            <v>0</v>
          </cell>
          <cell r="IE113">
            <v>0</v>
          </cell>
          <cell r="IF113">
            <v>0</v>
          </cell>
          <cell r="IG113">
            <v>0</v>
          </cell>
          <cell r="IH113">
            <v>0</v>
          </cell>
          <cell r="II113">
            <v>0</v>
          </cell>
          <cell r="IJ113">
            <v>0</v>
          </cell>
          <cell r="IK113">
            <v>0</v>
          </cell>
          <cell r="IL113">
            <v>0</v>
          </cell>
          <cell r="IM113">
            <v>100.1578947368421</v>
          </cell>
          <cell r="IN113">
            <v>67.315789473684205</v>
          </cell>
          <cell r="IO113">
            <v>0</v>
          </cell>
          <cell r="IP113">
            <v>0</v>
          </cell>
          <cell r="IQ113" t="str">
            <v>May 93</v>
          </cell>
          <cell r="IR113">
            <v>3.5697921949200864</v>
          </cell>
          <cell r="IS113">
            <v>10.273972602739725</v>
          </cell>
          <cell r="IT113">
            <v>14.14141414141414</v>
          </cell>
          <cell r="IU113">
            <v>127.5</v>
          </cell>
          <cell r="IV113">
            <v>154</v>
          </cell>
          <cell r="IW113">
            <v>12.867841409691632</v>
          </cell>
          <cell r="IX113">
            <v>19.3928571428571</v>
          </cell>
          <cell r="IY113">
            <v>0</v>
          </cell>
          <cell r="IZ113">
            <v>0</v>
          </cell>
          <cell r="JA113">
            <v>26.663095238095202</v>
          </cell>
          <cell r="JB113">
            <v>0</v>
          </cell>
          <cell r="JC113">
            <v>0</v>
          </cell>
          <cell r="JD113">
            <v>0</v>
          </cell>
          <cell r="JE113">
            <v>0</v>
          </cell>
          <cell r="JF113">
            <v>0</v>
          </cell>
          <cell r="JG113">
            <v>0</v>
          </cell>
          <cell r="JH113">
            <v>0</v>
          </cell>
          <cell r="JI113">
            <v>0</v>
          </cell>
          <cell r="JJ113">
            <v>0</v>
          </cell>
          <cell r="JK113">
            <v>0</v>
          </cell>
          <cell r="JL113">
            <v>0</v>
          </cell>
          <cell r="JM113">
            <v>0</v>
          </cell>
          <cell r="JN113">
            <v>25.878571428571398</v>
          </cell>
          <cell r="JO113">
            <v>0</v>
          </cell>
          <cell r="JP113">
            <v>26.121428571428552</v>
          </cell>
          <cell r="JQ113">
            <v>0</v>
          </cell>
          <cell r="JR113">
            <v>0</v>
          </cell>
          <cell r="JS113">
            <v>0</v>
          </cell>
          <cell r="JT113">
            <v>0</v>
          </cell>
          <cell r="JU113">
            <v>0</v>
          </cell>
          <cell r="JV113">
            <v>0</v>
          </cell>
          <cell r="JW113">
            <v>0</v>
          </cell>
          <cell r="JX113">
            <v>0</v>
          </cell>
          <cell r="JY113">
            <v>0</v>
          </cell>
          <cell r="JZ113">
            <v>26.121428571428552</v>
          </cell>
          <cell r="KA113">
            <v>0</v>
          </cell>
          <cell r="KB113">
            <v>0</v>
          </cell>
          <cell r="KC113">
            <v>0</v>
          </cell>
          <cell r="KD113">
            <v>0</v>
          </cell>
          <cell r="KE113">
            <v>0</v>
          </cell>
          <cell r="KF113">
            <v>0</v>
          </cell>
          <cell r="KG113">
            <v>0</v>
          </cell>
          <cell r="KH113">
            <v>0</v>
          </cell>
          <cell r="KI113">
            <v>0</v>
          </cell>
          <cell r="KJ113">
            <v>0</v>
          </cell>
          <cell r="KK113">
            <v>0</v>
          </cell>
          <cell r="KL113">
            <v>13.756092988376432</v>
          </cell>
          <cell r="KM113">
            <v>0</v>
          </cell>
          <cell r="KN113">
            <v>12.620922384701908</v>
          </cell>
          <cell r="KO113">
            <v>0</v>
          </cell>
          <cell r="KP113">
            <v>0</v>
          </cell>
          <cell r="KQ113">
            <v>0</v>
          </cell>
          <cell r="KR113">
            <v>0</v>
          </cell>
          <cell r="KS113">
            <v>0</v>
          </cell>
          <cell r="KT113">
            <v>0</v>
          </cell>
          <cell r="KU113">
            <v>0</v>
          </cell>
          <cell r="KV113">
            <v>0</v>
          </cell>
          <cell r="KW113">
            <v>0</v>
          </cell>
          <cell r="KX113">
            <v>0</v>
          </cell>
          <cell r="KY113">
            <v>0</v>
          </cell>
          <cell r="KZ113">
            <v>0</v>
          </cell>
          <cell r="LA113">
            <v>0</v>
          </cell>
          <cell r="LB113">
            <v>0</v>
          </cell>
          <cell r="LC113" t="str">
            <v>May 93</v>
          </cell>
          <cell r="LD113">
            <v>0</v>
          </cell>
          <cell r="LE113">
            <v>0</v>
          </cell>
          <cell r="LF113">
            <v>0</v>
          </cell>
          <cell r="LG113">
            <v>0</v>
          </cell>
          <cell r="LH113">
            <v>18.952380952380949</v>
          </cell>
          <cell r="LI113">
            <v>0</v>
          </cell>
          <cell r="LJ113">
            <v>23.99523809523809</v>
          </cell>
          <cell r="LK113">
            <v>0</v>
          </cell>
          <cell r="LL113">
            <v>0</v>
          </cell>
          <cell r="LM113">
            <v>0</v>
          </cell>
          <cell r="LN113">
            <v>0</v>
          </cell>
          <cell r="LO113">
            <v>0</v>
          </cell>
          <cell r="LP113">
            <v>0</v>
          </cell>
          <cell r="LQ113">
            <v>0</v>
          </cell>
          <cell r="LR113">
            <v>0</v>
          </cell>
          <cell r="LS113">
            <v>0</v>
          </cell>
          <cell r="LT113">
            <v>12.826209223847021</v>
          </cell>
          <cell r="LU113">
            <v>0</v>
          </cell>
          <cell r="LV113">
            <v>0</v>
          </cell>
          <cell r="LW113">
            <v>0</v>
          </cell>
          <cell r="LX113">
            <v>0</v>
          </cell>
          <cell r="LY113">
            <v>0</v>
          </cell>
          <cell r="LZ113">
            <v>0</v>
          </cell>
          <cell r="MA113">
            <v>0</v>
          </cell>
          <cell r="MB113" t="str">
            <v>May 93</v>
          </cell>
          <cell r="MC113">
            <v>0</v>
          </cell>
          <cell r="MD113">
            <v>0</v>
          </cell>
          <cell r="ME113">
            <v>20.783068783333331</v>
          </cell>
          <cell r="MF113">
            <v>0</v>
          </cell>
          <cell r="MG113">
            <v>0</v>
          </cell>
          <cell r="MH113" t="str">
            <v>May 93</v>
          </cell>
          <cell r="MI113" t="str">
            <v>*KEY_ERR</v>
          </cell>
          <cell r="MJ113" t="str">
            <v>*KEY_ERR</v>
          </cell>
          <cell r="MK113" t="str">
            <v>*KEY_ERR</v>
          </cell>
          <cell r="ML113" t="str">
            <v>*KEY_ERR</v>
          </cell>
          <cell r="MM113" t="str">
            <v>*KEY_ERR</v>
          </cell>
          <cell r="MN113" t="str">
            <v>*KEY_ERR</v>
          </cell>
          <cell r="MO113" t="str">
            <v>*KEY_ERR</v>
          </cell>
          <cell r="MP113" t="str">
            <v>*KEY_ERR</v>
          </cell>
          <cell r="MQ113" t="str">
            <v>*KEY_ERR</v>
          </cell>
          <cell r="MR113" t="str">
            <v>*KEY_ERR</v>
          </cell>
          <cell r="MS113">
            <v>0</v>
          </cell>
          <cell r="MT113" t="str">
            <v>*KEY_ERR</v>
          </cell>
          <cell r="MU113" t="str">
            <v>*KEY_ERR</v>
          </cell>
          <cell r="MV113">
            <v>0</v>
          </cell>
          <cell r="MW113" t="str">
            <v>*KEY_ERR</v>
          </cell>
        </row>
        <row r="114">
          <cell r="F114" t="str">
            <v>Jun 93</v>
          </cell>
          <cell r="G114">
            <v>17.592500000000001</v>
          </cell>
          <cell r="H114">
            <v>0</v>
          </cell>
          <cell r="I114">
            <v>19.062045454545402</v>
          </cell>
          <cell r="J114">
            <v>0</v>
          </cell>
          <cell r="K114">
            <v>0</v>
          </cell>
          <cell r="L114">
            <v>19.144772727272699</v>
          </cell>
          <cell r="M114">
            <v>19.144772727272699</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15.6211363636363</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15.6211363636363</v>
          </cell>
          <cell r="BD114">
            <v>0</v>
          </cell>
          <cell r="BE114">
            <v>17.5981818181818</v>
          </cell>
          <cell r="BF114">
            <v>0</v>
          </cell>
          <cell r="BG114">
            <v>0</v>
          </cell>
          <cell r="BH114">
            <v>0</v>
          </cell>
          <cell r="BI114">
            <v>0</v>
          </cell>
          <cell r="BJ114">
            <v>0</v>
          </cell>
          <cell r="BK114">
            <v>1.98</v>
          </cell>
          <cell r="BL114">
            <v>9.2590909090908902</v>
          </cell>
          <cell r="BM114">
            <v>13.728749999999978</v>
          </cell>
          <cell r="BN114">
            <v>17.585113636363619</v>
          </cell>
          <cell r="BO114">
            <v>15.733295454545445</v>
          </cell>
          <cell r="BP114">
            <v>17.840454545454534</v>
          </cell>
          <cell r="BQ114">
            <v>22.978295454545425</v>
          </cell>
          <cell r="BR114">
            <v>22.978295454545425</v>
          </cell>
          <cell r="BS114">
            <v>23.601136363636332</v>
          </cell>
          <cell r="BT114">
            <v>23.601136363636332</v>
          </cell>
          <cell r="BU114">
            <v>24.524659090909065</v>
          </cell>
          <cell r="BV114">
            <v>24.524659090909065</v>
          </cell>
          <cell r="BW114">
            <v>0</v>
          </cell>
          <cell r="BX114">
            <v>0</v>
          </cell>
          <cell r="BY114">
            <v>0</v>
          </cell>
          <cell r="BZ114">
            <v>0</v>
          </cell>
          <cell r="CA114">
            <v>0</v>
          </cell>
          <cell r="CB114">
            <v>0</v>
          </cell>
          <cell r="CC114">
            <v>0</v>
          </cell>
          <cell r="CD114">
            <v>0</v>
          </cell>
          <cell r="CE114">
            <v>0</v>
          </cell>
          <cell r="CF114">
            <v>30.864999999999981</v>
          </cell>
          <cell r="CG114">
            <v>0</v>
          </cell>
          <cell r="CH114">
            <v>0</v>
          </cell>
          <cell r="CI114">
            <v>0</v>
          </cell>
          <cell r="CJ114">
            <v>22.164545454545426</v>
          </cell>
          <cell r="CK114">
            <v>0</v>
          </cell>
          <cell r="CL114">
            <v>21.372272727272708</v>
          </cell>
          <cell r="CM114">
            <v>22.002272727272711</v>
          </cell>
          <cell r="CN114">
            <v>0</v>
          </cell>
          <cell r="CO114">
            <v>0</v>
          </cell>
          <cell r="CP114">
            <v>0</v>
          </cell>
          <cell r="CQ114">
            <v>0</v>
          </cell>
          <cell r="CR114">
            <v>0</v>
          </cell>
          <cell r="CS114">
            <v>0</v>
          </cell>
          <cell r="CT114">
            <v>13.944318181818151</v>
          </cell>
          <cell r="CU114">
            <v>9.8590909090908738</v>
          </cell>
          <cell r="CV114">
            <v>0</v>
          </cell>
          <cell r="CW114">
            <v>0</v>
          </cell>
          <cell r="CX114">
            <v>0</v>
          </cell>
          <cell r="CY114">
            <v>20.866363636363619</v>
          </cell>
          <cell r="CZ114">
            <v>20.102965909090884</v>
          </cell>
          <cell r="DA114">
            <v>18.687852272727248</v>
          </cell>
          <cell r="DB114">
            <v>0.25772727272727342</v>
          </cell>
          <cell r="DC114">
            <v>0</v>
          </cell>
          <cell r="DD114">
            <v>0</v>
          </cell>
          <cell r="DE114">
            <v>0</v>
          </cell>
          <cell r="DF114">
            <v>0</v>
          </cell>
          <cell r="DG114">
            <v>0</v>
          </cell>
          <cell r="DH114">
            <v>0</v>
          </cell>
          <cell r="DI114">
            <v>0</v>
          </cell>
          <cell r="DJ114">
            <v>0</v>
          </cell>
          <cell r="DK114">
            <v>0</v>
          </cell>
          <cell r="DL114">
            <v>0</v>
          </cell>
          <cell r="DM114" t="str">
            <v>Jun 93</v>
          </cell>
          <cell r="DN114">
            <v>0</v>
          </cell>
          <cell r="DO114">
            <v>0</v>
          </cell>
          <cell r="DP114">
            <v>0</v>
          </cell>
          <cell r="DQ114">
            <v>0</v>
          </cell>
          <cell r="DR114">
            <v>0</v>
          </cell>
          <cell r="DS114">
            <v>0</v>
          </cell>
          <cell r="DT114">
            <v>23.159659090909066</v>
          </cell>
          <cell r="DU114">
            <v>23.159659090909066</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14.86818181818175</v>
          </cell>
          <cell r="EP114">
            <v>10.9795454545454</v>
          </cell>
          <cell r="EQ114" t="str">
            <v>Jun 93</v>
          </cell>
          <cell r="ER114">
            <v>0</v>
          </cell>
          <cell r="ES114">
            <v>0</v>
          </cell>
          <cell r="ET114">
            <v>0</v>
          </cell>
          <cell r="EU114">
            <v>0</v>
          </cell>
          <cell r="EV114">
            <v>14.241818181818177</v>
          </cell>
          <cell r="EW114">
            <v>14.279999999999978</v>
          </cell>
          <cell r="EX114">
            <v>16.893068181818155</v>
          </cell>
          <cell r="EY114">
            <v>23.620227272727263</v>
          </cell>
          <cell r="EZ114">
            <v>23.620227272727263</v>
          </cell>
          <cell r="FA114">
            <v>25.505454545454533</v>
          </cell>
          <cell r="FB114">
            <v>25.505454545454533</v>
          </cell>
          <cell r="FC114">
            <v>0</v>
          </cell>
          <cell r="FD114">
            <v>0</v>
          </cell>
          <cell r="FE114">
            <v>0</v>
          </cell>
          <cell r="FF114">
            <v>0</v>
          </cell>
          <cell r="FG114">
            <v>22.484318181818157</v>
          </cell>
          <cell r="FH114">
            <v>0</v>
          </cell>
          <cell r="FI114">
            <v>23.314772727272711</v>
          </cell>
          <cell r="FJ114">
            <v>0</v>
          </cell>
          <cell r="FK114">
            <v>0</v>
          </cell>
          <cell r="FL114">
            <v>0</v>
          </cell>
          <cell r="FM114">
            <v>0</v>
          </cell>
          <cell r="FN114" t="str">
            <v>Jun 93</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83.431818181818159</v>
          </cell>
          <cell r="GN114">
            <v>0</v>
          </cell>
          <cell r="GO114" t="str">
            <v>Jun 93</v>
          </cell>
          <cell r="GP114">
            <v>0</v>
          </cell>
          <cell r="GQ114">
            <v>147.95454545454501</v>
          </cell>
          <cell r="GR114">
            <v>152.59090909090901</v>
          </cell>
          <cell r="GS114">
            <v>161.363636363636</v>
          </cell>
          <cell r="GT114">
            <v>166.70454545454498</v>
          </cell>
          <cell r="GU114">
            <v>175.27272727272702</v>
          </cell>
          <cell r="GV114">
            <v>174.65909090909</v>
          </cell>
          <cell r="GW114">
            <v>175.27272727272702</v>
          </cell>
          <cell r="GX114">
            <v>0</v>
          </cell>
          <cell r="GY114">
            <v>0</v>
          </cell>
          <cell r="GZ114">
            <v>192.34090909090901</v>
          </cell>
          <cell r="HA114">
            <v>0</v>
          </cell>
          <cell r="HB114">
            <v>0</v>
          </cell>
          <cell r="HC114">
            <v>180.636363636363</v>
          </cell>
          <cell r="HD114">
            <v>166.47727272727201</v>
          </cell>
          <cell r="HE114">
            <v>0</v>
          </cell>
          <cell r="HF114">
            <v>0</v>
          </cell>
          <cell r="HG114">
            <v>0</v>
          </cell>
          <cell r="HH114">
            <v>0</v>
          </cell>
          <cell r="HI114">
            <v>126.954545454545</v>
          </cell>
          <cell r="HJ114">
            <v>0</v>
          </cell>
          <cell r="HK114" t="e">
            <v>#VALUE!</v>
          </cell>
          <cell r="HL114">
            <v>0</v>
          </cell>
          <cell r="HM114">
            <v>0</v>
          </cell>
          <cell r="HN114">
            <v>89.590909090908895</v>
          </cell>
          <cell r="HO114">
            <v>59.477272727272698</v>
          </cell>
          <cell r="HP114">
            <v>54.454545454545404</v>
          </cell>
          <cell r="HQ114">
            <v>0</v>
          </cell>
          <cell r="HR114">
            <v>33.11</v>
          </cell>
          <cell r="HS114">
            <v>0</v>
          </cell>
          <cell r="HT114">
            <v>307.04545454545399</v>
          </cell>
          <cell r="HU114" t="str">
            <v>Jun 93</v>
          </cell>
          <cell r="HV114">
            <v>164.5</v>
          </cell>
          <cell r="HW114">
            <v>155.16666666666671</v>
          </cell>
          <cell r="HX114">
            <v>164.83333333333329</v>
          </cell>
          <cell r="HY114">
            <v>155.5</v>
          </cell>
          <cell r="HZ114">
            <v>172.27272727272731</v>
          </cell>
          <cell r="IA114">
            <v>163.09090909090909</v>
          </cell>
          <cell r="IB114">
            <v>172.27272727272731</v>
          </cell>
          <cell r="IC114">
            <v>0</v>
          </cell>
          <cell r="ID114">
            <v>0</v>
          </cell>
          <cell r="IE114">
            <v>0</v>
          </cell>
          <cell r="IF114">
            <v>0</v>
          </cell>
          <cell r="IG114">
            <v>0</v>
          </cell>
          <cell r="IH114">
            <v>0</v>
          </cell>
          <cell r="II114">
            <v>0</v>
          </cell>
          <cell r="IJ114">
            <v>0</v>
          </cell>
          <cell r="IK114">
            <v>0</v>
          </cell>
          <cell r="IL114">
            <v>0</v>
          </cell>
          <cell r="IM114">
            <v>91.181818181818187</v>
          </cell>
          <cell r="IN114">
            <v>55</v>
          </cell>
          <cell r="IO114">
            <v>0</v>
          </cell>
          <cell r="IP114">
            <v>0</v>
          </cell>
          <cell r="IQ114" t="str">
            <v>Jun 93</v>
          </cell>
          <cell r="IR114">
            <v>3.5254083847305018</v>
          </cell>
          <cell r="IS114">
            <v>10.354552780016116</v>
          </cell>
          <cell r="IT114">
            <v>12.442607897153351</v>
          </cell>
          <cell r="IU114">
            <v>128.5</v>
          </cell>
          <cell r="IV114">
            <v>135.5</v>
          </cell>
          <cell r="IW114">
            <v>11.753303964757707</v>
          </cell>
          <cell r="IX114">
            <v>19.05238095238095</v>
          </cell>
          <cell r="IY114">
            <v>0</v>
          </cell>
          <cell r="IZ114">
            <v>0</v>
          </cell>
          <cell r="JA114">
            <v>25.733333333333299</v>
          </cell>
          <cell r="JB114">
            <v>0</v>
          </cell>
          <cell r="JC114">
            <v>24.282142857142802</v>
          </cell>
          <cell r="JD114">
            <v>0</v>
          </cell>
          <cell r="JE114">
            <v>0</v>
          </cell>
          <cell r="JF114">
            <v>0</v>
          </cell>
          <cell r="JG114">
            <v>0</v>
          </cell>
          <cell r="JH114">
            <v>0</v>
          </cell>
          <cell r="JI114">
            <v>0</v>
          </cell>
          <cell r="JJ114">
            <v>0</v>
          </cell>
          <cell r="JK114">
            <v>0</v>
          </cell>
          <cell r="JL114">
            <v>0</v>
          </cell>
          <cell r="JM114">
            <v>0</v>
          </cell>
          <cell r="JN114">
            <v>24.10119047619045</v>
          </cell>
          <cell r="JO114">
            <v>0</v>
          </cell>
          <cell r="JP114">
            <v>23.805952380952348</v>
          </cell>
          <cell r="JQ114">
            <v>0</v>
          </cell>
          <cell r="JR114">
            <v>0</v>
          </cell>
          <cell r="JS114">
            <v>0</v>
          </cell>
          <cell r="JT114">
            <v>0</v>
          </cell>
          <cell r="JU114">
            <v>0</v>
          </cell>
          <cell r="JV114">
            <v>0</v>
          </cell>
          <cell r="JW114">
            <v>0</v>
          </cell>
          <cell r="JX114">
            <v>0</v>
          </cell>
          <cell r="JY114">
            <v>0</v>
          </cell>
          <cell r="JZ114">
            <v>23.805952380952348</v>
          </cell>
          <cell r="KA114">
            <v>0</v>
          </cell>
          <cell r="KB114">
            <v>0</v>
          </cell>
          <cell r="KC114">
            <v>0</v>
          </cell>
          <cell r="KD114">
            <v>0</v>
          </cell>
          <cell r="KE114">
            <v>0</v>
          </cell>
          <cell r="KF114">
            <v>0</v>
          </cell>
          <cell r="KG114">
            <v>0</v>
          </cell>
          <cell r="KH114">
            <v>0</v>
          </cell>
          <cell r="KI114">
            <v>0</v>
          </cell>
          <cell r="KJ114">
            <v>0</v>
          </cell>
          <cell r="KK114">
            <v>0</v>
          </cell>
          <cell r="KL114">
            <v>12.139107611548551</v>
          </cell>
          <cell r="KM114">
            <v>0</v>
          </cell>
          <cell r="KN114">
            <v>10.830521184851884</v>
          </cell>
          <cell r="KO114">
            <v>0</v>
          </cell>
          <cell r="KP114">
            <v>0</v>
          </cell>
          <cell r="KQ114">
            <v>0</v>
          </cell>
          <cell r="KR114">
            <v>0</v>
          </cell>
          <cell r="KS114">
            <v>0</v>
          </cell>
          <cell r="KT114">
            <v>0</v>
          </cell>
          <cell r="KU114">
            <v>0</v>
          </cell>
          <cell r="KV114">
            <v>0</v>
          </cell>
          <cell r="KW114">
            <v>0</v>
          </cell>
          <cell r="KX114">
            <v>0</v>
          </cell>
          <cell r="KY114">
            <v>0</v>
          </cell>
          <cell r="KZ114">
            <v>0</v>
          </cell>
          <cell r="LA114">
            <v>0</v>
          </cell>
          <cell r="LB114">
            <v>0</v>
          </cell>
          <cell r="LC114" t="str">
            <v>Jun 93</v>
          </cell>
          <cell r="LD114">
            <v>0</v>
          </cell>
          <cell r="LE114">
            <v>0</v>
          </cell>
          <cell r="LF114">
            <v>0</v>
          </cell>
          <cell r="LG114">
            <v>0</v>
          </cell>
          <cell r="LH114">
            <v>18.710858585858585</v>
          </cell>
          <cell r="LI114">
            <v>0</v>
          </cell>
          <cell r="LJ114">
            <v>22.347727272727276</v>
          </cell>
          <cell r="LK114">
            <v>0</v>
          </cell>
          <cell r="LL114">
            <v>0</v>
          </cell>
          <cell r="LM114">
            <v>0</v>
          </cell>
          <cell r="LN114">
            <v>0</v>
          </cell>
          <cell r="LO114">
            <v>0</v>
          </cell>
          <cell r="LP114">
            <v>0</v>
          </cell>
          <cell r="LQ114">
            <v>0</v>
          </cell>
          <cell r="LR114">
            <v>0</v>
          </cell>
          <cell r="LS114">
            <v>0</v>
          </cell>
          <cell r="LT114">
            <v>11.204366499642092</v>
          </cell>
          <cell r="LU114">
            <v>0</v>
          </cell>
          <cell r="LV114">
            <v>0</v>
          </cell>
          <cell r="LW114">
            <v>0</v>
          </cell>
          <cell r="LX114">
            <v>0</v>
          </cell>
          <cell r="LY114">
            <v>0</v>
          </cell>
          <cell r="LZ114">
            <v>0</v>
          </cell>
          <cell r="MA114">
            <v>0</v>
          </cell>
          <cell r="MB114" t="str">
            <v>Jun 93</v>
          </cell>
          <cell r="MC114">
            <v>0</v>
          </cell>
          <cell r="MD114">
            <v>0</v>
          </cell>
          <cell r="ME114">
            <v>20.411616161111112</v>
          </cell>
          <cell r="MF114">
            <v>0</v>
          </cell>
          <cell r="MG114">
            <v>0</v>
          </cell>
          <cell r="MH114" t="str">
            <v>Jun 93</v>
          </cell>
          <cell r="MI114" t="str">
            <v>*KEY_ERR</v>
          </cell>
          <cell r="MJ114" t="str">
            <v>*KEY_ERR</v>
          </cell>
          <cell r="MK114" t="str">
            <v>*KEY_ERR</v>
          </cell>
          <cell r="ML114" t="str">
            <v>*KEY_ERR</v>
          </cell>
          <cell r="MM114" t="str">
            <v>*KEY_ERR</v>
          </cell>
          <cell r="MN114" t="str">
            <v>*KEY_ERR</v>
          </cell>
          <cell r="MO114" t="str">
            <v>*KEY_ERR</v>
          </cell>
          <cell r="MP114" t="str">
            <v>*KEY_ERR</v>
          </cell>
          <cell r="MQ114" t="str">
            <v>*KEY_ERR</v>
          </cell>
          <cell r="MR114" t="str">
            <v>*KEY_ERR</v>
          </cell>
          <cell r="MS114">
            <v>0</v>
          </cell>
          <cell r="MT114" t="str">
            <v>*KEY_ERR</v>
          </cell>
          <cell r="MU114" t="str">
            <v>*KEY_ERR</v>
          </cell>
          <cell r="MV114">
            <v>0</v>
          </cell>
          <cell r="MW114" t="str">
            <v>*KEY_ERR</v>
          </cell>
        </row>
        <row r="115">
          <cell r="F115" t="str">
            <v>Jul 93</v>
          </cell>
          <cell r="G115">
            <v>16.783863636363598</v>
          </cell>
          <cell r="H115">
            <v>0</v>
          </cell>
          <cell r="I115">
            <v>17.8621428571428</v>
          </cell>
          <cell r="J115">
            <v>0</v>
          </cell>
          <cell r="K115">
            <v>0</v>
          </cell>
          <cell r="L115">
            <v>18.017380952380901</v>
          </cell>
          <cell r="M115">
            <v>18.017380952380901</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14.2038636363636</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14.2038636363636</v>
          </cell>
          <cell r="BD115">
            <v>0</v>
          </cell>
          <cell r="BE115">
            <v>16.3378571428571</v>
          </cell>
          <cell r="BF115">
            <v>0</v>
          </cell>
          <cell r="BG115">
            <v>0</v>
          </cell>
          <cell r="BH115">
            <v>0</v>
          </cell>
          <cell r="BI115">
            <v>0</v>
          </cell>
          <cell r="BJ115">
            <v>0</v>
          </cell>
          <cell r="BK115">
            <v>1.92</v>
          </cell>
          <cell r="BL115">
            <v>8.6624999999999783</v>
          </cell>
          <cell r="BM115">
            <v>13.184999999999981</v>
          </cell>
          <cell r="BN115">
            <v>16.597499999999982</v>
          </cell>
          <cell r="BO115">
            <v>15.439999999999975</v>
          </cell>
          <cell r="BP115">
            <v>16.822499999999987</v>
          </cell>
          <cell r="BQ115">
            <v>21.272499999999965</v>
          </cell>
          <cell r="BR115">
            <v>21.272499999999965</v>
          </cell>
          <cell r="BS115">
            <v>21.91999999999998</v>
          </cell>
          <cell r="BT115">
            <v>21.91999999999998</v>
          </cell>
          <cell r="BU115">
            <v>22.927499999999995</v>
          </cell>
          <cell r="BV115">
            <v>22.927499999999995</v>
          </cell>
          <cell r="BW115">
            <v>0</v>
          </cell>
          <cell r="BX115">
            <v>0</v>
          </cell>
          <cell r="BY115">
            <v>0</v>
          </cell>
          <cell r="BZ115">
            <v>0</v>
          </cell>
          <cell r="CA115">
            <v>0</v>
          </cell>
          <cell r="CB115">
            <v>0</v>
          </cell>
          <cell r="CC115">
            <v>0</v>
          </cell>
          <cell r="CD115">
            <v>0</v>
          </cell>
          <cell r="CE115">
            <v>0</v>
          </cell>
          <cell r="CF115">
            <v>29.069249999999979</v>
          </cell>
          <cell r="CG115">
            <v>0</v>
          </cell>
          <cell r="CH115">
            <v>0</v>
          </cell>
          <cell r="CI115">
            <v>0</v>
          </cell>
          <cell r="CJ115">
            <v>20.832499999999964</v>
          </cell>
          <cell r="CK115">
            <v>0</v>
          </cell>
          <cell r="CL115">
            <v>20.089999999999986</v>
          </cell>
          <cell r="CM115">
            <v>21.036749999999998</v>
          </cell>
          <cell r="CN115">
            <v>0</v>
          </cell>
          <cell r="CO115">
            <v>0</v>
          </cell>
          <cell r="CP115">
            <v>0</v>
          </cell>
          <cell r="CQ115">
            <v>0</v>
          </cell>
          <cell r="CR115">
            <v>0</v>
          </cell>
          <cell r="CS115">
            <v>0</v>
          </cell>
          <cell r="CT115">
            <v>13.9773809523809</v>
          </cell>
          <cell r="CU115">
            <v>9.4619047619047603</v>
          </cell>
          <cell r="CV115">
            <v>0</v>
          </cell>
          <cell r="CW115">
            <v>0</v>
          </cell>
          <cell r="CX115">
            <v>0</v>
          </cell>
          <cell r="CY115">
            <v>19.434999999999992</v>
          </cell>
          <cell r="CZ115">
            <v>18.765249999999973</v>
          </cell>
          <cell r="DA115">
            <v>16.775249999999989</v>
          </cell>
          <cell r="DB115">
            <v>0.27583333333333826</v>
          </cell>
          <cell r="DC115">
            <v>0</v>
          </cell>
          <cell r="DD115">
            <v>0</v>
          </cell>
          <cell r="DE115">
            <v>0</v>
          </cell>
          <cell r="DF115">
            <v>0</v>
          </cell>
          <cell r="DG115">
            <v>0</v>
          </cell>
          <cell r="DH115">
            <v>0</v>
          </cell>
          <cell r="DI115">
            <v>0</v>
          </cell>
          <cell r="DJ115">
            <v>0</v>
          </cell>
          <cell r="DK115">
            <v>0</v>
          </cell>
          <cell r="DL115">
            <v>0</v>
          </cell>
          <cell r="DM115" t="str">
            <v>Jul 93</v>
          </cell>
          <cell r="DN115">
            <v>0</v>
          </cell>
          <cell r="DO115">
            <v>0</v>
          </cell>
          <cell r="DP115">
            <v>0</v>
          </cell>
          <cell r="DQ115">
            <v>0</v>
          </cell>
          <cell r="DR115">
            <v>0</v>
          </cell>
          <cell r="DS115">
            <v>0</v>
          </cell>
          <cell r="DT115">
            <v>21.867499999999982</v>
          </cell>
          <cell r="DU115">
            <v>21.867499999999982</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14.651190476190401</v>
          </cell>
          <cell r="EP115">
            <v>10.5821428571428</v>
          </cell>
          <cell r="EQ115" t="str">
            <v>Jul 93</v>
          </cell>
          <cell r="ER115">
            <v>0</v>
          </cell>
          <cell r="ES115">
            <v>0</v>
          </cell>
          <cell r="ET115">
            <v>0</v>
          </cell>
          <cell r="EU115">
            <v>0</v>
          </cell>
          <cell r="EV115">
            <v>13.70999999999998</v>
          </cell>
          <cell r="EW115">
            <v>14.187499999999979</v>
          </cell>
          <cell r="EX115">
            <v>16.454999999999963</v>
          </cell>
          <cell r="EY115">
            <v>22.09249999999999</v>
          </cell>
          <cell r="EZ115">
            <v>22.09249999999999</v>
          </cell>
          <cell r="FA115">
            <v>23.902499999999982</v>
          </cell>
          <cell r="FB115">
            <v>23.902499999999982</v>
          </cell>
          <cell r="FC115">
            <v>0</v>
          </cell>
          <cell r="FD115">
            <v>0</v>
          </cell>
          <cell r="FE115">
            <v>0</v>
          </cell>
          <cell r="FF115">
            <v>0</v>
          </cell>
          <cell r="FG115">
            <v>19.837499999999977</v>
          </cell>
          <cell r="FH115">
            <v>0</v>
          </cell>
          <cell r="FI115">
            <v>21.302499999999977</v>
          </cell>
          <cell r="FJ115">
            <v>0</v>
          </cell>
          <cell r="FK115">
            <v>0</v>
          </cell>
          <cell r="FL115">
            <v>0</v>
          </cell>
          <cell r="FM115">
            <v>0</v>
          </cell>
          <cell r="FN115" t="str">
            <v>Jul 93</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64.190476190476147</v>
          </cell>
          <cell r="GN115">
            <v>0</v>
          </cell>
          <cell r="GO115" t="str">
            <v>Jul 93</v>
          </cell>
          <cell r="GP115">
            <v>0</v>
          </cell>
          <cell r="GQ115">
            <v>139.09090909090901</v>
          </cell>
          <cell r="GR115">
            <v>140.31818181818099</v>
          </cell>
          <cell r="GS115">
            <v>151.63636363636351</v>
          </cell>
          <cell r="GT115">
            <v>159.113636363636</v>
          </cell>
          <cell r="GU115">
            <v>165.99999999999949</v>
          </cell>
          <cell r="GV115">
            <v>162.68181818181799</v>
          </cell>
          <cell r="GW115">
            <v>165.99999999999949</v>
          </cell>
          <cell r="GX115">
            <v>0</v>
          </cell>
          <cell r="GY115">
            <v>0</v>
          </cell>
          <cell r="GZ115">
            <v>188.59090909090901</v>
          </cell>
          <cell r="HA115">
            <v>0</v>
          </cell>
          <cell r="HB115">
            <v>0</v>
          </cell>
          <cell r="HC115">
            <v>174.75</v>
          </cell>
          <cell r="HD115">
            <v>160.79545454545399</v>
          </cell>
          <cell r="HE115">
            <v>0</v>
          </cell>
          <cell r="HF115">
            <v>0</v>
          </cell>
          <cell r="HG115">
            <v>0</v>
          </cell>
          <cell r="HH115">
            <v>0</v>
          </cell>
          <cell r="HI115">
            <v>116.681818181818</v>
          </cell>
          <cell r="HJ115">
            <v>0</v>
          </cell>
          <cell r="HK115" t="e">
            <v>#VALUE!</v>
          </cell>
          <cell r="HL115">
            <v>0</v>
          </cell>
          <cell r="HM115">
            <v>0</v>
          </cell>
          <cell r="HN115">
            <v>94.045454545454504</v>
          </cell>
          <cell r="HO115">
            <v>57.522727272727202</v>
          </cell>
          <cell r="HP115">
            <v>53.590909090909001</v>
          </cell>
          <cell r="HQ115">
            <v>0</v>
          </cell>
          <cell r="HR115">
            <v>32.35</v>
          </cell>
          <cell r="HS115">
            <v>0</v>
          </cell>
          <cell r="HT115">
            <v>296</v>
          </cell>
          <cell r="HU115" t="str">
            <v>Jul 93</v>
          </cell>
          <cell r="HV115">
            <v>150</v>
          </cell>
          <cell r="HW115">
            <v>152</v>
          </cell>
          <cell r="HX115">
            <v>160</v>
          </cell>
          <cell r="HY115">
            <v>162</v>
          </cell>
          <cell r="HZ115">
            <v>163.27272727272731</v>
          </cell>
          <cell r="IA115">
            <v>153.9545454545455</v>
          </cell>
          <cell r="IB115">
            <v>163.27272727272731</v>
          </cell>
          <cell r="IC115">
            <v>0</v>
          </cell>
          <cell r="ID115">
            <v>0</v>
          </cell>
          <cell r="IE115">
            <v>0</v>
          </cell>
          <cell r="IF115">
            <v>0</v>
          </cell>
          <cell r="IG115">
            <v>0</v>
          </cell>
          <cell r="IH115">
            <v>0</v>
          </cell>
          <cell r="II115">
            <v>0</v>
          </cell>
          <cell r="IJ115">
            <v>0</v>
          </cell>
          <cell r="IK115">
            <v>0</v>
          </cell>
          <cell r="IL115">
            <v>0</v>
          </cell>
          <cell r="IM115">
            <v>94.227272727272734</v>
          </cell>
          <cell r="IN115">
            <v>51.68181818181818</v>
          </cell>
          <cell r="IO115">
            <v>0</v>
          </cell>
          <cell r="IP115">
            <v>0</v>
          </cell>
          <cell r="IQ115" t="str">
            <v>Jul 93</v>
          </cell>
          <cell r="IR115">
            <v>3.5337109842804906</v>
          </cell>
          <cell r="IS115">
            <v>10.112812248186946</v>
          </cell>
          <cell r="IT115">
            <v>11.340679522497704</v>
          </cell>
          <cell r="IU115">
            <v>125.5</v>
          </cell>
          <cell r="IV115">
            <v>123.5</v>
          </cell>
          <cell r="IW115">
            <v>10.933920704845814</v>
          </cell>
          <cell r="IX115">
            <v>17.713636363636301</v>
          </cell>
          <cell r="IY115">
            <v>0</v>
          </cell>
          <cell r="IZ115">
            <v>0</v>
          </cell>
          <cell r="JA115">
            <v>22.501136363636299</v>
          </cell>
          <cell r="JB115">
            <v>0</v>
          </cell>
          <cell r="JC115">
            <v>21.114772727272701</v>
          </cell>
          <cell r="JD115">
            <v>0</v>
          </cell>
          <cell r="JE115">
            <v>0</v>
          </cell>
          <cell r="JF115">
            <v>0</v>
          </cell>
          <cell r="JG115">
            <v>0</v>
          </cell>
          <cell r="JH115">
            <v>0</v>
          </cell>
          <cell r="JI115">
            <v>0</v>
          </cell>
          <cell r="JJ115">
            <v>0</v>
          </cell>
          <cell r="JK115">
            <v>0</v>
          </cell>
          <cell r="JL115">
            <v>0</v>
          </cell>
          <cell r="JM115">
            <v>0</v>
          </cell>
          <cell r="JN115">
            <v>22.969318181818149</v>
          </cell>
          <cell r="JO115">
            <v>0</v>
          </cell>
          <cell r="JP115">
            <v>22.828409090909048</v>
          </cell>
          <cell r="JQ115">
            <v>0</v>
          </cell>
          <cell r="JR115">
            <v>0</v>
          </cell>
          <cell r="JS115">
            <v>0</v>
          </cell>
          <cell r="JT115">
            <v>0</v>
          </cell>
          <cell r="JU115">
            <v>0</v>
          </cell>
          <cell r="JV115">
            <v>0</v>
          </cell>
          <cell r="JW115">
            <v>0</v>
          </cell>
          <cell r="JX115">
            <v>0</v>
          </cell>
          <cell r="JY115">
            <v>0</v>
          </cell>
          <cell r="JZ115">
            <v>22.828409090909048</v>
          </cell>
          <cell r="KA115">
            <v>0</v>
          </cell>
          <cell r="KB115">
            <v>0</v>
          </cell>
          <cell r="KC115">
            <v>0</v>
          </cell>
          <cell r="KD115">
            <v>0</v>
          </cell>
          <cell r="KE115">
            <v>0</v>
          </cell>
          <cell r="KF115">
            <v>0</v>
          </cell>
          <cell r="KG115">
            <v>0</v>
          </cell>
          <cell r="KH115">
            <v>0</v>
          </cell>
          <cell r="KI115">
            <v>0</v>
          </cell>
          <cell r="KJ115">
            <v>0</v>
          </cell>
          <cell r="KK115">
            <v>0</v>
          </cell>
          <cell r="KL115">
            <v>10.824982104509662</v>
          </cell>
          <cell r="KM115">
            <v>0</v>
          </cell>
          <cell r="KN115">
            <v>10.019685039370072</v>
          </cell>
          <cell r="KO115">
            <v>0</v>
          </cell>
          <cell r="KP115">
            <v>0</v>
          </cell>
          <cell r="KQ115">
            <v>0</v>
          </cell>
          <cell r="KR115">
            <v>0</v>
          </cell>
          <cell r="KS115">
            <v>0</v>
          </cell>
          <cell r="KT115">
            <v>0</v>
          </cell>
          <cell r="KU115">
            <v>0</v>
          </cell>
          <cell r="KV115">
            <v>0</v>
          </cell>
          <cell r="KW115">
            <v>0</v>
          </cell>
          <cell r="KX115">
            <v>0</v>
          </cell>
          <cell r="KY115">
            <v>0</v>
          </cell>
          <cell r="KZ115">
            <v>0</v>
          </cell>
          <cell r="LA115">
            <v>0</v>
          </cell>
          <cell r="LB115">
            <v>0</v>
          </cell>
          <cell r="LC115" t="str">
            <v>Jul 93</v>
          </cell>
          <cell r="LD115">
            <v>0</v>
          </cell>
          <cell r="LE115">
            <v>0</v>
          </cell>
          <cell r="LF115">
            <v>0</v>
          </cell>
          <cell r="LG115">
            <v>0</v>
          </cell>
          <cell r="LH115">
            <v>17.227904040404042</v>
          </cell>
          <cell r="LI115">
            <v>0</v>
          </cell>
          <cell r="LJ115">
            <v>21.303409090909092</v>
          </cell>
          <cell r="LK115">
            <v>0</v>
          </cell>
          <cell r="LL115">
            <v>0</v>
          </cell>
          <cell r="LM115">
            <v>0</v>
          </cell>
          <cell r="LN115">
            <v>0</v>
          </cell>
          <cell r="LO115">
            <v>0</v>
          </cell>
          <cell r="LP115">
            <v>0</v>
          </cell>
          <cell r="LQ115">
            <v>0</v>
          </cell>
          <cell r="LR115">
            <v>0</v>
          </cell>
          <cell r="LS115">
            <v>0</v>
          </cell>
          <cell r="LT115">
            <v>9.7029348604151746</v>
          </cell>
          <cell r="LU115">
            <v>0</v>
          </cell>
          <cell r="LV115">
            <v>0</v>
          </cell>
          <cell r="LW115">
            <v>0</v>
          </cell>
          <cell r="LX115">
            <v>0</v>
          </cell>
          <cell r="LY115">
            <v>0</v>
          </cell>
          <cell r="LZ115">
            <v>0</v>
          </cell>
          <cell r="MA115">
            <v>0</v>
          </cell>
          <cell r="MB115" t="str">
            <v>Jul 93</v>
          </cell>
          <cell r="MC115">
            <v>0</v>
          </cell>
          <cell r="MD115">
            <v>0</v>
          </cell>
          <cell r="ME115">
            <v>19.215277777777779</v>
          </cell>
          <cell r="MF115">
            <v>0</v>
          </cell>
          <cell r="MG115">
            <v>0</v>
          </cell>
          <cell r="MH115" t="str">
            <v>Jul 93</v>
          </cell>
          <cell r="MI115" t="str">
            <v>*KEY_ERR</v>
          </cell>
          <cell r="MJ115" t="str">
            <v>*KEY_ERR</v>
          </cell>
          <cell r="MK115" t="str">
            <v>*KEY_ERR</v>
          </cell>
          <cell r="ML115" t="str">
            <v>*KEY_ERR</v>
          </cell>
          <cell r="MM115" t="str">
            <v>*KEY_ERR</v>
          </cell>
          <cell r="MN115" t="str">
            <v>*KEY_ERR</v>
          </cell>
          <cell r="MO115" t="str">
            <v>*KEY_ERR</v>
          </cell>
          <cell r="MP115" t="str">
            <v>*KEY_ERR</v>
          </cell>
          <cell r="MQ115" t="str">
            <v>*KEY_ERR</v>
          </cell>
          <cell r="MR115" t="str">
            <v>*KEY_ERR</v>
          </cell>
          <cell r="MS115">
            <v>0</v>
          </cell>
          <cell r="MT115" t="str">
            <v>*KEY_ERR</v>
          </cell>
          <cell r="MU115" t="str">
            <v>*KEY_ERR</v>
          </cell>
          <cell r="MV115">
            <v>0</v>
          </cell>
          <cell r="MW115" t="str">
            <v>*KEY_ERR</v>
          </cell>
        </row>
        <row r="116">
          <cell r="F116" t="str">
            <v>Aug 93</v>
          </cell>
          <cell r="G116">
            <v>16.714090909090899</v>
          </cell>
          <cell r="H116">
            <v>0</v>
          </cell>
          <cell r="I116">
            <v>18.0156818181818</v>
          </cell>
          <cell r="J116">
            <v>0</v>
          </cell>
          <cell r="K116">
            <v>0</v>
          </cell>
          <cell r="L116">
            <v>18.257954545454499</v>
          </cell>
          <cell r="M116">
            <v>18.257954545454499</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14.752045454545399</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14.752045454545399</v>
          </cell>
          <cell r="BD116">
            <v>0</v>
          </cell>
          <cell r="BE116">
            <v>16.145</v>
          </cell>
          <cell r="BF116">
            <v>0</v>
          </cell>
          <cell r="BG116">
            <v>0</v>
          </cell>
          <cell r="BH116">
            <v>0</v>
          </cell>
          <cell r="BI116">
            <v>0</v>
          </cell>
          <cell r="BJ116">
            <v>0</v>
          </cell>
          <cell r="BK116">
            <v>2.21</v>
          </cell>
          <cell r="BL116">
            <v>8.1685227272727108</v>
          </cell>
          <cell r="BM116">
            <v>12.781363636363624</v>
          </cell>
          <cell r="BN116">
            <v>16.143749999999979</v>
          </cell>
          <cell r="BO116">
            <v>15.224999999999978</v>
          </cell>
          <cell r="BP116">
            <v>16.687840909090891</v>
          </cell>
          <cell r="BQ116">
            <v>21.875795454545447</v>
          </cell>
          <cell r="BR116">
            <v>21.875795454545447</v>
          </cell>
          <cell r="BS116">
            <v>22.625113636363601</v>
          </cell>
          <cell r="BT116">
            <v>22.625113636363601</v>
          </cell>
          <cell r="BU116">
            <v>23.725227272727246</v>
          </cell>
          <cell r="BV116">
            <v>23.725227272727246</v>
          </cell>
          <cell r="BW116">
            <v>0</v>
          </cell>
          <cell r="BX116">
            <v>0</v>
          </cell>
          <cell r="BY116">
            <v>0</v>
          </cell>
          <cell r="BZ116">
            <v>0</v>
          </cell>
          <cell r="CA116">
            <v>0</v>
          </cell>
          <cell r="CB116">
            <v>0</v>
          </cell>
          <cell r="CC116">
            <v>0</v>
          </cell>
          <cell r="CD116">
            <v>0</v>
          </cell>
          <cell r="CE116">
            <v>0</v>
          </cell>
          <cell r="CF116">
            <v>30.292499999999958</v>
          </cell>
          <cell r="CG116">
            <v>0</v>
          </cell>
          <cell r="CH116">
            <v>0</v>
          </cell>
          <cell r="CI116">
            <v>0</v>
          </cell>
          <cell r="CJ116">
            <v>21.188522727272709</v>
          </cell>
          <cell r="CK116">
            <v>0</v>
          </cell>
          <cell r="CL116">
            <v>20.651590909090892</v>
          </cell>
          <cell r="CM116">
            <v>21.332499999999971</v>
          </cell>
          <cell r="CN116">
            <v>0</v>
          </cell>
          <cell r="CO116">
            <v>0</v>
          </cell>
          <cell r="CP116">
            <v>0</v>
          </cell>
          <cell r="CQ116">
            <v>0</v>
          </cell>
          <cell r="CR116">
            <v>0</v>
          </cell>
          <cell r="CS116">
            <v>0</v>
          </cell>
          <cell r="CT116">
            <v>13.04090909090905</v>
          </cell>
          <cell r="CU116">
            <v>10.2522727272727</v>
          </cell>
          <cell r="CV116">
            <v>0</v>
          </cell>
          <cell r="CW116">
            <v>0</v>
          </cell>
          <cell r="CX116">
            <v>0</v>
          </cell>
          <cell r="CY116">
            <v>20.186249999999998</v>
          </cell>
          <cell r="CZ116">
            <v>19.551715909090895</v>
          </cell>
          <cell r="DA116">
            <v>18.308420454545441</v>
          </cell>
          <cell r="DB116">
            <v>0.30823863636363313</v>
          </cell>
          <cell r="DC116">
            <v>0</v>
          </cell>
          <cell r="DD116">
            <v>0</v>
          </cell>
          <cell r="DE116">
            <v>0</v>
          </cell>
          <cell r="DF116">
            <v>0</v>
          </cell>
          <cell r="DG116">
            <v>0</v>
          </cell>
          <cell r="DH116">
            <v>0</v>
          </cell>
          <cell r="DI116">
            <v>0</v>
          </cell>
          <cell r="DJ116">
            <v>0</v>
          </cell>
          <cell r="DK116">
            <v>0</v>
          </cell>
          <cell r="DL116">
            <v>0</v>
          </cell>
          <cell r="DM116" t="str">
            <v>Aug 93</v>
          </cell>
          <cell r="DN116">
            <v>0</v>
          </cell>
          <cell r="DO116">
            <v>0</v>
          </cell>
          <cell r="DP116">
            <v>0</v>
          </cell>
          <cell r="DQ116">
            <v>0</v>
          </cell>
          <cell r="DR116">
            <v>0</v>
          </cell>
          <cell r="DS116">
            <v>0</v>
          </cell>
          <cell r="DT116">
            <v>22.345909090909064</v>
          </cell>
          <cell r="DU116">
            <v>22.345909090909064</v>
          </cell>
          <cell r="DV116">
            <v>0</v>
          </cell>
          <cell r="DW116">
            <v>0</v>
          </cell>
          <cell r="DX116">
            <v>0</v>
          </cell>
          <cell r="DY116">
            <v>0</v>
          </cell>
          <cell r="DZ116">
            <v>0</v>
          </cell>
          <cell r="EA116">
            <v>0</v>
          </cell>
          <cell r="EB116">
            <v>0</v>
          </cell>
          <cell r="EC116">
            <v>0</v>
          </cell>
          <cell r="ED116">
            <v>0</v>
          </cell>
          <cell r="EE116">
            <v>0</v>
          </cell>
          <cell r="EF116">
            <v>0</v>
          </cell>
          <cell r="EG116">
            <v>0</v>
          </cell>
          <cell r="EH116">
            <v>22.013249999999999</v>
          </cell>
          <cell r="EI116">
            <v>0</v>
          </cell>
          <cell r="EJ116">
            <v>22.013249999999999</v>
          </cell>
          <cell r="EK116">
            <v>0</v>
          </cell>
          <cell r="EL116">
            <v>0</v>
          </cell>
          <cell r="EM116">
            <v>0</v>
          </cell>
          <cell r="EN116">
            <v>0</v>
          </cell>
          <cell r="EO116">
            <v>13.343181818181751</v>
          </cell>
          <cell r="EP116">
            <v>11.022727272727249</v>
          </cell>
          <cell r="EQ116" t="str">
            <v>Aug 93</v>
          </cell>
          <cell r="ER116">
            <v>2.2000000000000002</v>
          </cell>
          <cell r="ES116">
            <v>0</v>
          </cell>
          <cell r="ET116">
            <v>0</v>
          </cell>
          <cell r="EU116">
            <v>0</v>
          </cell>
          <cell r="EV116">
            <v>14.043749999999978</v>
          </cell>
          <cell r="EW116">
            <v>14.437499999999979</v>
          </cell>
          <cell r="EX116">
            <v>16.279772727272693</v>
          </cell>
          <cell r="EY116">
            <v>22.505795454545446</v>
          </cell>
          <cell r="EZ116">
            <v>22.505795454545446</v>
          </cell>
          <cell r="FA116">
            <v>24.290795454545446</v>
          </cell>
          <cell r="FB116">
            <v>24.290795454545446</v>
          </cell>
          <cell r="FC116">
            <v>0</v>
          </cell>
          <cell r="FD116">
            <v>0</v>
          </cell>
          <cell r="FE116">
            <v>0</v>
          </cell>
          <cell r="FF116">
            <v>0</v>
          </cell>
          <cell r="FG116">
            <v>19.448863636363622</v>
          </cell>
          <cell r="FH116">
            <v>0</v>
          </cell>
          <cell r="FI116">
            <v>21.694431818181801</v>
          </cell>
          <cell r="FJ116">
            <v>0</v>
          </cell>
          <cell r="FK116">
            <v>0</v>
          </cell>
          <cell r="FL116">
            <v>0</v>
          </cell>
          <cell r="FM116">
            <v>0</v>
          </cell>
          <cell r="FN116" t="str">
            <v>Aug 93</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62.022727272727252</v>
          </cell>
          <cell r="GN116">
            <v>0</v>
          </cell>
          <cell r="GO116" t="str">
            <v>Aug 93</v>
          </cell>
          <cell r="GP116">
            <v>0</v>
          </cell>
          <cell r="GQ116">
            <v>134.68181818181799</v>
          </cell>
          <cell r="GR116">
            <v>137.72727272727201</v>
          </cell>
          <cell r="GS116">
            <v>145</v>
          </cell>
          <cell r="GT116">
            <v>151.0681818181815</v>
          </cell>
          <cell r="GU116">
            <v>160.272727272727</v>
          </cell>
          <cell r="GV116">
            <v>157.386363636363</v>
          </cell>
          <cell r="GW116">
            <v>160.272727272727</v>
          </cell>
          <cell r="GX116">
            <v>0</v>
          </cell>
          <cell r="GY116">
            <v>0</v>
          </cell>
          <cell r="GZ116">
            <v>183.93181818181799</v>
          </cell>
          <cell r="HA116">
            <v>0</v>
          </cell>
          <cell r="HB116">
            <v>0</v>
          </cell>
          <cell r="HC116">
            <v>177.113636363636</v>
          </cell>
          <cell r="HD116">
            <v>160</v>
          </cell>
          <cell r="HE116">
            <v>0</v>
          </cell>
          <cell r="HF116">
            <v>0</v>
          </cell>
          <cell r="HG116">
            <v>0</v>
          </cell>
          <cell r="HH116">
            <v>0</v>
          </cell>
          <cell r="HI116">
            <v>116.809523809523</v>
          </cell>
          <cell r="HJ116">
            <v>0</v>
          </cell>
          <cell r="HK116" t="e">
            <v>#VALUE!</v>
          </cell>
          <cell r="HL116">
            <v>0</v>
          </cell>
          <cell r="HM116">
            <v>0</v>
          </cell>
          <cell r="HN116">
            <v>87.363636363636303</v>
          </cell>
          <cell r="HO116">
            <v>60.659090909090899</v>
          </cell>
          <cell r="HP116">
            <v>56</v>
          </cell>
          <cell r="HQ116">
            <v>0</v>
          </cell>
          <cell r="HR116">
            <v>32.4</v>
          </cell>
          <cell r="HS116">
            <v>0</v>
          </cell>
          <cell r="HT116">
            <v>264.71428571428498</v>
          </cell>
          <cell r="HU116" t="str">
            <v>Aug 93</v>
          </cell>
          <cell r="HV116">
            <v>157.16666666666671</v>
          </cell>
          <cell r="HW116">
            <v>146.16666666666671</v>
          </cell>
          <cell r="HX116">
            <v>151.66666666666671</v>
          </cell>
          <cell r="HY116">
            <v>140.66666666666671</v>
          </cell>
          <cell r="HZ116">
            <v>157.27272727272725</v>
          </cell>
          <cell r="IA116">
            <v>148</v>
          </cell>
          <cell r="IB116">
            <v>157.27272727272725</v>
          </cell>
          <cell r="IC116">
            <v>0</v>
          </cell>
          <cell r="ID116">
            <v>0</v>
          </cell>
          <cell r="IE116">
            <v>0</v>
          </cell>
          <cell r="IF116">
            <v>0</v>
          </cell>
          <cell r="IG116">
            <v>0</v>
          </cell>
          <cell r="IH116">
            <v>0</v>
          </cell>
          <cell r="II116">
            <v>0</v>
          </cell>
          <cell r="IJ116">
            <v>0</v>
          </cell>
          <cell r="IK116">
            <v>0</v>
          </cell>
          <cell r="IL116">
            <v>0</v>
          </cell>
          <cell r="IM116">
            <v>88.090909090909093</v>
          </cell>
          <cell r="IN116">
            <v>56.090909090909093</v>
          </cell>
          <cell r="IO116">
            <v>0</v>
          </cell>
          <cell r="IP116">
            <v>0</v>
          </cell>
          <cell r="IQ116" t="str">
            <v>Aug 93</v>
          </cell>
          <cell r="IR116">
            <v>3.4825777590376124</v>
          </cell>
          <cell r="IS116">
            <v>9.4278807413376313</v>
          </cell>
          <cell r="IT116">
            <v>10.238751147842056</v>
          </cell>
          <cell r="IU116">
            <v>117</v>
          </cell>
          <cell r="IV116">
            <v>111.5</v>
          </cell>
          <cell r="IW116">
            <v>9.969162995594715</v>
          </cell>
          <cell r="IX116">
            <v>16.630681818181749</v>
          </cell>
          <cell r="IY116">
            <v>0</v>
          </cell>
          <cell r="IZ116">
            <v>0</v>
          </cell>
          <cell r="JA116">
            <v>23.143181818181752</v>
          </cell>
          <cell r="JB116">
            <v>0</v>
          </cell>
          <cell r="JC116">
            <v>21.901136363636301</v>
          </cell>
          <cell r="JD116">
            <v>0</v>
          </cell>
          <cell r="JE116">
            <v>0</v>
          </cell>
          <cell r="JF116">
            <v>0</v>
          </cell>
          <cell r="JG116">
            <v>0</v>
          </cell>
          <cell r="JH116">
            <v>0</v>
          </cell>
          <cell r="JI116">
            <v>0</v>
          </cell>
          <cell r="JJ116">
            <v>0</v>
          </cell>
          <cell r="JK116">
            <v>0</v>
          </cell>
          <cell r="JL116">
            <v>0</v>
          </cell>
          <cell r="JM116">
            <v>0</v>
          </cell>
          <cell r="JN116">
            <v>22.60113636363635</v>
          </cell>
          <cell r="JO116">
            <v>0</v>
          </cell>
          <cell r="JP116">
            <v>22.774999999999949</v>
          </cell>
          <cell r="JQ116">
            <v>0</v>
          </cell>
          <cell r="JR116">
            <v>0</v>
          </cell>
          <cell r="JS116">
            <v>0</v>
          </cell>
          <cell r="JT116">
            <v>0</v>
          </cell>
          <cell r="JU116">
            <v>0</v>
          </cell>
          <cell r="JV116">
            <v>0</v>
          </cell>
          <cell r="JW116">
            <v>0</v>
          </cell>
          <cell r="JX116">
            <v>0</v>
          </cell>
          <cell r="JY116">
            <v>0</v>
          </cell>
          <cell r="JZ116">
            <v>22.774999999999949</v>
          </cell>
          <cell r="KA116">
            <v>0</v>
          </cell>
          <cell r="KB116">
            <v>0</v>
          </cell>
          <cell r="KC116">
            <v>0</v>
          </cell>
          <cell r="KD116">
            <v>0</v>
          </cell>
          <cell r="KE116">
            <v>0</v>
          </cell>
          <cell r="KF116">
            <v>0</v>
          </cell>
          <cell r="KG116">
            <v>0</v>
          </cell>
          <cell r="KH116">
            <v>0</v>
          </cell>
          <cell r="KI116">
            <v>0</v>
          </cell>
          <cell r="KJ116">
            <v>0</v>
          </cell>
          <cell r="KK116">
            <v>0</v>
          </cell>
          <cell r="KL116">
            <v>11.885289906943441</v>
          </cell>
          <cell r="KM116">
            <v>0</v>
          </cell>
          <cell r="KN116">
            <v>10.817823908375088</v>
          </cell>
          <cell r="KO116">
            <v>0</v>
          </cell>
          <cell r="KP116">
            <v>0</v>
          </cell>
          <cell r="KQ116">
            <v>0</v>
          </cell>
          <cell r="KR116">
            <v>0</v>
          </cell>
          <cell r="KS116">
            <v>0</v>
          </cell>
          <cell r="KT116">
            <v>0</v>
          </cell>
          <cell r="KU116">
            <v>0</v>
          </cell>
          <cell r="KV116">
            <v>0</v>
          </cell>
          <cell r="KW116">
            <v>0</v>
          </cell>
          <cell r="KX116">
            <v>0</v>
          </cell>
          <cell r="KY116">
            <v>0</v>
          </cell>
          <cell r="KZ116">
            <v>0</v>
          </cell>
          <cell r="LA116">
            <v>0</v>
          </cell>
          <cell r="LB116">
            <v>0</v>
          </cell>
          <cell r="LC116" t="str">
            <v>Aug 93</v>
          </cell>
          <cell r="LD116">
            <v>0</v>
          </cell>
          <cell r="LE116">
            <v>0</v>
          </cell>
          <cell r="LF116">
            <v>0</v>
          </cell>
          <cell r="LG116">
            <v>0</v>
          </cell>
          <cell r="LH116">
            <v>16.171717171717173</v>
          </cell>
          <cell r="LI116">
            <v>0</v>
          </cell>
          <cell r="LJ116">
            <v>21.043181818181822</v>
          </cell>
          <cell r="LK116">
            <v>0</v>
          </cell>
          <cell r="LL116">
            <v>0</v>
          </cell>
          <cell r="LM116">
            <v>0</v>
          </cell>
          <cell r="LN116">
            <v>0</v>
          </cell>
          <cell r="LO116">
            <v>0</v>
          </cell>
          <cell r="LP116">
            <v>0</v>
          </cell>
          <cell r="LQ116">
            <v>0</v>
          </cell>
          <cell r="LR116">
            <v>0</v>
          </cell>
          <cell r="LS116">
            <v>0</v>
          </cell>
          <cell r="LT116">
            <v>10.904617036506801</v>
          </cell>
          <cell r="LU116">
            <v>0</v>
          </cell>
          <cell r="LV116">
            <v>0</v>
          </cell>
          <cell r="LW116">
            <v>0</v>
          </cell>
          <cell r="LX116">
            <v>0</v>
          </cell>
          <cell r="LY116">
            <v>0</v>
          </cell>
          <cell r="LZ116">
            <v>0</v>
          </cell>
          <cell r="MA116">
            <v>0</v>
          </cell>
          <cell r="MB116" t="str">
            <v>Aug 93</v>
          </cell>
          <cell r="MC116">
            <v>0</v>
          </cell>
          <cell r="MD116">
            <v>0</v>
          </cell>
          <cell r="ME116">
            <v>18.383838383333334</v>
          </cell>
          <cell r="MF116">
            <v>0</v>
          </cell>
          <cell r="MG116">
            <v>0</v>
          </cell>
          <cell r="MH116" t="str">
            <v>Aug 93</v>
          </cell>
          <cell r="MI116" t="str">
            <v>*KEY_ERR</v>
          </cell>
          <cell r="MJ116" t="str">
            <v>*KEY_ERR</v>
          </cell>
          <cell r="MK116" t="str">
            <v>*KEY_ERR</v>
          </cell>
          <cell r="ML116" t="str">
            <v>*KEY_ERR</v>
          </cell>
          <cell r="MM116" t="str">
            <v>*KEY_ERR</v>
          </cell>
          <cell r="MN116" t="str">
            <v>*KEY_ERR</v>
          </cell>
          <cell r="MO116" t="str">
            <v>*KEY_ERR</v>
          </cell>
          <cell r="MP116" t="str">
            <v>*KEY_ERR</v>
          </cell>
          <cell r="MQ116" t="str">
            <v>*KEY_ERR</v>
          </cell>
          <cell r="MR116" t="str">
            <v>*KEY_ERR</v>
          </cell>
          <cell r="MS116">
            <v>0</v>
          </cell>
          <cell r="MT116" t="str">
            <v>*KEY_ERR</v>
          </cell>
          <cell r="MU116" t="str">
            <v>*KEY_ERR</v>
          </cell>
          <cell r="MV116">
            <v>0</v>
          </cell>
          <cell r="MW116" t="str">
            <v>*KEY_ERR</v>
          </cell>
        </row>
        <row r="117">
          <cell r="F117" t="str">
            <v>Sep 93</v>
          </cell>
          <cell r="G117">
            <v>16.006136363636301</v>
          </cell>
          <cell r="H117">
            <v>0</v>
          </cell>
          <cell r="I117">
            <v>17.510238095238101</v>
          </cell>
          <cell r="J117">
            <v>0</v>
          </cell>
          <cell r="K117">
            <v>0</v>
          </cell>
          <cell r="L117">
            <v>17.711190476190399</v>
          </cell>
          <cell r="M117">
            <v>17.711190476190399</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14.179772727272701</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14.179772727272701</v>
          </cell>
          <cell r="BD117">
            <v>0</v>
          </cell>
          <cell r="BE117">
            <v>15.978809523809501</v>
          </cell>
          <cell r="BF117">
            <v>0</v>
          </cell>
          <cell r="BG117">
            <v>0</v>
          </cell>
          <cell r="BH117">
            <v>0</v>
          </cell>
          <cell r="BI117">
            <v>0</v>
          </cell>
          <cell r="BJ117">
            <v>0</v>
          </cell>
          <cell r="BK117">
            <v>2.37</v>
          </cell>
          <cell r="BL117">
            <v>7.9049999999999896</v>
          </cell>
          <cell r="BM117">
            <v>12.539999999999997</v>
          </cell>
          <cell r="BN117">
            <v>15.622499999999993</v>
          </cell>
          <cell r="BO117">
            <v>14.987499999999997</v>
          </cell>
          <cell r="BP117">
            <v>16.087499999999988</v>
          </cell>
          <cell r="BQ117">
            <v>20.197499999999973</v>
          </cell>
          <cell r="BR117">
            <v>20.197499999999973</v>
          </cell>
          <cell r="BS117">
            <v>20.827499999999972</v>
          </cell>
          <cell r="BT117">
            <v>20.827499999999972</v>
          </cell>
          <cell r="BU117">
            <v>21.782499999999981</v>
          </cell>
          <cell r="BV117">
            <v>21.782499999999981</v>
          </cell>
          <cell r="BW117">
            <v>0</v>
          </cell>
          <cell r="BX117">
            <v>0</v>
          </cell>
          <cell r="BY117">
            <v>0</v>
          </cell>
          <cell r="BZ117">
            <v>0</v>
          </cell>
          <cell r="CA117">
            <v>0</v>
          </cell>
          <cell r="CB117">
            <v>0</v>
          </cell>
          <cell r="CC117">
            <v>0</v>
          </cell>
          <cell r="CD117">
            <v>0</v>
          </cell>
          <cell r="CE117">
            <v>0</v>
          </cell>
          <cell r="CF117">
            <v>30.31349999999998</v>
          </cell>
          <cell r="CG117">
            <v>0</v>
          </cell>
          <cell r="CH117">
            <v>0</v>
          </cell>
          <cell r="CI117">
            <v>0</v>
          </cell>
          <cell r="CJ117">
            <v>22.529999999999983</v>
          </cell>
          <cell r="CK117">
            <v>0</v>
          </cell>
          <cell r="CL117">
            <v>21.129999999999974</v>
          </cell>
          <cell r="CM117">
            <v>22.254999999999981</v>
          </cell>
          <cell r="CN117">
            <v>0</v>
          </cell>
          <cell r="CO117">
            <v>0</v>
          </cell>
          <cell r="CP117">
            <v>0</v>
          </cell>
          <cell r="CQ117">
            <v>0</v>
          </cell>
          <cell r="CR117">
            <v>0</v>
          </cell>
          <cell r="CS117">
            <v>0</v>
          </cell>
          <cell r="CT117">
            <v>12.9583333333333</v>
          </cell>
          <cell r="CU117">
            <v>10.254761904761899</v>
          </cell>
          <cell r="CV117">
            <v>0</v>
          </cell>
          <cell r="CW117">
            <v>0</v>
          </cell>
          <cell r="CX117">
            <v>0</v>
          </cell>
          <cell r="CY117">
            <v>19.329999999999966</v>
          </cell>
          <cell r="CZ117">
            <v>18.877249999999975</v>
          </cell>
          <cell r="DA117">
            <v>17.694749999999974</v>
          </cell>
          <cell r="DB117">
            <v>0.26416666666666799</v>
          </cell>
          <cell r="DC117">
            <v>0</v>
          </cell>
          <cell r="DD117">
            <v>0</v>
          </cell>
          <cell r="DE117">
            <v>0</v>
          </cell>
          <cell r="DF117">
            <v>0</v>
          </cell>
          <cell r="DG117">
            <v>0</v>
          </cell>
          <cell r="DH117">
            <v>0</v>
          </cell>
          <cell r="DI117">
            <v>0</v>
          </cell>
          <cell r="DJ117">
            <v>0</v>
          </cell>
          <cell r="DK117">
            <v>0</v>
          </cell>
          <cell r="DL117">
            <v>0</v>
          </cell>
          <cell r="DM117" t="str">
            <v>Sep 93</v>
          </cell>
          <cell r="DN117">
            <v>0</v>
          </cell>
          <cell r="DO117">
            <v>0</v>
          </cell>
          <cell r="DP117">
            <v>0</v>
          </cell>
          <cell r="DQ117">
            <v>0</v>
          </cell>
          <cell r="DR117">
            <v>0</v>
          </cell>
          <cell r="DS117">
            <v>0</v>
          </cell>
          <cell r="DT117">
            <v>20.464999999999964</v>
          </cell>
          <cell r="DU117">
            <v>20.464999999999964</v>
          </cell>
          <cell r="DV117">
            <v>0</v>
          </cell>
          <cell r="DW117">
            <v>0</v>
          </cell>
          <cell r="DX117">
            <v>0</v>
          </cell>
          <cell r="DY117">
            <v>0</v>
          </cell>
          <cell r="DZ117">
            <v>0</v>
          </cell>
          <cell r="EA117">
            <v>0</v>
          </cell>
          <cell r="EB117">
            <v>0</v>
          </cell>
          <cell r="EC117">
            <v>0</v>
          </cell>
          <cell r="ED117">
            <v>0</v>
          </cell>
          <cell r="EE117">
            <v>0</v>
          </cell>
          <cell r="EF117">
            <v>0</v>
          </cell>
          <cell r="EG117">
            <v>0</v>
          </cell>
          <cell r="EH117">
            <v>22.974999999999977</v>
          </cell>
          <cell r="EI117">
            <v>0</v>
          </cell>
          <cell r="EJ117">
            <v>22.974999999999977</v>
          </cell>
          <cell r="EK117">
            <v>0</v>
          </cell>
          <cell r="EL117">
            <v>0</v>
          </cell>
          <cell r="EM117">
            <v>0</v>
          </cell>
          <cell r="EN117">
            <v>0</v>
          </cell>
          <cell r="EO117">
            <v>14.303571428571349</v>
          </cell>
          <cell r="EP117">
            <v>10.7654761904761</v>
          </cell>
          <cell r="EQ117" t="str">
            <v>Sep 93</v>
          </cell>
          <cell r="ER117">
            <v>0</v>
          </cell>
          <cell r="ES117">
            <v>0</v>
          </cell>
          <cell r="ET117">
            <v>0</v>
          </cell>
          <cell r="EU117">
            <v>0</v>
          </cell>
          <cell r="EV117">
            <v>14.474999999999994</v>
          </cell>
          <cell r="EW117">
            <v>14.002499999999994</v>
          </cell>
          <cell r="EX117">
            <v>15.249999999999975</v>
          </cell>
          <cell r="EY117">
            <v>21.25999999999997</v>
          </cell>
          <cell r="EZ117">
            <v>21.25999999999997</v>
          </cell>
          <cell r="FA117">
            <v>23.634999999999966</v>
          </cell>
          <cell r="FB117">
            <v>23.634999999999966</v>
          </cell>
          <cell r="FC117">
            <v>0</v>
          </cell>
          <cell r="FD117">
            <v>0</v>
          </cell>
          <cell r="FE117">
            <v>0</v>
          </cell>
          <cell r="FF117">
            <v>0</v>
          </cell>
          <cell r="FG117">
            <v>21.54499999999998</v>
          </cell>
          <cell r="FH117">
            <v>0</v>
          </cell>
          <cell r="FI117">
            <v>23.397499999999987</v>
          </cell>
          <cell r="FJ117">
            <v>0</v>
          </cell>
          <cell r="FK117">
            <v>0</v>
          </cell>
          <cell r="FL117">
            <v>0</v>
          </cell>
          <cell r="FM117">
            <v>0</v>
          </cell>
          <cell r="FN117" t="str">
            <v>Sep 93</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59.928571428571402</v>
          </cell>
          <cell r="GN117">
            <v>0</v>
          </cell>
          <cell r="GO117" t="str">
            <v>Sep 93</v>
          </cell>
          <cell r="GP117">
            <v>0</v>
          </cell>
          <cell r="GQ117">
            <v>150.18181818181799</v>
          </cell>
          <cell r="GR117">
            <v>132.772727272727</v>
          </cell>
          <cell r="GS117">
            <v>144.79545454545399</v>
          </cell>
          <cell r="GT117">
            <v>147.88636363636351</v>
          </cell>
          <cell r="GU117">
            <v>150.45454545454498</v>
          </cell>
          <cell r="GV117">
            <v>150.04545454545399</v>
          </cell>
          <cell r="GW117">
            <v>150.45454545454498</v>
          </cell>
          <cell r="GX117">
            <v>0</v>
          </cell>
          <cell r="GY117">
            <v>0</v>
          </cell>
          <cell r="GZ117">
            <v>174.25</v>
          </cell>
          <cell r="HA117">
            <v>0</v>
          </cell>
          <cell r="HB117">
            <v>0</v>
          </cell>
          <cell r="HC117">
            <v>179.81818181818099</v>
          </cell>
          <cell r="HD117">
            <v>162.54545454545399</v>
          </cell>
          <cell r="HE117">
            <v>0</v>
          </cell>
          <cell r="HF117">
            <v>0</v>
          </cell>
          <cell r="HG117">
            <v>0</v>
          </cell>
          <cell r="HH117">
            <v>0</v>
          </cell>
          <cell r="HI117">
            <v>121</v>
          </cell>
          <cell r="HJ117">
            <v>0</v>
          </cell>
          <cell r="HK117" t="e">
            <v>#VALUE!</v>
          </cell>
          <cell r="HL117">
            <v>0</v>
          </cell>
          <cell r="HM117">
            <v>0</v>
          </cell>
          <cell r="HN117">
            <v>83.136363636363598</v>
          </cell>
          <cell r="HO117">
            <v>61</v>
          </cell>
          <cell r="HP117">
            <v>55.045454545454497</v>
          </cell>
          <cell r="HQ117">
            <v>0</v>
          </cell>
          <cell r="HR117">
            <v>32.869999999999997</v>
          </cell>
          <cell r="HS117">
            <v>0</v>
          </cell>
          <cell r="HT117">
            <v>262.136363636363</v>
          </cell>
          <cell r="HU117" t="str">
            <v>Sep 93</v>
          </cell>
          <cell r="HV117">
            <v>158</v>
          </cell>
          <cell r="HW117">
            <v>142.83333333333329</v>
          </cell>
          <cell r="HX117">
            <v>147.83333333333329</v>
          </cell>
          <cell r="HY117">
            <v>132.66666666666657</v>
          </cell>
          <cell r="HZ117">
            <v>147.45454545454544</v>
          </cell>
          <cell r="IA117">
            <v>138.27272727272731</v>
          </cell>
          <cell r="IB117">
            <v>147.45454545454544</v>
          </cell>
          <cell r="IC117">
            <v>0</v>
          </cell>
          <cell r="ID117">
            <v>0</v>
          </cell>
          <cell r="IE117">
            <v>0</v>
          </cell>
          <cell r="IF117">
            <v>0</v>
          </cell>
          <cell r="IG117">
            <v>0</v>
          </cell>
          <cell r="IH117">
            <v>0</v>
          </cell>
          <cell r="II117">
            <v>0</v>
          </cell>
          <cell r="IJ117">
            <v>0</v>
          </cell>
          <cell r="IK117">
            <v>0</v>
          </cell>
          <cell r="IL117">
            <v>0</v>
          </cell>
          <cell r="IM117">
            <v>83</v>
          </cell>
          <cell r="IN117">
            <v>55.909090909090907</v>
          </cell>
          <cell r="IO117">
            <v>0</v>
          </cell>
          <cell r="IP117">
            <v>0</v>
          </cell>
          <cell r="IQ117" t="str">
            <v>Sep 93</v>
          </cell>
          <cell r="IR117">
            <v>3.4758247235883775</v>
          </cell>
          <cell r="IS117">
            <v>9.1861402095084603</v>
          </cell>
          <cell r="IT117">
            <v>10.284664830119375</v>
          </cell>
          <cell r="IU117">
            <v>114</v>
          </cell>
          <cell r="IV117">
            <v>112</v>
          </cell>
          <cell r="IW117">
            <v>9.9207048458149778</v>
          </cell>
          <cell r="IX117">
            <v>14.8295454545454</v>
          </cell>
          <cell r="IY117">
            <v>0</v>
          </cell>
          <cell r="IZ117">
            <v>0</v>
          </cell>
          <cell r="JA117">
            <v>22.796590909090899</v>
          </cell>
          <cell r="JB117">
            <v>0</v>
          </cell>
          <cell r="JC117">
            <v>21.596590909090899</v>
          </cell>
          <cell r="JD117">
            <v>0</v>
          </cell>
          <cell r="JE117">
            <v>0</v>
          </cell>
          <cell r="JF117">
            <v>0</v>
          </cell>
          <cell r="JG117">
            <v>0</v>
          </cell>
          <cell r="JH117">
            <v>0</v>
          </cell>
          <cell r="JI117">
            <v>0</v>
          </cell>
          <cell r="JJ117">
            <v>0</v>
          </cell>
          <cell r="JK117">
            <v>0</v>
          </cell>
          <cell r="JL117">
            <v>0</v>
          </cell>
          <cell r="JM117">
            <v>0</v>
          </cell>
          <cell r="JN117">
            <v>22.789772727272698</v>
          </cell>
          <cell r="JO117">
            <v>0</v>
          </cell>
          <cell r="JP117">
            <v>23.153409090909051</v>
          </cell>
          <cell r="JQ117">
            <v>0</v>
          </cell>
          <cell r="JR117">
            <v>0</v>
          </cell>
          <cell r="JS117">
            <v>0</v>
          </cell>
          <cell r="JT117">
            <v>0</v>
          </cell>
          <cell r="JU117">
            <v>0</v>
          </cell>
          <cell r="JV117">
            <v>0</v>
          </cell>
          <cell r="JW117">
            <v>0</v>
          </cell>
          <cell r="JX117">
            <v>0</v>
          </cell>
          <cell r="JY117">
            <v>0</v>
          </cell>
          <cell r="JZ117">
            <v>23.153409090909051</v>
          </cell>
          <cell r="KA117">
            <v>0</v>
          </cell>
          <cell r="KB117">
            <v>0</v>
          </cell>
          <cell r="KC117">
            <v>0</v>
          </cell>
          <cell r="KD117">
            <v>0</v>
          </cell>
          <cell r="KE117">
            <v>0</v>
          </cell>
          <cell r="KF117">
            <v>0</v>
          </cell>
          <cell r="KG117">
            <v>0</v>
          </cell>
          <cell r="KH117">
            <v>0</v>
          </cell>
          <cell r="KI117">
            <v>0</v>
          </cell>
          <cell r="KJ117">
            <v>0</v>
          </cell>
          <cell r="KK117">
            <v>0</v>
          </cell>
          <cell r="KL117">
            <v>12.013242662848944</v>
          </cell>
          <cell r="KM117">
            <v>0</v>
          </cell>
          <cell r="KN117">
            <v>11.104151753758048</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t="str">
            <v>Sep 93</v>
          </cell>
          <cell r="LD117">
            <v>0</v>
          </cell>
          <cell r="LE117">
            <v>0</v>
          </cell>
          <cell r="LF117">
            <v>0</v>
          </cell>
          <cell r="LG117">
            <v>0</v>
          </cell>
          <cell r="LH117">
            <v>14.452020202020204</v>
          </cell>
          <cell r="LI117">
            <v>0</v>
          </cell>
          <cell r="LJ117">
            <v>21.309090909090912</v>
          </cell>
          <cell r="LK117">
            <v>0</v>
          </cell>
          <cell r="LL117">
            <v>0</v>
          </cell>
          <cell r="LM117">
            <v>0</v>
          </cell>
          <cell r="LN117">
            <v>0</v>
          </cell>
          <cell r="LO117">
            <v>0</v>
          </cell>
          <cell r="LP117">
            <v>0</v>
          </cell>
          <cell r="LQ117">
            <v>0</v>
          </cell>
          <cell r="LR117">
            <v>0</v>
          </cell>
          <cell r="LS117">
            <v>0</v>
          </cell>
          <cell r="LT117">
            <v>10.986041517537579</v>
          </cell>
          <cell r="LU117">
            <v>0</v>
          </cell>
          <cell r="LV117">
            <v>0</v>
          </cell>
          <cell r="LW117">
            <v>0</v>
          </cell>
          <cell r="LX117">
            <v>0</v>
          </cell>
          <cell r="LY117">
            <v>0</v>
          </cell>
          <cell r="LZ117">
            <v>0</v>
          </cell>
          <cell r="MA117">
            <v>0</v>
          </cell>
          <cell r="MB117" t="str">
            <v>Sep 93</v>
          </cell>
          <cell r="MC117">
            <v>0</v>
          </cell>
          <cell r="MD117">
            <v>0</v>
          </cell>
          <cell r="ME117">
            <v>16.761363638888888</v>
          </cell>
          <cell r="MF117">
            <v>0</v>
          </cell>
          <cell r="MG117">
            <v>0</v>
          </cell>
          <cell r="MH117" t="str">
            <v>Sep 93</v>
          </cell>
          <cell r="MI117" t="str">
            <v>*KEY_ERR</v>
          </cell>
          <cell r="MJ117" t="str">
            <v>*KEY_ERR</v>
          </cell>
          <cell r="MK117" t="str">
            <v>*KEY_ERR</v>
          </cell>
          <cell r="ML117" t="str">
            <v>*KEY_ERR</v>
          </cell>
          <cell r="MM117" t="str">
            <v>*KEY_ERR</v>
          </cell>
          <cell r="MN117" t="str">
            <v>*KEY_ERR</v>
          </cell>
          <cell r="MO117" t="str">
            <v>*KEY_ERR</v>
          </cell>
          <cell r="MP117" t="str">
            <v>*KEY_ERR</v>
          </cell>
          <cell r="MQ117" t="str">
            <v>*KEY_ERR</v>
          </cell>
          <cell r="MR117" t="str">
            <v>*KEY_ERR</v>
          </cell>
          <cell r="MS117">
            <v>0</v>
          </cell>
          <cell r="MT117" t="str">
            <v>*KEY_ERR</v>
          </cell>
          <cell r="MU117" t="str">
            <v>*KEY_ERR</v>
          </cell>
          <cell r="MV117">
            <v>0</v>
          </cell>
          <cell r="MW117" t="str">
            <v>*KEY_ERR</v>
          </cell>
        </row>
        <row r="118">
          <cell r="F118" t="str">
            <v>Oct 93</v>
          </cell>
          <cell r="G118">
            <v>16.529285714285699</v>
          </cell>
          <cell r="H118">
            <v>0</v>
          </cell>
          <cell r="I118">
            <v>18.143333333333299</v>
          </cell>
          <cell r="J118">
            <v>0</v>
          </cell>
          <cell r="K118">
            <v>0</v>
          </cell>
          <cell r="L118">
            <v>18.312380952380899</v>
          </cell>
          <cell r="M118">
            <v>18.312380952380899</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14.761666666666599</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14.761666666666599</v>
          </cell>
          <cell r="BD118">
            <v>0</v>
          </cell>
          <cell r="BE118">
            <v>16.427142857142801</v>
          </cell>
          <cell r="BF118">
            <v>0</v>
          </cell>
          <cell r="BG118">
            <v>0</v>
          </cell>
          <cell r="BH118">
            <v>0</v>
          </cell>
          <cell r="BI118">
            <v>0</v>
          </cell>
          <cell r="BJ118">
            <v>0</v>
          </cell>
          <cell r="BK118">
            <v>2.0099999999999998</v>
          </cell>
          <cell r="BL118">
            <v>7.4924999999999944</v>
          </cell>
          <cell r="BM118">
            <v>12.30499999999998</v>
          </cell>
          <cell r="BN118">
            <v>14.734999999999964</v>
          </cell>
          <cell r="BO118">
            <v>14.267499999999982</v>
          </cell>
          <cell r="BP118">
            <v>16.057499999999976</v>
          </cell>
          <cell r="BQ118">
            <v>20.312499999999982</v>
          </cell>
          <cell r="BR118">
            <v>20.312499999999982</v>
          </cell>
          <cell r="BS118">
            <v>21.062499999999989</v>
          </cell>
          <cell r="BT118">
            <v>21.062499999999989</v>
          </cell>
          <cell r="BU118">
            <v>22.18249999999998</v>
          </cell>
          <cell r="BV118">
            <v>22.18249999999998</v>
          </cell>
          <cell r="BW118">
            <v>0</v>
          </cell>
          <cell r="BX118">
            <v>0</v>
          </cell>
          <cell r="BY118">
            <v>0</v>
          </cell>
          <cell r="BZ118">
            <v>0</v>
          </cell>
          <cell r="CA118">
            <v>0</v>
          </cell>
          <cell r="CB118">
            <v>0</v>
          </cell>
          <cell r="CC118">
            <v>0</v>
          </cell>
          <cell r="CD118">
            <v>0</v>
          </cell>
          <cell r="CE118">
            <v>0</v>
          </cell>
          <cell r="CF118">
            <v>30.34749999999994</v>
          </cell>
          <cell r="CG118">
            <v>0</v>
          </cell>
          <cell r="CH118">
            <v>0</v>
          </cell>
          <cell r="CI118">
            <v>0</v>
          </cell>
          <cell r="CJ118">
            <v>23.819999999999993</v>
          </cell>
          <cell r="CK118">
            <v>0</v>
          </cell>
          <cell r="CL118">
            <v>21.83749999999997</v>
          </cell>
          <cell r="CM118">
            <v>23.504999999999974</v>
          </cell>
          <cell r="CN118">
            <v>0</v>
          </cell>
          <cell r="CO118">
            <v>0</v>
          </cell>
          <cell r="CP118">
            <v>0</v>
          </cell>
          <cell r="CQ118">
            <v>0</v>
          </cell>
          <cell r="CR118">
            <v>0</v>
          </cell>
          <cell r="CS118">
            <v>0</v>
          </cell>
          <cell r="CT118">
            <v>13.108333333333301</v>
          </cell>
          <cell r="CU118">
            <v>10.17142857142855</v>
          </cell>
          <cell r="CV118">
            <v>0</v>
          </cell>
          <cell r="CW118">
            <v>0</v>
          </cell>
          <cell r="CX118">
            <v>0</v>
          </cell>
          <cell r="CY118">
            <v>19.559999999999992</v>
          </cell>
          <cell r="CZ118">
            <v>19.039999999999978</v>
          </cell>
          <cell r="DA118">
            <v>17.782499999999978</v>
          </cell>
          <cell r="DB118">
            <v>0.31166666666666626</v>
          </cell>
          <cell r="DC118">
            <v>0</v>
          </cell>
          <cell r="DD118">
            <v>0</v>
          </cell>
          <cell r="DE118">
            <v>0</v>
          </cell>
          <cell r="DF118">
            <v>0</v>
          </cell>
          <cell r="DG118">
            <v>0</v>
          </cell>
          <cell r="DH118">
            <v>0</v>
          </cell>
          <cell r="DI118">
            <v>0</v>
          </cell>
          <cell r="DJ118">
            <v>0</v>
          </cell>
          <cell r="DK118">
            <v>0</v>
          </cell>
          <cell r="DL118">
            <v>0</v>
          </cell>
          <cell r="DM118" t="str">
            <v>Oct 93</v>
          </cell>
          <cell r="DN118">
            <v>0</v>
          </cell>
          <cell r="DO118">
            <v>0</v>
          </cell>
          <cell r="DP118">
            <v>0</v>
          </cell>
          <cell r="DQ118">
            <v>0</v>
          </cell>
          <cell r="DR118">
            <v>0</v>
          </cell>
          <cell r="DS118">
            <v>0</v>
          </cell>
          <cell r="DT118">
            <v>21.187499999999993</v>
          </cell>
          <cell r="DU118">
            <v>21.187499999999993</v>
          </cell>
          <cell r="DV118">
            <v>0</v>
          </cell>
          <cell r="DW118">
            <v>0</v>
          </cell>
          <cell r="DX118">
            <v>0</v>
          </cell>
          <cell r="DY118">
            <v>0</v>
          </cell>
          <cell r="DZ118">
            <v>0</v>
          </cell>
          <cell r="EA118">
            <v>0</v>
          </cell>
          <cell r="EB118">
            <v>0</v>
          </cell>
          <cell r="EC118">
            <v>0</v>
          </cell>
          <cell r="ED118">
            <v>0</v>
          </cell>
          <cell r="EE118">
            <v>0</v>
          </cell>
          <cell r="EF118">
            <v>0</v>
          </cell>
          <cell r="EG118">
            <v>0</v>
          </cell>
          <cell r="EH118">
            <v>24.134999999999973</v>
          </cell>
          <cell r="EI118">
            <v>0</v>
          </cell>
          <cell r="EJ118">
            <v>24.134999999999973</v>
          </cell>
          <cell r="EK118">
            <v>0</v>
          </cell>
          <cell r="EL118">
            <v>0</v>
          </cell>
          <cell r="EM118">
            <v>0</v>
          </cell>
          <cell r="EN118">
            <v>0</v>
          </cell>
          <cell r="EO118">
            <v>14.6988095238095</v>
          </cell>
          <cell r="EP118">
            <v>10.5011904761904</v>
          </cell>
          <cell r="EQ118" t="str">
            <v>Oct 93</v>
          </cell>
          <cell r="ER118">
            <v>0</v>
          </cell>
          <cell r="ES118">
            <v>0</v>
          </cell>
          <cell r="ET118">
            <v>0</v>
          </cell>
          <cell r="EU118">
            <v>0</v>
          </cell>
          <cell r="EV118">
            <v>14.18249999999998</v>
          </cell>
          <cell r="EW118">
            <v>13.639999999999967</v>
          </cell>
          <cell r="EX118">
            <v>14.194999999999981</v>
          </cell>
          <cell r="EY118">
            <v>21.552499999999981</v>
          </cell>
          <cell r="EZ118">
            <v>21.552499999999981</v>
          </cell>
          <cell r="FA118">
            <v>23.619999999999983</v>
          </cell>
          <cell r="FB118">
            <v>23.619999999999983</v>
          </cell>
          <cell r="FC118">
            <v>0</v>
          </cell>
          <cell r="FD118">
            <v>0</v>
          </cell>
          <cell r="FE118">
            <v>0</v>
          </cell>
          <cell r="FF118">
            <v>0</v>
          </cell>
          <cell r="FG118">
            <v>21.974999999999991</v>
          </cell>
          <cell r="FH118">
            <v>0</v>
          </cell>
          <cell r="FI118">
            <v>24.51499999999999</v>
          </cell>
          <cell r="FJ118">
            <v>0</v>
          </cell>
          <cell r="FK118">
            <v>0</v>
          </cell>
          <cell r="FL118">
            <v>0</v>
          </cell>
          <cell r="FM118">
            <v>0</v>
          </cell>
          <cell r="FN118" t="str">
            <v>Oct 93</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68.904761904761898</v>
          </cell>
          <cell r="GN118">
            <v>0</v>
          </cell>
          <cell r="GO118" t="str">
            <v>Oct 93</v>
          </cell>
          <cell r="GP118">
            <v>0</v>
          </cell>
          <cell r="GQ118">
            <v>164.666666666666</v>
          </cell>
          <cell r="GR118">
            <v>145.666666666666</v>
          </cell>
          <cell r="GS118">
            <v>147.59523809523799</v>
          </cell>
          <cell r="GT118">
            <v>144.19047619047552</v>
          </cell>
          <cell r="GU118">
            <v>158.19047619047601</v>
          </cell>
          <cell r="GV118">
            <v>157.23809523809501</v>
          </cell>
          <cell r="GW118">
            <v>158.19047619047601</v>
          </cell>
          <cell r="GX118">
            <v>0</v>
          </cell>
          <cell r="GY118">
            <v>0</v>
          </cell>
          <cell r="GZ118">
            <v>177.666666666666</v>
          </cell>
          <cell r="HA118">
            <v>0</v>
          </cell>
          <cell r="HB118">
            <v>0</v>
          </cell>
          <cell r="HC118">
            <v>193.04761904761901</v>
          </cell>
          <cell r="HD118">
            <v>170.28571428571399</v>
          </cell>
          <cell r="HE118">
            <v>0</v>
          </cell>
          <cell r="HF118">
            <v>0</v>
          </cell>
          <cell r="HG118">
            <v>0</v>
          </cell>
          <cell r="HH118">
            <v>0</v>
          </cell>
          <cell r="HI118">
            <v>119.904761904761</v>
          </cell>
          <cell r="HJ118">
            <v>0</v>
          </cell>
          <cell r="HK118" t="e">
            <v>#VALUE!</v>
          </cell>
          <cell r="HL118">
            <v>0</v>
          </cell>
          <cell r="HM118">
            <v>0</v>
          </cell>
          <cell r="HN118">
            <v>85.238095238095198</v>
          </cell>
          <cell r="HO118">
            <v>63.023809523809497</v>
          </cell>
          <cell r="HP118">
            <v>55.619047619047599</v>
          </cell>
          <cell r="HQ118">
            <v>0</v>
          </cell>
          <cell r="HR118">
            <v>33.53</v>
          </cell>
          <cell r="HS118">
            <v>0</v>
          </cell>
          <cell r="HT118">
            <v>268.76190476190402</v>
          </cell>
          <cell r="HU118" t="str">
            <v>Oct 93</v>
          </cell>
          <cell r="HV118">
            <v>163.7096774193549</v>
          </cell>
          <cell r="HW118">
            <v>142.2258064516129</v>
          </cell>
          <cell r="HX118">
            <v>148.7096774193549</v>
          </cell>
          <cell r="HY118">
            <v>127.2258064516129</v>
          </cell>
          <cell r="HZ118">
            <v>155.19047619047615</v>
          </cell>
          <cell r="IA118">
            <v>145.57142857142861</v>
          </cell>
          <cell r="IB118">
            <v>155.19047619047615</v>
          </cell>
          <cell r="IC118">
            <v>0</v>
          </cell>
          <cell r="ID118">
            <v>0</v>
          </cell>
          <cell r="IE118">
            <v>0</v>
          </cell>
          <cell r="IF118">
            <v>0</v>
          </cell>
          <cell r="IG118">
            <v>0</v>
          </cell>
          <cell r="IH118">
            <v>0</v>
          </cell>
          <cell r="II118">
            <v>0</v>
          </cell>
          <cell r="IJ118">
            <v>0</v>
          </cell>
          <cell r="IK118">
            <v>0</v>
          </cell>
          <cell r="IL118">
            <v>0</v>
          </cell>
          <cell r="IM118">
            <v>86.095238095238102</v>
          </cell>
          <cell r="IN118">
            <v>56.523809523809533</v>
          </cell>
          <cell r="IO118">
            <v>0</v>
          </cell>
          <cell r="IP118">
            <v>0</v>
          </cell>
          <cell r="IQ118" t="str">
            <v>Oct 93</v>
          </cell>
          <cell r="IR118">
            <v>3.4004993583537568</v>
          </cell>
          <cell r="IS118">
            <v>8.7429492344883162</v>
          </cell>
          <cell r="IT118">
            <v>10.14692378328742</v>
          </cell>
          <cell r="IU118">
            <v>108.5</v>
          </cell>
          <cell r="IV118">
            <v>110.5</v>
          </cell>
          <cell r="IW118">
            <v>9.6828193832599112</v>
          </cell>
          <cell r="IX118">
            <v>15.913095238095199</v>
          </cell>
          <cell r="IY118">
            <v>0</v>
          </cell>
          <cell r="IZ118">
            <v>0</v>
          </cell>
          <cell r="JA118">
            <v>22.58809523809515</v>
          </cell>
          <cell r="JB118">
            <v>0</v>
          </cell>
          <cell r="JC118">
            <v>21.410714285714249</v>
          </cell>
          <cell r="JD118">
            <v>0</v>
          </cell>
          <cell r="JE118">
            <v>0</v>
          </cell>
          <cell r="JF118">
            <v>0</v>
          </cell>
          <cell r="JG118">
            <v>0</v>
          </cell>
          <cell r="JH118">
            <v>0</v>
          </cell>
          <cell r="JI118">
            <v>0</v>
          </cell>
          <cell r="JJ118">
            <v>0</v>
          </cell>
          <cell r="JK118">
            <v>0</v>
          </cell>
          <cell r="JL118">
            <v>0</v>
          </cell>
          <cell r="JM118">
            <v>0</v>
          </cell>
          <cell r="JN118">
            <v>25.076190476190451</v>
          </cell>
          <cell r="JO118">
            <v>0</v>
          </cell>
          <cell r="JP118">
            <v>24.27619047619045</v>
          </cell>
          <cell r="JQ118">
            <v>0</v>
          </cell>
          <cell r="JR118">
            <v>0</v>
          </cell>
          <cell r="JS118">
            <v>0</v>
          </cell>
          <cell r="JT118">
            <v>0</v>
          </cell>
          <cell r="JU118">
            <v>0</v>
          </cell>
          <cell r="JV118">
            <v>0</v>
          </cell>
          <cell r="JW118">
            <v>0</v>
          </cell>
          <cell r="JX118">
            <v>0</v>
          </cell>
          <cell r="JY118">
            <v>0</v>
          </cell>
          <cell r="JZ118">
            <v>24.27619047619045</v>
          </cell>
          <cell r="KA118">
            <v>0</v>
          </cell>
          <cell r="KB118">
            <v>0</v>
          </cell>
          <cell r="KC118">
            <v>0</v>
          </cell>
          <cell r="KD118">
            <v>0</v>
          </cell>
          <cell r="KE118">
            <v>0</v>
          </cell>
          <cell r="KF118">
            <v>0</v>
          </cell>
          <cell r="KG118">
            <v>0</v>
          </cell>
          <cell r="KH118">
            <v>0</v>
          </cell>
          <cell r="KI118">
            <v>0</v>
          </cell>
          <cell r="KJ118">
            <v>0</v>
          </cell>
          <cell r="KK118">
            <v>0</v>
          </cell>
          <cell r="KL118">
            <v>11.672290963629543</v>
          </cell>
          <cell r="KM118">
            <v>0</v>
          </cell>
          <cell r="KN118">
            <v>10.862392200974867</v>
          </cell>
          <cell r="KO118">
            <v>0</v>
          </cell>
          <cell r="KP118">
            <v>0</v>
          </cell>
          <cell r="KQ118">
            <v>0</v>
          </cell>
          <cell r="KR118">
            <v>0</v>
          </cell>
          <cell r="KS118">
            <v>0</v>
          </cell>
          <cell r="KT118">
            <v>0</v>
          </cell>
          <cell r="KU118">
            <v>0</v>
          </cell>
          <cell r="KV118">
            <v>0</v>
          </cell>
          <cell r="KW118">
            <v>0</v>
          </cell>
          <cell r="KX118">
            <v>0</v>
          </cell>
          <cell r="KY118">
            <v>0</v>
          </cell>
          <cell r="KZ118">
            <v>0</v>
          </cell>
          <cell r="LA118">
            <v>0</v>
          </cell>
          <cell r="LB118">
            <v>0</v>
          </cell>
          <cell r="LC118" t="str">
            <v>Oct 93</v>
          </cell>
          <cell r="LD118">
            <v>0</v>
          </cell>
          <cell r="LE118">
            <v>0</v>
          </cell>
          <cell r="LF118">
            <v>0</v>
          </cell>
          <cell r="LG118">
            <v>0</v>
          </cell>
          <cell r="LH118">
            <v>15.285714285714285</v>
          </cell>
          <cell r="LI118">
            <v>0</v>
          </cell>
          <cell r="LJ118">
            <v>23.610714285714284</v>
          </cell>
          <cell r="LK118">
            <v>0</v>
          </cell>
          <cell r="LL118">
            <v>0</v>
          </cell>
          <cell r="LM118">
            <v>0</v>
          </cell>
          <cell r="LN118">
            <v>0</v>
          </cell>
          <cell r="LO118">
            <v>0</v>
          </cell>
          <cell r="LP118">
            <v>0</v>
          </cell>
          <cell r="LQ118">
            <v>0</v>
          </cell>
          <cell r="LR118">
            <v>0</v>
          </cell>
          <cell r="LS118">
            <v>0</v>
          </cell>
          <cell r="LT118">
            <v>10.62429696287964</v>
          </cell>
          <cell r="LU118">
            <v>0</v>
          </cell>
          <cell r="LV118">
            <v>0</v>
          </cell>
          <cell r="LW118">
            <v>0</v>
          </cell>
          <cell r="LX118">
            <v>0</v>
          </cell>
          <cell r="LY118">
            <v>0</v>
          </cell>
          <cell r="LZ118">
            <v>0</v>
          </cell>
          <cell r="MA118">
            <v>0</v>
          </cell>
          <cell r="MB118" t="str">
            <v>Oct 93</v>
          </cell>
          <cell r="MC118">
            <v>0</v>
          </cell>
          <cell r="MD118">
            <v>0</v>
          </cell>
          <cell r="ME118">
            <v>17.674603172222223</v>
          </cell>
          <cell r="MF118">
            <v>0</v>
          </cell>
          <cell r="MG118">
            <v>0</v>
          </cell>
          <cell r="MH118" t="str">
            <v>Oct 93</v>
          </cell>
          <cell r="MI118" t="str">
            <v>*KEY_ERR</v>
          </cell>
          <cell r="MJ118" t="str">
            <v>*KEY_ERR</v>
          </cell>
          <cell r="MK118" t="str">
            <v>*KEY_ERR</v>
          </cell>
          <cell r="ML118" t="str">
            <v>*KEY_ERR</v>
          </cell>
          <cell r="MM118" t="str">
            <v>*KEY_ERR</v>
          </cell>
          <cell r="MN118" t="str">
            <v>*KEY_ERR</v>
          </cell>
          <cell r="MO118" t="str">
            <v>*KEY_ERR</v>
          </cell>
          <cell r="MP118" t="str">
            <v>*KEY_ERR</v>
          </cell>
          <cell r="MQ118" t="str">
            <v>*KEY_ERR</v>
          </cell>
          <cell r="MR118" t="str">
            <v>*KEY_ERR</v>
          </cell>
          <cell r="MS118">
            <v>0</v>
          </cell>
          <cell r="MT118" t="str">
            <v>*KEY_ERR</v>
          </cell>
          <cell r="MU118" t="str">
            <v>*KEY_ERR</v>
          </cell>
          <cell r="MV118">
            <v>0</v>
          </cell>
          <cell r="MW118" t="str">
            <v>*KEY_ERR</v>
          </cell>
        </row>
        <row r="119">
          <cell r="F119" t="str">
            <v>Nov 93</v>
          </cell>
          <cell r="G119">
            <v>15.0997727272727</v>
          </cell>
          <cell r="H119">
            <v>0</v>
          </cell>
          <cell r="I119">
            <v>16.663499999999999</v>
          </cell>
          <cell r="J119">
            <v>0</v>
          </cell>
          <cell r="K119">
            <v>0</v>
          </cell>
          <cell r="L119">
            <v>16.821000000000002</v>
          </cell>
          <cell r="M119">
            <v>16.821000000000002</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13.6354545454545</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13.6354545454545</v>
          </cell>
          <cell r="BD119">
            <v>0</v>
          </cell>
          <cell r="BE119">
            <v>14.96025</v>
          </cell>
          <cell r="BF119">
            <v>0</v>
          </cell>
          <cell r="BG119">
            <v>0</v>
          </cell>
          <cell r="BH119">
            <v>0</v>
          </cell>
          <cell r="BI119">
            <v>0</v>
          </cell>
          <cell r="BJ119">
            <v>0</v>
          </cell>
          <cell r="BK119">
            <v>2.12</v>
          </cell>
          <cell r="BL119">
            <v>7.1032500000000001</v>
          </cell>
          <cell r="BM119">
            <v>11.568375000000001</v>
          </cell>
          <cell r="BN119">
            <v>13.752374999999999</v>
          </cell>
          <cell r="BO119">
            <v>13.285125000000001</v>
          </cell>
          <cell r="BP119">
            <v>15.0045</v>
          </cell>
          <cell r="BQ119">
            <v>17.878875000000001</v>
          </cell>
          <cell r="BR119">
            <v>17.878875000000001</v>
          </cell>
          <cell r="BS119">
            <v>18.330374999999997</v>
          </cell>
          <cell r="BT119">
            <v>18.330374999999997</v>
          </cell>
          <cell r="BU119">
            <v>18.970874999999999</v>
          </cell>
          <cell r="BV119">
            <v>18.970874999999999</v>
          </cell>
          <cell r="BW119">
            <v>0</v>
          </cell>
          <cell r="BX119">
            <v>0</v>
          </cell>
          <cell r="BY119">
            <v>0</v>
          </cell>
          <cell r="BZ119">
            <v>0</v>
          </cell>
          <cell r="CA119">
            <v>0</v>
          </cell>
          <cell r="CB119">
            <v>0</v>
          </cell>
          <cell r="CC119">
            <v>0</v>
          </cell>
          <cell r="CD119">
            <v>0</v>
          </cell>
          <cell r="CE119">
            <v>0</v>
          </cell>
          <cell r="CF119">
            <v>30.392249999999997</v>
          </cell>
          <cell r="CG119">
            <v>0</v>
          </cell>
          <cell r="CH119">
            <v>0</v>
          </cell>
          <cell r="CI119">
            <v>0</v>
          </cell>
          <cell r="CJ119">
            <v>22.414736842105249</v>
          </cell>
          <cell r="CK119">
            <v>0</v>
          </cell>
          <cell r="CL119">
            <v>20.280750000000001</v>
          </cell>
          <cell r="CM119">
            <v>21.884625</v>
          </cell>
          <cell r="CN119">
            <v>0</v>
          </cell>
          <cell r="CO119">
            <v>0</v>
          </cell>
          <cell r="CP119">
            <v>0</v>
          </cell>
          <cell r="CQ119">
            <v>0</v>
          </cell>
          <cell r="CR119">
            <v>0</v>
          </cell>
          <cell r="CS119">
            <v>0</v>
          </cell>
          <cell r="CT119">
            <v>11.695</v>
          </cell>
          <cell r="CU119">
            <v>8.1862500000000011</v>
          </cell>
          <cell r="CV119">
            <v>0</v>
          </cell>
          <cell r="CW119">
            <v>0</v>
          </cell>
          <cell r="CX119">
            <v>0</v>
          </cell>
          <cell r="CY119">
            <v>17.632125000000002</v>
          </cell>
          <cell r="CZ119">
            <v>16.872187499999999</v>
          </cell>
          <cell r="DA119">
            <v>15.690937499999999</v>
          </cell>
          <cell r="DB119">
            <v>0.1819999999999998</v>
          </cell>
          <cell r="DC119">
            <v>0</v>
          </cell>
          <cell r="DD119">
            <v>0</v>
          </cell>
          <cell r="DE119">
            <v>0</v>
          </cell>
          <cell r="DF119">
            <v>0</v>
          </cell>
          <cell r="DG119">
            <v>0</v>
          </cell>
          <cell r="DH119">
            <v>0</v>
          </cell>
          <cell r="DI119">
            <v>0</v>
          </cell>
          <cell r="DJ119">
            <v>0</v>
          </cell>
          <cell r="DK119">
            <v>0</v>
          </cell>
          <cell r="DL119">
            <v>0</v>
          </cell>
          <cell r="DM119" t="str">
            <v>Nov 93</v>
          </cell>
          <cell r="DN119">
            <v>0</v>
          </cell>
          <cell r="DO119">
            <v>0</v>
          </cell>
          <cell r="DP119">
            <v>0</v>
          </cell>
          <cell r="DQ119">
            <v>0</v>
          </cell>
          <cell r="DR119">
            <v>0</v>
          </cell>
          <cell r="DS119">
            <v>0</v>
          </cell>
          <cell r="DT119">
            <v>18.687374999999999</v>
          </cell>
          <cell r="DU119">
            <v>18.687374999999999</v>
          </cell>
          <cell r="DV119">
            <v>0</v>
          </cell>
          <cell r="DW119">
            <v>0</v>
          </cell>
          <cell r="DX119">
            <v>0</v>
          </cell>
          <cell r="DY119">
            <v>0</v>
          </cell>
          <cell r="DZ119">
            <v>0</v>
          </cell>
          <cell r="EA119">
            <v>0</v>
          </cell>
          <cell r="EB119">
            <v>0</v>
          </cell>
          <cell r="EC119">
            <v>0</v>
          </cell>
          <cell r="ED119">
            <v>0</v>
          </cell>
          <cell r="EE119">
            <v>0</v>
          </cell>
          <cell r="EF119">
            <v>0</v>
          </cell>
          <cell r="EG119">
            <v>0</v>
          </cell>
          <cell r="EH119">
            <v>21.895124999999997</v>
          </cell>
          <cell r="EI119">
            <v>0</v>
          </cell>
          <cell r="EJ119">
            <v>21.895124999999997</v>
          </cell>
          <cell r="EK119">
            <v>0</v>
          </cell>
          <cell r="EL119">
            <v>0</v>
          </cell>
          <cell r="EM119">
            <v>0</v>
          </cell>
          <cell r="EN119">
            <v>0</v>
          </cell>
          <cell r="EO119">
            <v>12.545</v>
          </cell>
          <cell r="EP119">
            <v>9.5749999999999904</v>
          </cell>
          <cell r="EQ119" t="str">
            <v>Nov 93</v>
          </cell>
          <cell r="ER119">
            <v>0</v>
          </cell>
          <cell r="ES119">
            <v>0</v>
          </cell>
          <cell r="ET119">
            <v>0</v>
          </cell>
          <cell r="EU119">
            <v>0</v>
          </cell>
          <cell r="EV119">
            <v>13.484625000000001</v>
          </cell>
          <cell r="EW119">
            <v>13.384874999999999</v>
          </cell>
          <cell r="EX119">
            <v>13.744499999999997</v>
          </cell>
          <cell r="EY119">
            <v>19.075875</v>
          </cell>
          <cell r="EZ119">
            <v>19.075875</v>
          </cell>
          <cell r="FA119">
            <v>20.713874999999998</v>
          </cell>
          <cell r="FB119">
            <v>20.713874999999998</v>
          </cell>
          <cell r="FC119">
            <v>0</v>
          </cell>
          <cell r="FD119">
            <v>0</v>
          </cell>
          <cell r="FE119">
            <v>0</v>
          </cell>
          <cell r="FF119">
            <v>0</v>
          </cell>
          <cell r="FG119">
            <v>20.123249999999995</v>
          </cell>
          <cell r="FH119">
            <v>0</v>
          </cell>
          <cell r="FI119">
            <v>24.391500000000001</v>
          </cell>
          <cell r="FJ119">
            <v>0</v>
          </cell>
          <cell r="FK119">
            <v>0</v>
          </cell>
          <cell r="FL119">
            <v>0</v>
          </cell>
          <cell r="FM119">
            <v>0</v>
          </cell>
          <cell r="FN119" t="str">
            <v>Nov 93</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59.35</v>
          </cell>
          <cell r="GN119">
            <v>0</v>
          </cell>
          <cell r="GO119" t="str">
            <v>Nov 93</v>
          </cell>
          <cell r="GP119">
            <v>0</v>
          </cell>
          <cell r="GQ119">
            <v>164.72727272727201</v>
          </cell>
          <cell r="GR119">
            <v>161.363636363636</v>
          </cell>
          <cell r="GS119">
            <v>155.97727272727201</v>
          </cell>
          <cell r="GT119">
            <v>155.1818181818175</v>
          </cell>
          <cell r="GU119">
            <v>149.36363636363549</v>
          </cell>
          <cell r="GV119">
            <v>147.72727272727201</v>
          </cell>
          <cell r="GW119">
            <v>149.36363636363549</v>
          </cell>
          <cell r="GX119">
            <v>0</v>
          </cell>
          <cell r="GY119">
            <v>0</v>
          </cell>
          <cell r="GZ119">
            <v>161.25</v>
          </cell>
          <cell r="HA119">
            <v>0</v>
          </cell>
          <cell r="HB119">
            <v>0</v>
          </cell>
          <cell r="HC119">
            <v>186.34090909090901</v>
          </cell>
          <cell r="HD119">
            <v>163.93181818181799</v>
          </cell>
          <cell r="HE119">
            <v>0</v>
          </cell>
          <cell r="HF119">
            <v>0</v>
          </cell>
          <cell r="HG119">
            <v>0</v>
          </cell>
          <cell r="HH119">
            <v>0</v>
          </cell>
          <cell r="HI119">
            <v>106.619047619047</v>
          </cell>
          <cell r="HJ119">
            <v>0</v>
          </cell>
          <cell r="HK119" t="e">
            <v>#VALUE!</v>
          </cell>
          <cell r="HL119">
            <v>0</v>
          </cell>
          <cell r="HM119">
            <v>0</v>
          </cell>
          <cell r="HN119">
            <v>71.545454545454504</v>
          </cell>
          <cell r="HO119">
            <v>61.363636363636303</v>
          </cell>
          <cell r="HP119">
            <v>56.363636363636303</v>
          </cell>
          <cell r="HQ119">
            <v>0</v>
          </cell>
          <cell r="HR119">
            <v>34.04</v>
          </cell>
          <cell r="HS119">
            <v>0</v>
          </cell>
          <cell r="HT119">
            <v>238.863636363636</v>
          </cell>
          <cell r="HU119" t="str">
            <v>Nov 93</v>
          </cell>
          <cell r="HV119">
            <v>169.33333333333329</v>
          </cell>
          <cell r="HW119">
            <v>160.30000000000001</v>
          </cell>
          <cell r="HX119">
            <v>153.80000000000001</v>
          </cell>
          <cell r="HY119">
            <v>144.76666666666674</v>
          </cell>
          <cell r="HZ119">
            <v>146.31818181818187</v>
          </cell>
          <cell r="IA119">
            <v>136.22727272727269</v>
          </cell>
          <cell r="IB119">
            <v>146.31818181818187</v>
          </cell>
          <cell r="IC119">
            <v>0</v>
          </cell>
          <cell r="ID119">
            <v>0</v>
          </cell>
          <cell r="IE119">
            <v>0</v>
          </cell>
          <cell r="IF119">
            <v>0</v>
          </cell>
          <cell r="IG119">
            <v>0</v>
          </cell>
          <cell r="IH119">
            <v>0</v>
          </cell>
          <cell r="II119">
            <v>0</v>
          </cell>
          <cell r="IJ119">
            <v>0</v>
          </cell>
          <cell r="IK119">
            <v>0</v>
          </cell>
          <cell r="IL119">
            <v>0</v>
          </cell>
          <cell r="IM119">
            <v>71.36363636363636</v>
          </cell>
          <cell r="IN119">
            <v>52.5</v>
          </cell>
          <cell r="IO119">
            <v>0</v>
          </cell>
          <cell r="IP119">
            <v>0</v>
          </cell>
          <cell r="IQ119" t="str">
            <v>Nov 93</v>
          </cell>
          <cell r="IR119">
            <v>3.3579729529890141</v>
          </cell>
          <cell r="IS119">
            <v>9.3875906526994353</v>
          </cell>
          <cell r="IT119">
            <v>10.78971533516988</v>
          </cell>
          <cell r="IU119">
            <v>116.5</v>
          </cell>
          <cell r="IV119">
            <v>117.5</v>
          </cell>
          <cell r="IW119">
            <v>10.325991189427311</v>
          </cell>
          <cell r="IX119">
            <v>15.074999999999999</v>
          </cell>
          <cell r="IY119">
            <v>0</v>
          </cell>
          <cell r="IZ119">
            <v>0</v>
          </cell>
          <cell r="JA119">
            <v>20.927272727272701</v>
          </cell>
          <cell r="JB119">
            <v>0</v>
          </cell>
          <cell r="JC119">
            <v>19.727272727272698</v>
          </cell>
          <cell r="JD119">
            <v>0</v>
          </cell>
          <cell r="JE119">
            <v>0</v>
          </cell>
          <cell r="JF119">
            <v>0</v>
          </cell>
          <cell r="JG119">
            <v>0</v>
          </cell>
          <cell r="JH119">
            <v>0</v>
          </cell>
          <cell r="JI119">
            <v>0</v>
          </cell>
          <cell r="JJ119">
            <v>0</v>
          </cell>
          <cell r="JK119">
            <v>0</v>
          </cell>
          <cell r="JL119">
            <v>0</v>
          </cell>
          <cell r="JM119">
            <v>0</v>
          </cell>
          <cell r="JN119">
            <v>24.713636363636347</v>
          </cell>
          <cell r="JO119">
            <v>0</v>
          </cell>
          <cell r="JP119">
            <v>23.373863636363602</v>
          </cell>
          <cell r="JQ119">
            <v>0</v>
          </cell>
          <cell r="JR119">
            <v>0</v>
          </cell>
          <cell r="JS119">
            <v>0</v>
          </cell>
          <cell r="JT119">
            <v>0</v>
          </cell>
          <cell r="JU119">
            <v>0</v>
          </cell>
          <cell r="JV119">
            <v>0</v>
          </cell>
          <cell r="JW119">
            <v>0</v>
          </cell>
          <cell r="JX119">
            <v>0</v>
          </cell>
          <cell r="JY119">
            <v>0</v>
          </cell>
          <cell r="JZ119">
            <v>23.373863636363602</v>
          </cell>
          <cell r="KA119">
            <v>0</v>
          </cell>
          <cell r="KB119">
            <v>0</v>
          </cell>
          <cell r="KC119">
            <v>0</v>
          </cell>
          <cell r="KD119">
            <v>10.222727272727251</v>
          </cell>
          <cell r="KE119">
            <v>10.222727272727251</v>
          </cell>
          <cell r="KF119">
            <v>10.222727272727251</v>
          </cell>
          <cell r="KG119">
            <v>10.222727272727251</v>
          </cell>
          <cell r="KH119">
            <v>0</v>
          </cell>
          <cell r="KI119">
            <v>0</v>
          </cell>
          <cell r="KJ119">
            <v>0</v>
          </cell>
          <cell r="KK119">
            <v>0</v>
          </cell>
          <cell r="KL119">
            <v>9.6904080171796689</v>
          </cell>
          <cell r="KM119">
            <v>0</v>
          </cell>
          <cell r="KN119">
            <v>8.7956335003578978</v>
          </cell>
          <cell r="KO119">
            <v>0</v>
          </cell>
          <cell r="KP119">
            <v>0</v>
          </cell>
          <cell r="KQ119">
            <v>0</v>
          </cell>
          <cell r="KR119">
            <v>0</v>
          </cell>
          <cell r="KS119">
            <v>0</v>
          </cell>
          <cell r="KT119">
            <v>0</v>
          </cell>
          <cell r="KU119">
            <v>0</v>
          </cell>
          <cell r="KV119">
            <v>0</v>
          </cell>
          <cell r="KW119">
            <v>0</v>
          </cell>
          <cell r="KX119">
            <v>0</v>
          </cell>
          <cell r="KY119">
            <v>0</v>
          </cell>
          <cell r="KZ119">
            <v>0</v>
          </cell>
          <cell r="LA119">
            <v>0</v>
          </cell>
          <cell r="LB119">
            <v>0</v>
          </cell>
          <cell r="LC119" t="str">
            <v>Nov 93</v>
          </cell>
          <cell r="LD119">
            <v>0</v>
          </cell>
          <cell r="LE119">
            <v>0</v>
          </cell>
          <cell r="LF119">
            <v>0</v>
          </cell>
          <cell r="LG119">
            <v>0</v>
          </cell>
          <cell r="LH119">
            <v>14.542929292929294</v>
          </cell>
          <cell r="LI119">
            <v>0</v>
          </cell>
          <cell r="LJ119">
            <v>23.281818181818181</v>
          </cell>
          <cell r="LK119">
            <v>0</v>
          </cell>
          <cell r="LL119">
            <v>0</v>
          </cell>
          <cell r="LM119">
            <v>0</v>
          </cell>
          <cell r="LN119">
            <v>0</v>
          </cell>
          <cell r="LO119">
            <v>0</v>
          </cell>
          <cell r="LP119">
            <v>0</v>
          </cell>
          <cell r="LQ119">
            <v>0</v>
          </cell>
          <cell r="LR119">
            <v>0</v>
          </cell>
          <cell r="LS119">
            <v>0</v>
          </cell>
          <cell r="LT119">
            <v>8.5612025769506079</v>
          </cell>
          <cell r="LU119">
            <v>0</v>
          </cell>
          <cell r="LV119">
            <v>0</v>
          </cell>
          <cell r="LW119">
            <v>0</v>
          </cell>
          <cell r="LX119">
            <v>0</v>
          </cell>
          <cell r="LY119">
            <v>0</v>
          </cell>
          <cell r="LZ119">
            <v>0</v>
          </cell>
          <cell r="MA119">
            <v>0</v>
          </cell>
          <cell r="MB119" t="str">
            <v>Nov 93</v>
          </cell>
          <cell r="MC119">
            <v>0</v>
          </cell>
          <cell r="MD119">
            <v>0</v>
          </cell>
          <cell r="ME119">
            <v>17</v>
          </cell>
          <cell r="MF119">
            <v>0</v>
          </cell>
          <cell r="MG119">
            <v>0</v>
          </cell>
          <cell r="MH119" t="str">
            <v>Nov 93</v>
          </cell>
          <cell r="MI119" t="str">
            <v>*KEY_ERR</v>
          </cell>
          <cell r="MJ119" t="str">
            <v>*KEY_ERR</v>
          </cell>
          <cell r="MK119" t="str">
            <v>*KEY_ERR</v>
          </cell>
          <cell r="ML119" t="str">
            <v>*KEY_ERR</v>
          </cell>
          <cell r="MM119" t="str">
            <v>*KEY_ERR</v>
          </cell>
          <cell r="MN119" t="str">
            <v>*KEY_ERR</v>
          </cell>
          <cell r="MO119" t="str">
            <v>*KEY_ERR</v>
          </cell>
          <cell r="MP119" t="str">
            <v>*KEY_ERR</v>
          </cell>
          <cell r="MQ119" t="str">
            <v>*KEY_ERR</v>
          </cell>
          <cell r="MR119" t="str">
            <v>*KEY_ERR</v>
          </cell>
          <cell r="MS119">
            <v>0</v>
          </cell>
          <cell r="MT119" t="str">
            <v>*KEY_ERR</v>
          </cell>
          <cell r="MU119" t="str">
            <v>*KEY_ERR</v>
          </cell>
          <cell r="MV119">
            <v>0</v>
          </cell>
          <cell r="MW119" t="str">
            <v>*KEY_ERR</v>
          </cell>
        </row>
        <row r="120">
          <cell r="F120" t="str">
            <v>Dec 93</v>
          </cell>
          <cell r="G120">
            <v>13.535</v>
          </cell>
          <cell r="H120">
            <v>0</v>
          </cell>
          <cell r="I120">
            <v>14.492619047619</v>
          </cell>
          <cell r="J120">
            <v>0</v>
          </cell>
          <cell r="K120">
            <v>0</v>
          </cell>
          <cell r="L120">
            <v>14.672857142857101</v>
          </cell>
          <cell r="M120">
            <v>14.672857142857101</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12.1706818181818</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12.1706818181818</v>
          </cell>
          <cell r="BD120">
            <v>0</v>
          </cell>
          <cell r="BE120">
            <v>13.1304761904761</v>
          </cell>
          <cell r="BF120">
            <v>0</v>
          </cell>
          <cell r="BG120">
            <v>0</v>
          </cell>
          <cell r="BH120">
            <v>0</v>
          </cell>
          <cell r="BI120">
            <v>0</v>
          </cell>
          <cell r="BJ120">
            <v>0</v>
          </cell>
          <cell r="BK120">
            <v>2.4</v>
          </cell>
          <cell r="BL120">
            <v>7.3324999999999854</v>
          </cell>
          <cell r="BM120">
            <v>10.324999999999985</v>
          </cell>
          <cell r="BN120">
            <v>13.357499999999989</v>
          </cell>
          <cell r="BO120">
            <v>12.207499999999984</v>
          </cell>
          <cell r="BP120">
            <v>13.237499999999981</v>
          </cell>
          <cell r="BQ120">
            <v>15.147499999999981</v>
          </cell>
          <cell r="BR120">
            <v>15.147499999999981</v>
          </cell>
          <cell r="BS120">
            <v>15.677499999999977</v>
          </cell>
          <cell r="BT120">
            <v>15.677499999999977</v>
          </cell>
          <cell r="BU120">
            <v>16.464999999999979</v>
          </cell>
          <cell r="BV120">
            <v>16.464999999999979</v>
          </cell>
          <cell r="BW120">
            <v>0</v>
          </cell>
          <cell r="BX120">
            <v>0</v>
          </cell>
          <cell r="BY120">
            <v>0</v>
          </cell>
          <cell r="BZ120">
            <v>0</v>
          </cell>
          <cell r="CA120">
            <v>0</v>
          </cell>
          <cell r="CB120">
            <v>0</v>
          </cell>
          <cell r="CC120">
            <v>0</v>
          </cell>
          <cell r="CD120">
            <v>0</v>
          </cell>
          <cell r="CE120">
            <v>0</v>
          </cell>
          <cell r="CF120">
            <v>25.852499999999988</v>
          </cell>
          <cell r="CG120">
            <v>0</v>
          </cell>
          <cell r="CH120">
            <v>0</v>
          </cell>
          <cell r="CI120">
            <v>0</v>
          </cell>
          <cell r="CJ120">
            <v>18.602499999999971</v>
          </cell>
          <cell r="CK120">
            <v>0</v>
          </cell>
          <cell r="CL120">
            <v>17.379999999999988</v>
          </cell>
          <cell r="CM120">
            <v>17.542499999999979</v>
          </cell>
          <cell r="CN120">
            <v>0</v>
          </cell>
          <cell r="CO120">
            <v>0</v>
          </cell>
          <cell r="CP120">
            <v>0</v>
          </cell>
          <cell r="CQ120">
            <v>0</v>
          </cell>
          <cell r="CR120">
            <v>0</v>
          </cell>
          <cell r="CS120">
            <v>0</v>
          </cell>
          <cell r="CT120">
            <v>10.925000000000001</v>
          </cell>
          <cell r="CU120">
            <v>7.8178571428571395</v>
          </cell>
          <cell r="CV120">
            <v>0</v>
          </cell>
          <cell r="CW120">
            <v>0</v>
          </cell>
          <cell r="CX120">
            <v>0</v>
          </cell>
          <cell r="CY120">
            <v>15.384999999999987</v>
          </cell>
          <cell r="CZ120">
            <v>14.442249999999984</v>
          </cell>
          <cell r="DA120">
            <v>13.467249999999986</v>
          </cell>
          <cell r="DB120">
            <v>0.21958333333333288</v>
          </cell>
          <cell r="DC120">
            <v>0</v>
          </cell>
          <cell r="DD120">
            <v>0</v>
          </cell>
          <cell r="DE120">
            <v>0</v>
          </cell>
          <cell r="DF120">
            <v>0</v>
          </cell>
          <cell r="DG120">
            <v>0</v>
          </cell>
          <cell r="DH120">
            <v>0</v>
          </cell>
          <cell r="DI120">
            <v>0</v>
          </cell>
          <cell r="DJ120">
            <v>0</v>
          </cell>
          <cell r="DK120">
            <v>0</v>
          </cell>
          <cell r="DL120">
            <v>0</v>
          </cell>
          <cell r="DM120" t="str">
            <v>Dec 93</v>
          </cell>
          <cell r="DN120">
            <v>0</v>
          </cell>
          <cell r="DO120">
            <v>0</v>
          </cell>
          <cell r="DP120">
            <v>0</v>
          </cell>
          <cell r="DQ120">
            <v>0</v>
          </cell>
          <cell r="DR120">
            <v>0</v>
          </cell>
          <cell r="DS120">
            <v>0</v>
          </cell>
          <cell r="DT120">
            <v>15.927499999999977</v>
          </cell>
          <cell r="DU120">
            <v>15.927499999999977</v>
          </cell>
          <cell r="DV120">
            <v>0</v>
          </cell>
          <cell r="DW120">
            <v>0</v>
          </cell>
          <cell r="DX120">
            <v>0</v>
          </cell>
          <cell r="DY120">
            <v>0</v>
          </cell>
          <cell r="DZ120">
            <v>0</v>
          </cell>
          <cell r="EA120">
            <v>0</v>
          </cell>
          <cell r="EB120">
            <v>0</v>
          </cell>
          <cell r="EC120">
            <v>0</v>
          </cell>
          <cell r="ED120">
            <v>0</v>
          </cell>
          <cell r="EE120">
            <v>0</v>
          </cell>
          <cell r="EF120">
            <v>0</v>
          </cell>
          <cell r="EG120">
            <v>0</v>
          </cell>
          <cell r="EH120">
            <v>18.382499999999979</v>
          </cell>
          <cell r="EI120">
            <v>0</v>
          </cell>
          <cell r="EJ120">
            <v>18.382499999999979</v>
          </cell>
          <cell r="EK120">
            <v>0</v>
          </cell>
          <cell r="EL120">
            <v>0</v>
          </cell>
          <cell r="EM120">
            <v>0</v>
          </cell>
          <cell r="EN120">
            <v>0</v>
          </cell>
          <cell r="EO120">
            <v>11.632142857142799</v>
          </cell>
          <cell r="EP120">
            <v>8.8416666666666597</v>
          </cell>
          <cell r="EQ120" t="str">
            <v>Dec 93</v>
          </cell>
          <cell r="ER120">
            <v>0</v>
          </cell>
          <cell r="ES120">
            <v>0</v>
          </cell>
          <cell r="ET120">
            <v>0</v>
          </cell>
          <cell r="EU120">
            <v>0</v>
          </cell>
          <cell r="EV120">
            <v>10.922499999999987</v>
          </cell>
          <cell r="EW120">
            <v>12.469999999999983</v>
          </cell>
          <cell r="EX120">
            <v>13.697499999999982</v>
          </cell>
          <cell r="EY120">
            <v>15.977499999999971</v>
          </cell>
          <cell r="EZ120">
            <v>15.977499999999971</v>
          </cell>
          <cell r="FA120">
            <v>17.354999999999993</v>
          </cell>
          <cell r="FB120">
            <v>17.354999999999993</v>
          </cell>
          <cell r="FC120">
            <v>0</v>
          </cell>
          <cell r="FD120">
            <v>0</v>
          </cell>
          <cell r="FE120">
            <v>0</v>
          </cell>
          <cell r="FF120">
            <v>0</v>
          </cell>
          <cell r="FG120">
            <v>16.697499999999987</v>
          </cell>
          <cell r="FH120">
            <v>0</v>
          </cell>
          <cell r="FI120">
            <v>19.769999999999968</v>
          </cell>
          <cell r="FJ120">
            <v>0</v>
          </cell>
          <cell r="FK120">
            <v>0</v>
          </cell>
          <cell r="FL120">
            <v>0</v>
          </cell>
          <cell r="FM120">
            <v>0</v>
          </cell>
          <cell r="FN120" t="str">
            <v>Dec 93</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51.857142857142797</v>
          </cell>
          <cell r="GN120">
            <v>0</v>
          </cell>
          <cell r="GO120" t="str">
            <v>Dec 93</v>
          </cell>
          <cell r="GP120">
            <v>0</v>
          </cell>
          <cell r="GQ120">
            <v>179</v>
          </cell>
          <cell r="GR120">
            <v>144.04761904761901</v>
          </cell>
          <cell r="GS120">
            <v>145.99999999999949</v>
          </cell>
          <cell r="GT120">
            <v>150.61904761904702</v>
          </cell>
          <cell r="GU120">
            <v>131.27500000000001</v>
          </cell>
          <cell r="GV120">
            <v>129.6</v>
          </cell>
          <cell r="GW120">
            <v>131.27500000000001</v>
          </cell>
          <cell r="GX120">
            <v>0</v>
          </cell>
          <cell r="GY120">
            <v>0</v>
          </cell>
          <cell r="GZ120">
            <v>137.875</v>
          </cell>
          <cell r="HA120">
            <v>0</v>
          </cell>
          <cell r="HB120">
            <v>0</v>
          </cell>
          <cell r="HC120">
            <v>168</v>
          </cell>
          <cell r="HD120">
            <v>145.52500000000001</v>
          </cell>
          <cell r="HE120">
            <v>0</v>
          </cell>
          <cell r="HF120">
            <v>0</v>
          </cell>
          <cell r="HG120">
            <v>0</v>
          </cell>
          <cell r="HH120">
            <v>0</v>
          </cell>
          <cell r="HI120">
            <v>94.947368421052602</v>
          </cell>
          <cell r="HJ120">
            <v>0</v>
          </cell>
          <cell r="HK120" t="e">
            <v>#VALUE!</v>
          </cell>
          <cell r="HL120">
            <v>0</v>
          </cell>
          <cell r="HM120">
            <v>0</v>
          </cell>
          <cell r="HN120">
            <v>67</v>
          </cell>
          <cell r="HO120">
            <v>53.225000000000001</v>
          </cell>
          <cell r="HP120">
            <v>49.55</v>
          </cell>
          <cell r="HQ120">
            <v>0</v>
          </cell>
          <cell r="HR120">
            <v>34.32</v>
          </cell>
          <cell r="HS120">
            <v>0</v>
          </cell>
          <cell r="HT120">
            <v>198.75</v>
          </cell>
          <cell r="HU120" t="str">
            <v>Dec 93</v>
          </cell>
          <cell r="HV120">
            <v>180</v>
          </cell>
          <cell r="HW120">
            <v>154.51612903225811</v>
          </cell>
          <cell r="HX120">
            <v>165</v>
          </cell>
          <cell r="HY120">
            <v>139.51612903225811</v>
          </cell>
          <cell r="HZ120">
            <v>127.94999999999999</v>
          </cell>
          <cell r="IA120">
            <v>115.4</v>
          </cell>
          <cell r="IB120">
            <v>127.94999999999999</v>
          </cell>
          <cell r="IC120">
            <v>0</v>
          </cell>
          <cell r="ID120">
            <v>0</v>
          </cell>
          <cell r="IE120">
            <v>0</v>
          </cell>
          <cell r="IF120">
            <v>0</v>
          </cell>
          <cell r="IG120">
            <v>90.842105263157805</v>
          </cell>
          <cell r="IH120">
            <v>0</v>
          </cell>
          <cell r="II120">
            <v>84.789473684210506</v>
          </cell>
          <cell r="IJ120">
            <v>0</v>
          </cell>
          <cell r="IK120">
            <v>0</v>
          </cell>
          <cell r="IL120">
            <v>0</v>
          </cell>
          <cell r="IM120">
            <v>65</v>
          </cell>
          <cell r="IN120">
            <v>46.15</v>
          </cell>
          <cell r="IO120">
            <v>0</v>
          </cell>
          <cell r="IP120">
            <v>0</v>
          </cell>
          <cell r="IQ120" t="str">
            <v>Dec 93</v>
          </cell>
          <cell r="IR120">
            <v>3.2386543602112998</v>
          </cell>
          <cell r="IS120">
            <v>8.7832393231265105</v>
          </cell>
          <cell r="IT120">
            <v>10.192837465564738</v>
          </cell>
          <cell r="IU120">
            <v>109</v>
          </cell>
          <cell r="IV120">
            <v>111</v>
          </cell>
          <cell r="IW120">
            <v>9.7268722466960327</v>
          </cell>
          <cell r="IX120">
            <v>13.334782608695601</v>
          </cell>
          <cell r="IY120">
            <v>0</v>
          </cell>
          <cell r="IZ120">
            <v>0</v>
          </cell>
          <cell r="JA120">
            <v>18.280434782608651</v>
          </cell>
          <cell r="JB120">
            <v>0</v>
          </cell>
          <cell r="JC120">
            <v>17.080434782608648</v>
          </cell>
          <cell r="JD120">
            <v>25.416173570019648</v>
          </cell>
          <cell r="JE120">
            <v>0</v>
          </cell>
          <cell r="JF120">
            <v>0</v>
          </cell>
          <cell r="JG120">
            <v>0</v>
          </cell>
          <cell r="JH120">
            <v>0</v>
          </cell>
          <cell r="JI120">
            <v>0</v>
          </cell>
          <cell r="JJ120">
            <v>0</v>
          </cell>
          <cell r="JK120">
            <v>0</v>
          </cell>
          <cell r="JL120">
            <v>0</v>
          </cell>
          <cell r="JM120">
            <v>0</v>
          </cell>
          <cell r="JN120">
            <v>22.366304347826052</v>
          </cell>
          <cell r="JO120">
            <v>0</v>
          </cell>
          <cell r="JP120">
            <v>21.0695652173913</v>
          </cell>
          <cell r="JQ120">
            <v>0</v>
          </cell>
          <cell r="JR120">
            <v>0</v>
          </cell>
          <cell r="JS120">
            <v>0</v>
          </cell>
          <cell r="JT120">
            <v>0</v>
          </cell>
          <cell r="JU120">
            <v>0</v>
          </cell>
          <cell r="JV120">
            <v>0</v>
          </cell>
          <cell r="JW120">
            <v>0</v>
          </cell>
          <cell r="JX120">
            <v>0</v>
          </cell>
          <cell r="JY120">
            <v>0</v>
          </cell>
          <cell r="JZ120">
            <v>21.0695652173913</v>
          </cell>
          <cell r="KA120">
            <v>0</v>
          </cell>
          <cell r="KB120">
            <v>0</v>
          </cell>
          <cell r="KC120">
            <v>0</v>
          </cell>
          <cell r="KD120">
            <v>8.2065217391304301</v>
          </cell>
          <cell r="KE120">
            <v>8.2065217391304301</v>
          </cell>
          <cell r="KF120">
            <v>8.2065217391304301</v>
          </cell>
          <cell r="KG120">
            <v>8.2065217391304301</v>
          </cell>
          <cell r="KH120">
            <v>0</v>
          </cell>
          <cell r="KI120">
            <v>0</v>
          </cell>
          <cell r="KJ120">
            <v>0</v>
          </cell>
          <cell r="KK120">
            <v>0</v>
          </cell>
          <cell r="KL120">
            <v>9.2468332762752361</v>
          </cell>
          <cell r="KM120">
            <v>0</v>
          </cell>
          <cell r="KN120">
            <v>8.3010955152345041</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t="str">
            <v>Dec 93</v>
          </cell>
          <cell r="LD120">
            <v>0</v>
          </cell>
          <cell r="LE120">
            <v>0</v>
          </cell>
          <cell r="LF120">
            <v>0</v>
          </cell>
          <cell r="LG120">
            <v>0</v>
          </cell>
          <cell r="LH120">
            <v>12.7512077294686</v>
          </cell>
          <cell r="LI120">
            <v>0</v>
          </cell>
          <cell r="LJ120">
            <v>20.916304347826092</v>
          </cell>
          <cell r="LK120">
            <v>0</v>
          </cell>
          <cell r="LL120">
            <v>0</v>
          </cell>
          <cell r="LM120">
            <v>0</v>
          </cell>
          <cell r="LN120">
            <v>0</v>
          </cell>
          <cell r="LO120">
            <v>0</v>
          </cell>
          <cell r="LP120">
            <v>0</v>
          </cell>
          <cell r="LQ120">
            <v>0</v>
          </cell>
          <cell r="LR120">
            <v>0</v>
          </cell>
          <cell r="LS120">
            <v>0</v>
          </cell>
          <cell r="LT120">
            <v>7.7285176309483061</v>
          </cell>
          <cell r="LU120">
            <v>0</v>
          </cell>
          <cell r="LV120">
            <v>0</v>
          </cell>
          <cell r="LW120">
            <v>0</v>
          </cell>
          <cell r="LX120">
            <v>0</v>
          </cell>
          <cell r="LY120">
            <v>0</v>
          </cell>
          <cell r="LZ120">
            <v>0</v>
          </cell>
          <cell r="MA120">
            <v>0</v>
          </cell>
          <cell r="MB120" t="str">
            <v>Dec 93</v>
          </cell>
          <cell r="MC120">
            <v>0</v>
          </cell>
          <cell r="MD120">
            <v>0</v>
          </cell>
          <cell r="ME120">
            <v>15.301932366666668</v>
          </cell>
          <cell r="MF120">
            <v>0</v>
          </cell>
          <cell r="MG120">
            <v>0</v>
          </cell>
          <cell r="MH120" t="str">
            <v>Dec 93</v>
          </cell>
          <cell r="MI120" t="str">
            <v>*KEY_ERR</v>
          </cell>
          <cell r="MJ120" t="str">
            <v>*KEY_ERR</v>
          </cell>
          <cell r="MK120" t="str">
            <v>*KEY_ERR</v>
          </cell>
          <cell r="ML120" t="str">
            <v>*KEY_ERR</v>
          </cell>
          <cell r="MM120" t="str">
            <v>*KEY_ERR</v>
          </cell>
          <cell r="MN120" t="str">
            <v>*KEY_ERR</v>
          </cell>
          <cell r="MO120" t="str">
            <v>*KEY_ERR</v>
          </cell>
          <cell r="MP120" t="str">
            <v>*KEY_ERR</v>
          </cell>
          <cell r="MQ120" t="str">
            <v>*KEY_ERR</v>
          </cell>
          <cell r="MR120" t="str">
            <v>*KEY_ERR</v>
          </cell>
          <cell r="MS120">
            <v>0</v>
          </cell>
          <cell r="MT120" t="str">
            <v>*KEY_ERR</v>
          </cell>
          <cell r="MU120" t="str">
            <v>*KEY_ERR</v>
          </cell>
          <cell r="MV120">
            <v>0</v>
          </cell>
          <cell r="MW120" t="str">
            <v>*KEY_ERR</v>
          </cell>
        </row>
        <row r="121">
          <cell r="F121" t="str">
            <v>Jan 94</v>
          </cell>
          <cell r="G121">
            <v>14.273571428571399</v>
          </cell>
          <cell r="H121">
            <v>0</v>
          </cell>
          <cell r="I121">
            <v>15.038809523809499</v>
          </cell>
          <cell r="J121">
            <v>0</v>
          </cell>
          <cell r="K121">
            <v>0</v>
          </cell>
          <cell r="L121">
            <v>15.2795238095238</v>
          </cell>
          <cell r="M121">
            <v>15.2795238095238</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13.278095238095201</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13.278095238095201</v>
          </cell>
          <cell r="BD121">
            <v>0</v>
          </cell>
          <cell r="BE121">
            <v>13.999523809523801</v>
          </cell>
          <cell r="BF121">
            <v>0</v>
          </cell>
          <cell r="BG121">
            <v>0</v>
          </cell>
          <cell r="BH121">
            <v>0</v>
          </cell>
          <cell r="BI121">
            <v>0</v>
          </cell>
          <cell r="BJ121">
            <v>0</v>
          </cell>
          <cell r="BK121">
            <v>2.21</v>
          </cell>
          <cell r="BL121">
            <v>7.8374999999999844</v>
          </cell>
          <cell r="BM121">
            <v>11.027499999999987</v>
          </cell>
          <cell r="BN121">
            <v>14.337499999999974</v>
          </cell>
          <cell r="BO121">
            <v>13.022499999999987</v>
          </cell>
          <cell r="BP121">
            <v>14.439999999999987</v>
          </cell>
          <cell r="BQ121">
            <v>17.612499999999994</v>
          </cell>
          <cell r="BR121">
            <v>17.612499999999994</v>
          </cell>
          <cell r="BS121">
            <v>18.214999999999971</v>
          </cell>
          <cell r="BT121">
            <v>18.214999999999971</v>
          </cell>
          <cell r="BU121">
            <v>19.102499999999978</v>
          </cell>
          <cell r="BV121">
            <v>19.102499999999978</v>
          </cell>
          <cell r="BW121">
            <v>0</v>
          </cell>
          <cell r="BX121">
            <v>0</v>
          </cell>
          <cell r="BY121">
            <v>0</v>
          </cell>
          <cell r="BZ121">
            <v>0</v>
          </cell>
          <cell r="CA121">
            <v>0</v>
          </cell>
          <cell r="CB121">
            <v>0</v>
          </cell>
          <cell r="CC121">
            <v>0</v>
          </cell>
          <cell r="CD121">
            <v>0</v>
          </cell>
          <cell r="CE121">
            <v>0</v>
          </cell>
          <cell r="CF121">
            <v>25.657499999999974</v>
          </cell>
          <cell r="CG121">
            <v>0</v>
          </cell>
          <cell r="CH121">
            <v>0</v>
          </cell>
          <cell r="CI121">
            <v>0</v>
          </cell>
          <cell r="CJ121">
            <v>21.774999999999977</v>
          </cell>
          <cell r="CK121">
            <v>0</v>
          </cell>
          <cell r="CL121">
            <v>19.434999999999967</v>
          </cell>
          <cell r="CM121">
            <v>19.642499999999981</v>
          </cell>
          <cell r="CN121">
            <v>0</v>
          </cell>
          <cell r="CO121">
            <v>0</v>
          </cell>
          <cell r="CP121">
            <v>0</v>
          </cell>
          <cell r="CQ121">
            <v>0</v>
          </cell>
          <cell r="CR121">
            <v>0</v>
          </cell>
          <cell r="CS121">
            <v>0</v>
          </cell>
          <cell r="CT121">
            <v>12.177380952380901</v>
          </cell>
          <cell r="CU121">
            <v>9.6119047619047606</v>
          </cell>
          <cell r="CV121">
            <v>0</v>
          </cell>
          <cell r="CW121">
            <v>0</v>
          </cell>
          <cell r="CX121">
            <v>0</v>
          </cell>
          <cell r="CY121">
            <v>16.874999999999989</v>
          </cell>
          <cell r="CZ121">
            <v>17.129249999999985</v>
          </cell>
          <cell r="DA121">
            <v>15.794249999999986</v>
          </cell>
          <cell r="DB121">
            <v>0.24833333333333071</v>
          </cell>
          <cell r="DC121">
            <v>0</v>
          </cell>
          <cell r="DD121">
            <v>0</v>
          </cell>
          <cell r="DE121">
            <v>0</v>
          </cell>
          <cell r="DF121">
            <v>0</v>
          </cell>
          <cell r="DG121">
            <v>0</v>
          </cell>
          <cell r="DH121">
            <v>0</v>
          </cell>
          <cell r="DI121">
            <v>0</v>
          </cell>
          <cell r="DJ121">
            <v>0</v>
          </cell>
          <cell r="DK121">
            <v>0</v>
          </cell>
          <cell r="DL121">
            <v>0</v>
          </cell>
          <cell r="DM121" t="str">
            <v>Jan 94</v>
          </cell>
          <cell r="DN121">
            <v>0</v>
          </cell>
          <cell r="DO121">
            <v>0</v>
          </cell>
          <cell r="DP121">
            <v>0</v>
          </cell>
          <cell r="DQ121">
            <v>0</v>
          </cell>
          <cell r="DR121">
            <v>0</v>
          </cell>
          <cell r="DS121">
            <v>0</v>
          </cell>
          <cell r="DT121">
            <v>17.902499999999979</v>
          </cell>
          <cell r="DU121">
            <v>17.902499999999979</v>
          </cell>
          <cell r="DV121">
            <v>0</v>
          </cell>
          <cell r="DW121">
            <v>0</v>
          </cell>
          <cell r="DX121">
            <v>0</v>
          </cell>
          <cell r="DY121">
            <v>0</v>
          </cell>
          <cell r="DZ121">
            <v>0</v>
          </cell>
          <cell r="EA121">
            <v>0</v>
          </cell>
          <cell r="EB121">
            <v>0</v>
          </cell>
          <cell r="EC121">
            <v>0</v>
          </cell>
          <cell r="ED121">
            <v>0</v>
          </cell>
          <cell r="EE121">
            <v>0</v>
          </cell>
          <cell r="EF121">
            <v>0</v>
          </cell>
          <cell r="EG121">
            <v>0</v>
          </cell>
          <cell r="EH121">
            <v>21.062499999999989</v>
          </cell>
          <cell r="EI121">
            <v>0</v>
          </cell>
          <cell r="EJ121">
            <v>21.062499999999989</v>
          </cell>
          <cell r="EK121">
            <v>0</v>
          </cell>
          <cell r="EL121">
            <v>0</v>
          </cell>
          <cell r="EM121">
            <v>0</v>
          </cell>
          <cell r="EN121">
            <v>0</v>
          </cell>
          <cell r="EO121">
            <v>15.1273809523809</v>
          </cell>
          <cell r="EP121">
            <v>10.5464285714285</v>
          </cell>
          <cell r="EQ121" t="str">
            <v>Jan 94</v>
          </cell>
          <cell r="ER121">
            <v>2.2999999999999998</v>
          </cell>
          <cell r="ES121">
            <v>0</v>
          </cell>
          <cell r="ET121">
            <v>0</v>
          </cell>
          <cell r="EU121">
            <v>0</v>
          </cell>
          <cell r="EV121">
            <v>10.815</v>
          </cell>
          <cell r="EW121">
            <v>12.25249999999998</v>
          </cell>
          <cell r="EX121">
            <v>14.014999999999992</v>
          </cell>
          <cell r="EY121">
            <v>18.709999999999976</v>
          </cell>
          <cell r="EZ121">
            <v>18.709999999999976</v>
          </cell>
          <cell r="FA121">
            <v>20.17749999999997</v>
          </cell>
          <cell r="FB121">
            <v>20.17749999999997</v>
          </cell>
          <cell r="FC121">
            <v>0</v>
          </cell>
          <cell r="FD121">
            <v>0</v>
          </cell>
          <cell r="FE121">
            <v>0</v>
          </cell>
          <cell r="FF121">
            <v>0</v>
          </cell>
          <cell r="FG121">
            <v>18.487499999999979</v>
          </cell>
          <cell r="FH121">
            <v>0</v>
          </cell>
          <cell r="FI121">
            <v>22.199999999999978</v>
          </cell>
          <cell r="FJ121">
            <v>0</v>
          </cell>
          <cell r="FK121">
            <v>0</v>
          </cell>
          <cell r="FL121">
            <v>0</v>
          </cell>
          <cell r="FM121">
            <v>0</v>
          </cell>
          <cell r="FN121" t="str">
            <v>Jan 94</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58.1666666666666</v>
          </cell>
          <cell r="GN121">
            <v>0</v>
          </cell>
          <cell r="GO121" t="str">
            <v>Jan 94</v>
          </cell>
          <cell r="GP121">
            <v>0</v>
          </cell>
          <cell r="GQ121">
            <v>140.23809523809501</v>
          </cell>
          <cell r="GR121">
            <v>108.095238095238</v>
          </cell>
          <cell r="GS121">
            <v>126.78571428571399</v>
          </cell>
          <cell r="GT121">
            <v>122.85714285714249</v>
          </cell>
          <cell r="GU121">
            <v>130.89999999999998</v>
          </cell>
          <cell r="GV121">
            <v>129.65</v>
          </cell>
          <cell r="GW121">
            <v>130.89999999999998</v>
          </cell>
          <cell r="GX121">
            <v>0</v>
          </cell>
          <cell r="GY121">
            <v>0</v>
          </cell>
          <cell r="GZ121">
            <v>138.85</v>
          </cell>
          <cell r="HA121">
            <v>0</v>
          </cell>
          <cell r="HB121">
            <v>0</v>
          </cell>
          <cell r="HC121">
            <v>164.9</v>
          </cell>
          <cell r="HD121">
            <v>144.02500000000001</v>
          </cell>
          <cell r="HE121">
            <v>0</v>
          </cell>
          <cell r="HF121">
            <v>0</v>
          </cell>
          <cell r="HG121">
            <v>0</v>
          </cell>
          <cell r="HH121">
            <v>0</v>
          </cell>
          <cell r="HI121">
            <v>96.15</v>
          </cell>
          <cell r="HJ121">
            <v>0</v>
          </cell>
          <cell r="HK121" t="e">
            <v>#VALUE!</v>
          </cell>
          <cell r="HL121">
            <v>0</v>
          </cell>
          <cell r="HM121">
            <v>0</v>
          </cell>
          <cell r="HN121">
            <v>81.8</v>
          </cell>
          <cell r="HO121">
            <v>61.1</v>
          </cell>
          <cell r="HP121">
            <v>55.75</v>
          </cell>
          <cell r="HQ121">
            <v>0</v>
          </cell>
          <cell r="HR121">
            <v>34.549999999999997</v>
          </cell>
          <cell r="HS121">
            <v>0</v>
          </cell>
          <cell r="HT121">
            <v>201.65</v>
          </cell>
          <cell r="HU121" t="str">
            <v>Jan 94</v>
          </cell>
          <cell r="HV121">
            <v>159.31034482758619</v>
          </cell>
          <cell r="HW121">
            <v>121.06896551724139</v>
          </cell>
          <cell r="HX121">
            <v>144.31034482758619</v>
          </cell>
          <cell r="HY121">
            <v>106.06896551724139</v>
          </cell>
          <cell r="HZ121">
            <v>127.69999999999999</v>
          </cell>
          <cell r="IA121">
            <v>115.65</v>
          </cell>
          <cell r="IB121">
            <v>127.69999999999999</v>
          </cell>
          <cell r="IC121">
            <v>0</v>
          </cell>
          <cell r="ID121">
            <v>0</v>
          </cell>
          <cell r="IE121">
            <v>0</v>
          </cell>
          <cell r="IF121">
            <v>0</v>
          </cell>
          <cell r="IG121">
            <v>100.05</v>
          </cell>
          <cell r="IH121">
            <v>0</v>
          </cell>
          <cell r="II121">
            <v>92.45</v>
          </cell>
          <cell r="IJ121">
            <v>0</v>
          </cell>
          <cell r="IK121">
            <v>0</v>
          </cell>
          <cell r="IL121">
            <v>0</v>
          </cell>
          <cell r="IM121">
            <v>81.95</v>
          </cell>
          <cell r="IN121">
            <v>55.25</v>
          </cell>
          <cell r="IO121">
            <v>0</v>
          </cell>
          <cell r="IP121">
            <v>0</v>
          </cell>
          <cell r="IQ121" t="str">
            <v>Jan 94</v>
          </cell>
          <cell r="IR121">
            <v>3.1160795363454117</v>
          </cell>
          <cell r="IS121">
            <v>7.6551168412570503</v>
          </cell>
          <cell r="IT121">
            <v>8.5858585858585847</v>
          </cell>
          <cell r="IU121">
            <v>95</v>
          </cell>
          <cell r="IV121">
            <v>93.5</v>
          </cell>
          <cell r="IW121">
            <v>8.2775330396475777</v>
          </cell>
          <cell r="IX121">
            <v>13.405000000000001</v>
          </cell>
          <cell r="IY121">
            <v>0</v>
          </cell>
          <cell r="IZ121">
            <v>0</v>
          </cell>
          <cell r="JA121">
            <v>18.0075</v>
          </cell>
          <cell r="JB121">
            <v>0</v>
          </cell>
          <cell r="JC121">
            <v>16.947499999999998</v>
          </cell>
          <cell r="JD121">
            <v>24.183431952662726</v>
          </cell>
          <cell r="JE121">
            <v>0</v>
          </cell>
          <cell r="JF121">
            <v>0</v>
          </cell>
          <cell r="JG121">
            <v>0</v>
          </cell>
          <cell r="JH121">
            <v>0</v>
          </cell>
          <cell r="JI121">
            <v>0</v>
          </cell>
          <cell r="JJ121">
            <v>0</v>
          </cell>
          <cell r="JK121">
            <v>0</v>
          </cell>
          <cell r="JL121">
            <v>0</v>
          </cell>
          <cell r="JM121">
            <v>0</v>
          </cell>
          <cell r="JN121">
            <v>22.518749999999997</v>
          </cell>
          <cell r="JO121">
            <v>0</v>
          </cell>
          <cell r="JP121">
            <v>21.186250000000001</v>
          </cell>
          <cell r="JQ121">
            <v>0</v>
          </cell>
          <cell r="JR121">
            <v>0</v>
          </cell>
          <cell r="JS121">
            <v>0</v>
          </cell>
          <cell r="JT121">
            <v>0</v>
          </cell>
          <cell r="JU121">
            <v>0</v>
          </cell>
          <cell r="JV121">
            <v>0</v>
          </cell>
          <cell r="JW121">
            <v>0</v>
          </cell>
          <cell r="JX121">
            <v>0</v>
          </cell>
          <cell r="JY121">
            <v>0</v>
          </cell>
          <cell r="JZ121">
            <v>21.186250000000001</v>
          </cell>
          <cell r="KA121">
            <v>0</v>
          </cell>
          <cell r="KB121">
            <v>0</v>
          </cell>
          <cell r="KC121">
            <v>0</v>
          </cell>
          <cell r="KD121">
            <v>10.220000000000001</v>
          </cell>
          <cell r="KE121">
            <v>10.220000000000001</v>
          </cell>
          <cell r="KF121">
            <v>10.220000000000001</v>
          </cell>
          <cell r="KG121">
            <v>10.220000000000001</v>
          </cell>
          <cell r="KH121">
            <v>0</v>
          </cell>
          <cell r="KI121">
            <v>0</v>
          </cell>
          <cell r="KJ121">
            <v>0</v>
          </cell>
          <cell r="KK121">
            <v>0</v>
          </cell>
          <cell r="KL121">
            <v>11.206692913385826</v>
          </cell>
          <cell r="KM121">
            <v>0</v>
          </cell>
          <cell r="KN121">
            <v>10.411417322834648</v>
          </cell>
          <cell r="KO121">
            <v>0</v>
          </cell>
          <cell r="KP121">
            <v>0</v>
          </cell>
          <cell r="KQ121">
            <v>0</v>
          </cell>
          <cell r="KR121">
            <v>0</v>
          </cell>
          <cell r="KS121">
            <v>0</v>
          </cell>
          <cell r="KT121">
            <v>0</v>
          </cell>
          <cell r="KU121">
            <v>0</v>
          </cell>
          <cell r="KV121">
            <v>0</v>
          </cell>
          <cell r="KW121">
            <v>0</v>
          </cell>
          <cell r="KX121">
            <v>0</v>
          </cell>
          <cell r="KY121">
            <v>0</v>
          </cell>
          <cell r="KZ121">
            <v>0</v>
          </cell>
          <cell r="LA121">
            <v>0</v>
          </cell>
          <cell r="LB121">
            <v>0</v>
          </cell>
          <cell r="LC121" t="str">
            <v>Jan 94</v>
          </cell>
          <cell r="LD121">
            <v>0</v>
          </cell>
          <cell r="LE121">
            <v>0</v>
          </cell>
          <cell r="LF121">
            <v>0</v>
          </cell>
          <cell r="LG121">
            <v>0</v>
          </cell>
          <cell r="LH121">
            <v>12.761904761904763</v>
          </cell>
          <cell r="LI121">
            <v>0</v>
          </cell>
          <cell r="LJ121">
            <v>21.088095238095242</v>
          </cell>
          <cell r="LK121">
            <v>0</v>
          </cell>
          <cell r="LL121">
            <v>0</v>
          </cell>
          <cell r="LM121">
            <v>0</v>
          </cell>
          <cell r="LN121">
            <v>0</v>
          </cell>
          <cell r="LO121">
            <v>0</v>
          </cell>
          <cell r="LP121">
            <v>0</v>
          </cell>
          <cell r="LQ121">
            <v>0</v>
          </cell>
          <cell r="LR121">
            <v>0</v>
          </cell>
          <cell r="LS121">
            <v>0</v>
          </cell>
          <cell r="LT121">
            <v>9.9212598425196852</v>
          </cell>
          <cell r="LU121">
            <v>0</v>
          </cell>
          <cell r="LV121">
            <v>0</v>
          </cell>
          <cell r="LW121">
            <v>0</v>
          </cell>
          <cell r="LX121">
            <v>0</v>
          </cell>
          <cell r="LY121">
            <v>0</v>
          </cell>
          <cell r="LZ121">
            <v>0</v>
          </cell>
          <cell r="MA121">
            <v>0</v>
          </cell>
          <cell r="MB121" t="str">
            <v>Jan 94</v>
          </cell>
          <cell r="MC121">
            <v>0</v>
          </cell>
          <cell r="MD121">
            <v>0</v>
          </cell>
          <cell r="ME121">
            <v>15.336111111111112</v>
          </cell>
          <cell r="MF121">
            <v>0</v>
          </cell>
          <cell r="MG121">
            <v>0</v>
          </cell>
          <cell r="MH121" t="str">
            <v>Jan 94</v>
          </cell>
          <cell r="MI121" t="str">
            <v>*KEY_ERR</v>
          </cell>
          <cell r="MJ121" t="str">
            <v>*KEY_ERR</v>
          </cell>
          <cell r="MK121" t="str">
            <v>*KEY_ERR</v>
          </cell>
          <cell r="ML121" t="str">
            <v>*KEY_ERR</v>
          </cell>
          <cell r="MM121" t="str">
            <v>*KEY_ERR</v>
          </cell>
          <cell r="MN121" t="str">
            <v>*KEY_ERR</v>
          </cell>
          <cell r="MO121" t="str">
            <v>*KEY_ERR</v>
          </cell>
          <cell r="MP121" t="str">
            <v>*KEY_ERR</v>
          </cell>
          <cell r="MQ121" t="str">
            <v>*KEY_ERR</v>
          </cell>
          <cell r="MR121" t="str">
            <v>*KEY_ERR</v>
          </cell>
          <cell r="MS121">
            <v>0</v>
          </cell>
          <cell r="MT121" t="str">
            <v>*KEY_ERR</v>
          </cell>
          <cell r="MU121" t="str">
            <v>*KEY_ERR</v>
          </cell>
          <cell r="MV121">
            <v>0</v>
          </cell>
          <cell r="MW121" t="str">
            <v>*KEY_ERR</v>
          </cell>
        </row>
        <row r="122">
          <cell r="F122" t="str">
            <v>Feb 94</v>
          </cell>
          <cell r="G122">
            <v>13.691750000000001</v>
          </cell>
          <cell r="H122">
            <v>0</v>
          </cell>
          <cell r="I122">
            <v>14.792894736842101</v>
          </cell>
          <cell r="J122">
            <v>0</v>
          </cell>
          <cell r="K122">
            <v>0</v>
          </cell>
          <cell r="L122">
            <v>15.0160526315789</v>
          </cell>
          <cell r="M122">
            <v>15.0160526315789</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12.776999999999999</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12.776999999999999</v>
          </cell>
          <cell r="BD122">
            <v>0</v>
          </cell>
          <cell r="BE122">
            <v>14.02</v>
          </cell>
          <cell r="BF122">
            <v>0</v>
          </cell>
          <cell r="BG122">
            <v>0</v>
          </cell>
          <cell r="BH122">
            <v>0</v>
          </cell>
          <cell r="BI122">
            <v>0</v>
          </cell>
          <cell r="BJ122">
            <v>0</v>
          </cell>
          <cell r="BK122">
            <v>2.39</v>
          </cell>
          <cell r="BL122">
            <v>8.3447368421052506</v>
          </cell>
          <cell r="BM122">
            <v>12.196578947368408</v>
          </cell>
          <cell r="BN122">
            <v>14.241315789473662</v>
          </cell>
          <cell r="BO122">
            <v>13.003421052631548</v>
          </cell>
          <cell r="BP122">
            <v>14.550789473684185</v>
          </cell>
          <cell r="BQ122">
            <v>18.408157894736817</v>
          </cell>
          <cell r="BR122">
            <v>18.408157894736817</v>
          </cell>
          <cell r="BS122">
            <v>19.004999999999978</v>
          </cell>
          <cell r="BT122">
            <v>19.004999999999978</v>
          </cell>
          <cell r="BU122">
            <v>19.767631578947341</v>
          </cell>
          <cell r="BV122">
            <v>19.767631578947341</v>
          </cell>
          <cell r="BW122">
            <v>0</v>
          </cell>
          <cell r="BX122">
            <v>0</v>
          </cell>
          <cell r="BY122">
            <v>0</v>
          </cell>
          <cell r="BZ122">
            <v>0</v>
          </cell>
          <cell r="CA122">
            <v>0</v>
          </cell>
          <cell r="CB122">
            <v>0</v>
          </cell>
          <cell r="CC122">
            <v>0</v>
          </cell>
          <cell r="CD122">
            <v>0</v>
          </cell>
          <cell r="CE122">
            <v>0</v>
          </cell>
          <cell r="CF122">
            <v>25.249736842105232</v>
          </cell>
          <cell r="CG122">
            <v>0</v>
          </cell>
          <cell r="CH122">
            <v>0</v>
          </cell>
          <cell r="CI122">
            <v>0</v>
          </cell>
          <cell r="CJ122">
            <v>20.806578947368408</v>
          </cell>
          <cell r="CK122">
            <v>0</v>
          </cell>
          <cell r="CL122">
            <v>19.63223684210525</v>
          </cell>
          <cell r="CM122">
            <v>20.588749999999987</v>
          </cell>
          <cell r="CN122">
            <v>0</v>
          </cell>
          <cell r="CO122">
            <v>0</v>
          </cell>
          <cell r="CP122">
            <v>0</v>
          </cell>
          <cell r="CQ122">
            <v>0</v>
          </cell>
          <cell r="CR122">
            <v>0</v>
          </cell>
          <cell r="CS122">
            <v>0</v>
          </cell>
          <cell r="CT122">
            <v>13.2223684210526</v>
          </cell>
          <cell r="CU122">
            <v>9.585526315789469</v>
          </cell>
          <cell r="CV122">
            <v>0</v>
          </cell>
          <cell r="CW122">
            <v>0</v>
          </cell>
          <cell r="CX122">
            <v>0</v>
          </cell>
          <cell r="CY122">
            <v>17.25315789473682</v>
          </cell>
          <cell r="CZ122">
            <v>17.664592105263136</v>
          </cell>
          <cell r="DA122">
            <v>16.498539473684193</v>
          </cell>
          <cell r="DB122">
            <v>0.22657894736842069</v>
          </cell>
          <cell r="DC122">
            <v>0</v>
          </cell>
          <cell r="DD122">
            <v>0</v>
          </cell>
          <cell r="DE122">
            <v>0</v>
          </cell>
          <cell r="DF122">
            <v>0</v>
          </cell>
          <cell r="DG122">
            <v>0</v>
          </cell>
          <cell r="DH122">
            <v>0</v>
          </cell>
          <cell r="DI122">
            <v>0</v>
          </cell>
          <cell r="DJ122">
            <v>0</v>
          </cell>
          <cell r="DK122">
            <v>0</v>
          </cell>
          <cell r="DL122">
            <v>0</v>
          </cell>
          <cell r="DM122" t="str">
            <v>Feb 94</v>
          </cell>
          <cell r="DN122">
            <v>0</v>
          </cell>
          <cell r="DO122">
            <v>0</v>
          </cell>
          <cell r="DP122">
            <v>0</v>
          </cell>
          <cell r="DQ122">
            <v>0</v>
          </cell>
          <cell r="DR122">
            <v>0</v>
          </cell>
          <cell r="DS122">
            <v>0</v>
          </cell>
          <cell r="DT122">
            <v>18.488289473684183</v>
          </cell>
          <cell r="DU122">
            <v>18.488289473684183</v>
          </cell>
          <cell r="DV122">
            <v>0</v>
          </cell>
          <cell r="DW122">
            <v>0</v>
          </cell>
          <cell r="DX122">
            <v>0</v>
          </cell>
          <cell r="DY122">
            <v>0</v>
          </cell>
          <cell r="DZ122">
            <v>0</v>
          </cell>
          <cell r="EA122">
            <v>0</v>
          </cell>
          <cell r="EB122">
            <v>0</v>
          </cell>
          <cell r="EC122">
            <v>0</v>
          </cell>
          <cell r="ED122">
            <v>0</v>
          </cell>
          <cell r="EE122">
            <v>0</v>
          </cell>
          <cell r="EF122">
            <v>0</v>
          </cell>
          <cell r="EG122">
            <v>0</v>
          </cell>
          <cell r="EH122">
            <v>23.301710526315755</v>
          </cell>
          <cell r="EI122">
            <v>0</v>
          </cell>
          <cell r="EJ122">
            <v>23.301710526315755</v>
          </cell>
          <cell r="EK122">
            <v>0</v>
          </cell>
          <cell r="EL122">
            <v>0</v>
          </cell>
          <cell r="EM122">
            <v>0</v>
          </cell>
          <cell r="EN122">
            <v>0</v>
          </cell>
          <cell r="EO122">
            <v>17.414473684210499</v>
          </cell>
          <cell r="EP122">
            <v>11.261842105263099</v>
          </cell>
          <cell r="EQ122" t="str">
            <v>Feb 94</v>
          </cell>
          <cell r="ER122">
            <v>0</v>
          </cell>
          <cell r="ES122">
            <v>0</v>
          </cell>
          <cell r="ET122">
            <v>0</v>
          </cell>
          <cell r="EU122">
            <v>0</v>
          </cell>
          <cell r="EV122">
            <v>11.566578947368409</v>
          </cell>
          <cell r="EW122">
            <v>11.312368421052616</v>
          </cell>
          <cell r="EX122">
            <v>13.044868421052616</v>
          </cell>
          <cell r="EY122">
            <v>19.176315789473662</v>
          </cell>
          <cell r="EZ122">
            <v>19.176315789473662</v>
          </cell>
          <cell r="FA122">
            <v>20.679473684210503</v>
          </cell>
          <cell r="FB122">
            <v>20.679473684210503</v>
          </cell>
          <cell r="FC122">
            <v>0</v>
          </cell>
          <cell r="FD122">
            <v>0</v>
          </cell>
          <cell r="FE122">
            <v>0</v>
          </cell>
          <cell r="FF122">
            <v>0</v>
          </cell>
          <cell r="FG122">
            <v>19.728947368421046</v>
          </cell>
          <cell r="FH122">
            <v>0</v>
          </cell>
          <cell r="FI122">
            <v>22.025131578947367</v>
          </cell>
          <cell r="FJ122">
            <v>0</v>
          </cell>
          <cell r="FK122">
            <v>0</v>
          </cell>
          <cell r="FL122">
            <v>0</v>
          </cell>
          <cell r="FM122">
            <v>0</v>
          </cell>
          <cell r="FN122" t="str">
            <v>Feb 94</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64.157894736842096</v>
          </cell>
          <cell r="GN122">
            <v>0</v>
          </cell>
          <cell r="GO122" t="str">
            <v>Feb 94</v>
          </cell>
          <cell r="GP122">
            <v>0</v>
          </cell>
          <cell r="GQ122">
            <v>159.55000000000001</v>
          </cell>
          <cell r="GR122">
            <v>114.8</v>
          </cell>
          <cell r="GS122">
            <v>158.30000000000001</v>
          </cell>
          <cell r="GT122">
            <v>131.625</v>
          </cell>
          <cell r="GU122">
            <v>137.60000000000002</v>
          </cell>
          <cell r="GV122">
            <v>136.25</v>
          </cell>
          <cell r="GW122">
            <v>137.60000000000002</v>
          </cell>
          <cell r="GX122">
            <v>0</v>
          </cell>
          <cell r="GY122">
            <v>0</v>
          </cell>
          <cell r="GZ122">
            <v>146.52500000000001</v>
          </cell>
          <cell r="HA122">
            <v>0</v>
          </cell>
          <cell r="HB122">
            <v>0</v>
          </cell>
          <cell r="HC122">
            <v>160.75</v>
          </cell>
          <cell r="HD122">
            <v>141.69999999999999</v>
          </cell>
          <cell r="HE122">
            <v>0</v>
          </cell>
          <cell r="HF122">
            <v>0</v>
          </cell>
          <cell r="HG122">
            <v>0</v>
          </cell>
          <cell r="HH122">
            <v>0</v>
          </cell>
          <cell r="HI122">
            <v>100.6</v>
          </cell>
          <cell r="HJ122">
            <v>0</v>
          </cell>
          <cell r="HK122" t="e">
            <v>#VALUE!</v>
          </cell>
          <cell r="HL122">
            <v>0</v>
          </cell>
          <cell r="HM122">
            <v>0</v>
          </cell>
          <cell r="HN122">
            <v>88.099999999999895</v>
          </cell>
          <cell r="HO122">
            <v>77.8</v>
          </cell>
          <cell r="HP122">
            <v>68.55</v>
          </cell>
          <cell r="HQ122">
            <v>0</v>
          </cell>
          <cell r="HR122">
            <v>33.99</v>
          </cell>
          <cell r="HS122">
            <v>0</v>
          </cell>
          <cell r="HT122">
            <v>206.85</v>
          </cell>
          <cell r="HU122" t="str">
            <v>Feb 94</v>
          </cell>
          <cell r="HV122">
            <v>177.78571428571431</v>
          </cell>
          <cell r="HW122">
            <v>124.3214285714286</v>
          </cell>
          <cell r="HX122">
            <v>163.96428571428569</v>
          </cell>
          <cell r="HY122">
            <v>110.49999999999999</v>
          </cell>
          <cell r="HZ122">
            <v>134.02499999999998</v>
          </cell>
          <cell r="IA122">
            <v>121.4</v>
          </cell>
          <cell r="IB122">
            <v>134.02499999999998</v>
          </cell>
          <cell r="IC122">
            <v>0</v>
          </cell>
          <cell r="ID122">
            <v>0</v>
          </cell>
          <cell r="IE122">
            <v>0</v>
          </cell>
          <cell r="IF122">
            <v>0</v>
          </cell>
          <cell r="IG122">
            <v>105.85</v>
          </cell>
          <cell r="IH122">
            <v>0</v>
          </cell>
          <cell r="II122">
            <v>95.9</v>
          </cell>
          <cell r="IJ122">
            <v>0</v>
          </cell>
          <cell r="IK122">
            <v>0</v>
          </cell>
          <cell r="IL122">
            <v>0</v>
          </cell>
          <cell r="IM122">
            <v>88.15</v>
          </cell>
          <cell r="IN122">
            <v>69.400000000000006</v>
          </cell>
          <cell r="IO122">
            <v>0</v>
          </cell>
          <cell r="IP122">
            <v>0</v>
          </cell>
          <cell r="IQ122" t="str">
            <v>Feb 94</v>
          </cell>
          <cell r="IR122">
            <v>3.1289224819094148</v>
          </cell>
          <cell r="IS122">
            <v>8.4609186140209509</v>
          </cell>
          <cell r="IT122">
            <v>9.5041322314049577</v>
          </cell>
          <cell r="IU122">
            <v>105</v>
          </cell>
          <cell r="IV122">
            <v>103.5</v>
          </cell>
          <cell r="IW122">
            <v>9.1585903083700426</v>
          </cell>
          <cell r="IX122">
            <v>13.674999999999951</v>
          </cell>
          <cell r="IY122">
            <v>0</v>
          </cell>
          <cell r="IZ122">
            <v>0</v>
          </cell>
          <cell r="JA122">
            <v>19.724999999999952</v>
          </cell>
          <cell r="JB122">
            <v>0</v>
          </cell>
          <cell r="JC122">
            <v>18.377777777777702</v>
          </cell>
          <cell r="JD122">
            <v>23.990795529257042</v>
          </cell>
          <cell r="JE122">
            <v>0</v>
          </cell>
          <cell r="JF122">
            <v>0</v>
          </cell>
          <cell r="JG122">
            <v>0</v>
          </cell>
          <cell r="JH122">
            <v>0</v>
          </cell>
          <cell r="JI122">
            <v>0</v>
          </cell>
          <cell r="JJ122">
            <v>0</v>
          </cell>
          <cell r="JK122">
            <v>0</v>
          </cell>
          <cell r="JL122">
            <v>0</v>
          </cell>
          <cell r="JM122">
            <v>0</v>
          </cell>
          <cell r="JN122">
            <v>21.415277777777749</v>
          </cell>
          <cell r="JO122">
            <v>0</v>
          </cell>
          <cell r="JP122">
            <v>20.547222222222203</v>
          </cell>
          <cell r="JQ122">
            <v>0</v>
          </cell>
          <cell r="JR122">
            <v>0</v>
          </cell>
          <cell r="JS122">
            <v>0</v>
          </cell>
          <cell r="JT122">
            <v>0</v>
          </cell>
          <cell r="JU122">
            <v>0</v>
          </cell>
          <cell r="JV122">
            <v>0</v>
          </cell>
          <cell r="JW122">
            <v>0</v>
          </cell>
          <cell r="JX122">
            <v>0</v>
          </cell>
          <cell r="JY122">
            <v>0</v>
          </cell>
          <cell r="JZ122">
            <v>20.547222222222203</v>
          </cell>
          <cell r="KA122">
            <v>0</v>
          </cell>
          <cell r="KB122">
            <v>0</v>
          </cell>
          <cell r="KC122">
            <v>0</v>
          </cell>
          <cell r="KD122">
            <v>11.077777777777701</v>
          </cell>
          <cell r="KE122">
            <v>11.077777777777701</v>
          </cell>
          <cell r="KF122">
            <v>11.077777777777701</v>
          </cell>
          <cell r="KG122">
            <v>11.077777777777701</v>
          </cell>
          <cell r="KH122">
            <v>0</v>
          </cell>
          <cell r="KI122">
            <v>0</v>
          </cell>
          <cell r="KJ122">
            <v>0</v>
          </cell>
          <cell r="KK122">
            <v>0</v>
          </cell>
          <cell r="KL122">
            <v>10.850831146106731</v>
          </cell>
          <cell r="KM122">
            <v>0</v>
          </cell>
          <cell r="KN122">
            <v>9.9453193350831111</v>
          </cell>
          <cell r="KO122">
            <v>0</v>
          </cell>
          <cell r="KP122">
            <v>0</v>
          </cell>
          <cell r="KQ122">
            <v>0</v>
          </cell>
          <cell r="KR122">
            <v>0</v>
          </cell>
          <cell r="KS122">
            <v>0</v>
          </cell>
          <cell r="KT122">
            <v>0</v>
          </cell>
          <cell r="KU122">
            <v>0</v>
          </cell>
          <cell r="KV122">
            <v>0</v>
          </cell>
          <cell r="KW122">
            <v>0</v>
          </cell>
          <cell r="KX122">
            <v>0</v>
          </cell>
          <cell r="KY122">
            <v>0</v>
          </cell>
          <cell r="KZ122">
            <v>0</v>
          </cell>
          <cell r="LA122">
            <v>0</v>
          </cell>
          <cell r="LB122">
            <v>0</v>
          </cell>
          <cell r="LC122" t="str">
            <v>Feb 94</v>
          </cell>
          <cell r="LD122">
            <v>0</v>
          </cell>
          <cell r="LE122">
            <v>0</v>
          </cell>
          <cell r="LF122">
            <v>0</v>
          </cell>
          <cell r="LG122">
            <v>0</v>
          </cell>
          <cell r="LH122">
            <v>12.91527777777778</v>
          </cell>
          <cell r="LI122">
            <v>0</v>
          </cell>
          <cell r="LJ122">
            <v>20.031250000000004</v>
          </cell>
          <cell r="LK122">
            <v>0</v>
          </cell>
          <cell r="LL122">
            <v>0</v>
          </cell>
          <cell r="LM122">
            <v>0</v>
          </cell>
          <cell r="LN122">
            <v>0</v>
          </cell>
          <cell r="LO122">
            <v>0</v>
          </cell>
          <cell r="LP122">
            <v>0</v>
          </cell>
          <cell r="LQ122">
            <v>0</v>
          </cell>
          <cell r="LR122">
            <v>0</v>
          </cell>
          <cell r="LS122">
            <v>0</v>
          </cell>
          <cell r="LT122">
            <v>9.9685039370078741</v>
          </cell>
          <cell r="LU122">
            <v>0</v>
          </cell>
          <cell r="LV122">
            <v>0</v>
          </cell>
          <cell r="LW122">
            <v>0</v>
          </cell>
          <cell r="LX122">
            <v>0</v>
          </cell>
          <cell r="LY122">
            <v>0</v>
          </cell>
          <cell r="LZ122">
            <v>0</v>
          </cell>
          <cell r="MA122">
            <v>0</v>
          </cell>
          <cell r="MB122" t="str">
            <v>Feb 94</v>
          </cell>
          <cell r="MC122">
            <v>0</v>
          </cell>
          <cell r="MD122">
            <v>0</v>
          </cell>
          <cell r="ME122">
            <v>15.309941516666665</v>
          </cell>
          <cell r="MF122">
            <v>0</v>
          </cell>
          <cell r="MG122">
            <v>0</v>
          </cell>
          <cell r="MH122" t="str">
            <v>Feb 94</v>
          </cell>
          <cell r="MI122" t="str">
            <v>*KEY_ERR</v>
          </cell>
          <cell r="MJ122" t="str">
            <v>*KEY_ERR</v>
          </cell>
          <cell r="MK122" t="str">
            <v>*KEY_ERR</v>
          </cell>
          <cell r="ML122" t="str">
            <v>*KEY_ERR</v>
          </cell>
          <cell r="MM122" t="str">
            <v>*KEY_ERR</v>
          </cell>
          <cell r="MN122" t="str">
            <v>*KEY_ERR</v>
          </cell>
          <cell r="MO122" t="str">
            <v>*KEY_ERR</v>
          </cell>
          <cell r="MP122" t="str">
            <v>*KEY_ERR</v>
          </cell>
          <cell r="MQ122" t="str">
            <v>*KEY_ERR</v>
          </cell>
          <cell r="MR122" t="str">
            <v>*KEY_ERR</v>
          </cell>
          <cell r="MS122">
            <v>0</v>
          </cell>
          <cell r="MT122" t="str">
            <v>*KEY_ERR</v>
          </cell>
          <cell r="MU122" t="str">
            <v>*KEY_ERR</v>
          </cell>
          <cell r="MV122">
            <v>0</v>
          </cell>
          <cell r="MW122" t="str">
            <v>*KEY_ERR</v>
          </cell>
        </row>
        <row r="123">
          <cell r="F123" t="str">
            <v>Mar 94</v>
          </cell>
          <cell r="G123">
            <v>13.900869565217301</v>
          </cell>
          <cell r="H123">
            <v>0</v>
          </cell>
          <cell r="I123">
            <v>14.677173913043401</v>
          </cell>
          <cell r="J123">
            <v>0</v>
          </cell>
          <cell r="K123">
            <v>0</v>
          </cell>
          <cell r="L123">
            <v>15.0345652173913</v>
          </cell>
          <cell r="M123">
            <v>15.0345652173913</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12.1369565217391</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12.1369565217391</v>
          </cell>
          <cell r="BD123">
            <v>0</v>
          </cell>
          <cell r="BE123">
            <v>13.887826086956499</v>
          </cell>
          <cell r="BF123">
            <v>0</v>
          </cell>
          <cell r="BG123">
            <v>0</v>
          </cell>
          <cell r="BH123">
            <v>0</v>
          </cell>
          <cell r="BI123">
            <v>0</v>
          </cell>
          <cell r="BJ123">
            <v>0</v>
          </cell>
          <cell r="BK123">
            <v>2.38</v>
          </cell>
          <cell r="BL123">
            <v>8.07358695652173</v>
          </cell>
          <cell r="BM123">
            <v>11.922065217391285</v>
          </cell>
          <cell r="BN123">
            <v>13.962717391304327</v>
          </cell>
          <cell r="BO123">
            <v>12.771195652173882</v>
          </cell>
          <cell r="BP123">
            <v>14.469456521739113</v>
          </cell>
          <cell r="BQ123">
            <v>19.201304347826053</v>
          </cell>
          <cell r="BR123">
            <v>19.201304347826053</v>
          </cell>
          <cell r="BS123">
            <v>19.943152173913017</v>
          </cell>
          <cell r="BT123">
            <v>19.943152173913017</v>
          </cell>
          <cell r="BU123">
            <v>21.02510869565215</v>
          </cell>
          <cell r="BV123">
            <v>21.02510869565215</v>
          </cell>
          <cell r="BW123">
            <v>0</v>
          </cell>
          <cell r="BX123">
            <v>0</v>
          </cell>
          <cell r="BY123">
            <v>0</v>
          </cell>
          <cell r="BZ123">
            <v>0</v>
          </cell>
          <cell r="CA123">
            <v>0</v>
          </cell>
          <cell r="CB123">
            <v>0</v>
          </cell>
          <cell r="CC123">
            <v>0</v>
          </cell>
          <cell r="CD123">
            <v>0</v>
          </cell>
          <cell r="CE123">
            <v>0</v>
          </cell>
          <cell r="CF123">
            <v>24.969456521739115</v>
          </cell>
          <cell r="CG123">
            <v>0</v>
          </cell>
          <cell r="CH123">
            <v>0</v>
          </cell>
          <cell r="CI123">
            <v>0</v>
          </cell>
          <cell r="CJ123">
            <v>18.979891304347827</v>
          </cell>
          <cell r="CK123">
            <v>19.199021739130401</v>
          </cell>
          <cell r="CL123">
            <v>17.865978260869536</v>
          </cell>
          <cell r="CM123">
            <v>19.78336956521736</v>
          </cell>
          <cell r="CN123">
            <v>0</v>
          </cell>
          <cell r="CO123">
            <v>0</v>
          </cell>
          <cell r="CP123">
            <v>0</v>
          </cell>
          <cell r="CQ123">
            <v>0</v>
          </cell>
          <cell r="CR123">
            <v>0</v>
          </cell>
          <cell r="CS123">
            <v>0</v>
          </cell>
          <cell r="CT123">
            <v>12.222826086956498</v>
          </cell>
          <cell r="CU123">
            <v>9.1923913043478205</v>
          </cell>
          <cell r="CV123">
            <v>0</v>
          </cell>
          <cell r="CW123">
            <v>0</v>
          </cell>
          <cell r="CX123">
            <v>0</v>
          </cell>
          <cell r="CY123">
            <v>17.014565217391286</v>
          </cell>
          <cell r="CZ123">
            <v>17.618315217391277</v>
          </cell>
          <cell r="DA123">
            <v>15.965706521739099</v>
          </cell>
          <cell r="DB123">
            <v>0.30396739130434963</v>
          </cell>
          <cell r="DC123">
            <v>0</v>
          </cell>
          <cell r="DD123">
            <v>0</v>
          </cell>
          <cell r="DE123">
            <v>0</v>
          </cell>
          <cell r="DF123">
            <v>0</v>
          </cell>
          <cell r="DG123">
            <v>0</v>
          </cell>
          <cell r="DH123">
            <v>0</v>
          </cell>
          <cell r="DI123">
            <v>0</v>
          </cell>
          <cell r="DJ123">
            <v>0</v>
          </cell>
          <cell r="DK123">
            <v>0</v>
          </cell>
          <cell r="DL123">
            <v>0</v>
          </cell>
          <cell r="DM123" t="str">
            <v>Mar 94</v>
          </cell>
          <cell r="DN123">
            <v>0</v>
          </cell>
          <cell r="DO123">
            <v>0</v>
          </cell>
          <cell r="DP123">
            <v>0</v>
          </cell>
          <cell r="DQ123">
            <v>0</v>
          </cell>
          <cell r="DR123">
            <v>0</v>
          </cell>
          <cell r="DS123">
            <v>0</v>
          </cell>
          <cell r="DT123">
            <v>18.450326086956498</v>
          </cell>
          <cell r="DU123">
            <v>18.450326086956498</v>
          </cell>
          <cell r="DV123">
            <v>0</v>
          </cell>
          <cell r="DW123">
            <v>0</v>
          </cell>
          <cell r="DX123">
            <v>0</v>
          </cell>
          <cell r="DY123">
            <v>0</v>
          </cell>
          <cell r="DZ123">
            <v>0</v>
          </cell>
          <cell r="EA123">
            <v>0</v>
          </cell>
          <cell r="EB123">
            <v>0</v>
          </cell>
          <cell r="EC123">
            <v>0</v>
          </cell>
          <cell r="ED123">
            <v>0</v>
          </cell>
          <cell r="EE123">
            <v>0</v>
          </cell>
          <cell r="EF123">
            <v>0</v>
          </cell>
          <cell r="EG123">
            <v>0</v>
          </cell>
          <cell r="EH123">
            <v>20.737500000000001</v>
          </cell>
          <cell r="EI123">
            <v>0</v>
          </cell>
          <cell r="EJ123">
            <v>20.737500000000001</v>
          </cell>
          <cell r="EK123">
            <v>0</v>
          </cell>
          <cell r="EL123">
            <v>0</v>
          </cell>
          <cell r="EM123">
            <v>0</v>
          </cell>
          <cell r="EN123">
            <v>0</v>
          </cell>
          <cell r="EO123">
            <v>13.257608695652101</v>
          </cell>
          <cell r="EP123">
            <v>10.1445652173913</v>
          </cell>
          <cell r="EQ123" t="str">
            <v>Mar 94</v>
          </cell>
          <cell r="ER123">
            <v>0</v>
          </cell>
          <cell r="ES123">
            <v>0</v>
          </cell>
          <cell r="ET123">
            <v>0</v>
          </cell>
          <cell r="EU123">
            <v>0</v>
          </cell>
          <cell r="EV123">
            <v>11.266956521739113</v>
          </cell>
          <cell r="EW123">
            <v>11.255543478260844</v>
          </cell>
          <cell r="EX123">
            <v>12.476739130434769</v>
          </cell>
          <cell r="EY123">
            <v>19.027826086956495</v>
          </cell>
          <cell r="EZ123">
            <v>19.027826086956495</v>
          </cell>
          <cell r="FA123">
            <v>20.484130434782596</v>
          </cell>
          <cell r="FB123">
            <v>20.484130434782596</v>
          </cell>
          <cell r="FC123">
            <v>0</v>
          </cell>
          <cell r="FD123">
            <v>0</v>
          </cell>
          <cell r="FE123">
            <v>0</v>
          </cell>
          <cell r="FF123">
            <v>0</v>
          </cell>
          <cell r="FG123">
            <v>19.532282608695635</v>
          </cell>
          <cell r="FH123">
            <v>0</v>
          </cell>
          <cell r="FI123">
            <v>20.201086956521731</v>
          </cell>
          <cell r="FJ123">
            <v>0</v>
          </cell>
          <cell r="FK123">
            <v>0</v>
          </cell>
          <cell r="FL123">
            <v>0</v>
          </cell>
          <cell r="FM123">
            <v>0</v>
          </cell>
          <cell r="FN123" t="str">
            <v>Mar 94</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73.891304347825894</v>
          </cell>
          <cell r="GN123">
            <v>0</v>
          </cell>
          <cell r="GO123" t="str">
            <v>Mar 94</v>
          </cell>
          <cell r="GP123">
            <v>0</v>
          </cell>
          <cell r="GQ123">
            <v>173.39130434782601</v>
          </cell>
          <cell r="GR123">
            <v>118.173913043478</v>
          </cell>
          <cell r="GS123">
            <v>149.93478260869551</v>
          </cell>
          <cell r="GT123">
            <v>135.84782608695599</v>
          </cell>
          <cell r="GU123">
            <v>132.5869565217385</v>
          </cell>
          <cell r="GV123">
            <v>133.04347826086899</v>
          </cell>
          <cell r="GW123">
            <v>132.5869565217385</v>
          </cell>
          <cell r="GX123">
            <v>0</v>
          </cell>
          <cell r="GY123">
            <v>0</v>
          </cell>
          <cell r="GZ123">
            <v>144</v>
          </cell>
          <cell r="HA123">
            <v>0</v>
          </cell>
          <cell r="HB123">
            <v>0</v>
          </cell>
          <cell r="HC123">
            <v>156.63043478260801</v>
          </cell>
          <cell r="HD123">
            <v>140.26086956521701</v>
          </cell>
          <cell r="HE123">
            <v>0</v>
          </cell>
          <cell r="HF123">
            <v>0</v>
          </cell>
          <cell r="HG123">
            <v>0</v>
          </cell>
          <cell r="HH123">
            <v>0</v>
          </cell>
          <cell r="HI123">
            <v>97.521739130434696</v>
          </cell>
          <cell r="HJ123">
            <v>0</v>
          </cell>
          <cell r="HK123" t="e">
            <v>#VALUE!</v>
          </cell>
          <cell r="HL123">
            <v>0</v>
          </cell>
          <cell r="HM123">
            <v>0</v>
          </cell>
          <cell r="HN123">
            <v>80.173913043478095</v>
          </cell>
          <cell r="HO123">
            <v>77.173913043478095</v>
          </cell>
          <cell r="HP123">
            <v>70.347826086956502</v>
          </cell>
          <cell r="HQ123">
            <v>0</v>
          </cell>
          <cell r="HR123">
            <v>35.19</v>
          </cell>
          <cell r="HS123">
            <v>0</v>
          </cell>
          <cell r="HT123">
            <v>202.13043478260801</v>
          </cell>
          <cell r="HU123" t="str">
            <v>Mar 94</v>
          </cell>
          <cell r="HV123">
            <v>193.38709677419351</v>
          </cell>
          <cell r="HW123">
            <v>139.67741935483869</v>
          </cell>
          <cell r="HX123">
            <v>174.741935483871</v>
          </cell>
          <cell r="HY123">
            <v>121.03225806451618</v>
          </cell>
          <cell r="HZ123">
            <v>128.43478260869563</v>
          </cell>
          <cell r="IA123">
            <v>116.6521739130435</v>
          </cell>
          <cell r="IB123">
            <v>128.43478260869563</v>
          </cell>
          <cell r="IC123">
            <v>0</v>
          </cell>
          <cell r="ID123">
            <v>0</v>
          </cell>
          <cell r="IE123">
            <v>0</v>
          </cell>
          <cell r="IF123">
            <v>0</v>
          </cell>
          <cell r="IG123">
            <v>104.04347826086899</v>
          </cell>
          <cell r="IH123">
            <v>0</v>
          </cell>
          <cell r="II123">
            <v>93.608695652173907</v>
          </cell>
          <cell r="IJ123">
            <v>0</v>
          </cell>
          <cell r="IK123">
            <v>0</v>
          </cell>
          <cell r="IL123">
            <v>0</v>
          </cell>
          <cell r="IM123">
            <v>79.304347826086953</v>
          </cell>
          <cell r="IN123">
            <v>66.521739130434781</v>
          </cell>
          <cell r="IO123">
            <v>0</v>
          </cell>
          <cell r="IP123">
            <v>0</v>
          </cell>
          <cell r="IQ123" t="str">
            <v>Mar 94</v>
          </cell>
          <cell r="IR123">
            <v>3.1371503611774934</v>
          </cell>
          <cell r="IS123">
            <v>9.4278807413376313</v>
          </cell>
          <cell r="IT123">
            <v>11.248852157943066</v>
          </cell>
          <cell r="IU123">
            <v>117</v>
          </cell>
          <cell r="IV123">
            <v>122.5</v>
          </cell>
          <cell r="IW123">
            <v>10.647577092511012</v>
          </cell>
          <cell r="IX123">
            <v>13.35340909090905</v>
          </cell>
          <cell r="IY123">
            <v>0</v>
          </cell>
          <cell r="IZ123">
            <v>0</v>
          </cell>
          <cell r="JA123">
            <v>18.813636363636299</v>
          </cell>
          <cell r="JB123">
            <v>0</v>
          </cell>
          <cell r="JC123">
            <v>17.472727272727248</v>
          </cell>
          <cell r="JD123">
            <v>25.60785368477675</v>
          </cell>
          <cell r="JE123">
            <v>0</v>
          </cell>
          <cell r="JF123">
            <v>0</v>
          </cell>
          <cell r="JG123">
            <v>0</v>
          </cell>
          <cell r="JH123">
            <v>0</v>
          </cell>
          <cell r="JI123">
            <v>0</v>
          </cell>
          <cell r="JJ123">
            <v>0</v>
          </cell>
          <cell r="JK123">
            <v>0</v>
          </cell>
          <cell r="JL123">
            <v>0</v>
          </cell>
          <cell r="JM123">
            <v>0</v>
          </cell>
          <cell r="JN123">
            <v>20.732954545454497</v>
          </cell>
          <cell r="JO123">
            <v>0</v>
          </cell>
          <cell r="JP123">
            <v>19.594318181818153</v>
          </cell>
          <cell r="JQ123">
            <v>0</v>
          </cell>
          <cell r="JR123">
            <v>0</v>
          </cell>
          <cell r="JS123">
            <v>0</v>
          </cell>
          <cell r="JT123">
            <v>0</v>
          </cell>
          <cell r="JU123">
            <v>0</v>
          </cell>
          <cell r="JV123">
            <v>0</v>
          </cell>
          <cell r="JW123">
            <v>0</v>
          </cell>
          <cell r="JX123">
            <v>0</v>
          </cell>
          <cell r="JY123">
            <v>0</v>
          </cell>
          <cell r="JZ123">
            <v>19.594318181818153</v>
          </cell>
          <cell r="KA123">
            <v>0</v>
          </cell>
          <cell r="KB123">
            <v>0</v>
          </cell>
          <cell r="KC123">
            <v>0</v>
          </cell>
          <cell r="KD123">
            <v>10.364772727272701</v>
          </cell>
          <cell r="KE123">
            <v>10.364772727272701</v>
          </cell>
          <cell r="KF123">
            <v>10.364772727272701</v>
          </cell>
          <cell r="KG123">
            <v>10.364772727272701</v>
          </cell>
          <cell r="KH123">
            <v>0</v>
          </cell>
          <cell r="KI123">
            <v>0</v>
          </cell>
          <cell r="KJ123">
            <v>0</v>
          </cell>
          <cell r="KK123">
            <v>11.212598425196852</v>
          </cell>
          <cell r="KL123">
            <v>10.264853256979238</v>
          </cell>
          <cell r="KM123">
            <v>0</v>
          </cell>
          <cell r="KN123">
            <v>9.3038654259126616</v>
          </cell>
          <cell r="KO123">
            <v>0</v>
          </cell>
          <cell r="KP123">
            <v>0</v>
          </cell>
          <cell r="KQ123">
            <v>0</v>
          </cell>
          <cell r="KR123">
            <v>0</v>
          </cell>
          <cell r="KS123">
            <v>0</v>
          </cell>
          <cell r="KT123">
            <v>0</v>
          </cell>
          <cell r="KU123">
            <v>0</v>
          </cell>
          <cell r="KV123">
            <v>0</v>
          </cell>
          <cell r="KW123">
            <v>0</v>
          </cell>
          <cell r="KX123">
            <v>0</v>
          </cell>
          <cell r="KY123">
            <v>0</v>
          </cell>
          <cell r="KZ123">
            <v>0</v>
          </cell>
          <cell r="LA123">
            <v>0</v>
          </cell>
          <cell r="LB123">
            <v>0</v>
          </cell>
          <cell r="LC123" t="str">
            <v>Mar 94</v>
          </cell>
          <cell r="LD123">
            <v>0</v>
          </cell>
          <cell r="LE123">
            <v>0</v>
          </cell>
          <cell r="LF123">
            <v>0</v>
          </cell>
          <cell r="LG123">
            <v>0</v>
          </cell>
          <cell r="LH123">
            <v>12.881642512077295</v>
          </cell>
          <cell r="LI123">
            <v>0</v>
          </cell>
          <cell r="LJ123">
            <v>19.426086956521743</v>
          </cell>
          <cell r="LK123">
            <v>0</v>
          </cell>
          <cell r="LL123">
            <v>0</v>
          </cell>
          <cell r="LM123">
            <v>0</v>
          </cell>
          <cell r="LN123">
            <v>0</v>
          </cell>
          <cell r="LO123">
            <v>0</v>
          </cell>
          <cell r="LP123">
            <v>0</v>
          </cell>
          <cell r="LQ123">
            <v>0</v>
          </cell>
          <cell r="LR123">
            <v>0</v>
          </cell>
          <cell r="LS123">
            <v>0</v>
          </cell>
          <cell r="LT123">
            <v>9.3474837384457423</v>
          </cell>
          <cell r="LU123">
            <v>0</v>
          </cell>
          <cell r="LV123">
            <v>0</v>
          </cell>
          <cell r="LW123">
            <v>0</v>
          </cell>
          <cell r="LX123">
            <v>0</v>
          </cell>
          <cell r="LY123">
            <v>0</v>
          </cell>
          <cell r="LZ123">
            <v>0</v>
          </cell>
          <cell r="MA123">
            <v>0</v>
          </cell>
          <cell r="MB123" t="str">
            <v>Mar 94</v>
          </cell>
          <cell r="MC123">
            <v>0</v>
          </cell>
          <cell r="MD123">
            <v>0</v>
          </cell>
          <cell r="ME123">
            <v>14.982487927777779</v>
          </cell>
          <cell r="MF123">
            <v>0</v>
          </cell>
          <cell r="MG123">
            <v>0</v>
          </cell>
          <cell r="MH123" t="str">
            <v>Mar 94</v>
          </cell>
          <cell r="MI123" t="str">
            <v>*KEY_ERR</v>
          </cell>
          <cell r="MJ123" t="str">
            <v>*KEY_ERR</v>
          </cell>
          <cell r="MK123" t="str">
            <v>*KEY_ERR</v>
          </cell>
          <cell r="ML123" t="str">
            <v>*KEY_ERR</v>
          </cell>
          <cell r="MM123" t="str">
            <v>*KEY_ERR</v>
          </cell>
          <cell r="MN123" t="str">
            <v>*KEY_ERR</v>
          </cell>
          <cell r="MO123" t="str">
            <v>*KEY_ERR</v>
          </cell>
          <cell r="MP123" t="str">
            <v>*KEY_ERR</v>
          </cell>
          <cell r="MQ123" t="str">
            <v>*KEY_ERR</v>
          </cell>
          <cell r="MR123" t="str">
            <v>*KEY_ERR</v>
          </cell>
          <cell r="MS123">
            <v>0</v>
          </cell>
          <cell r="MT123" t="str">
            <v>*KEY_ERR</v>
          </cell>
          <cell r="MU123" t="str">
            <v>*KEY_ERR</v>
          </cell>
          <cell r="MV123">
            <v>0</v>
          </cell>
          <cell r="MW123" t="str">
            <v>*KEY_ERR</v>
          </cell>
        </row>
        <row r="124">
          <cell r="F124" t="str">
            <v>Apr 94</v>
          </cell>
          <cell r="G124">
            <v>15.20125</v>
          </cell>
          <cell r="H124">
            <v>0</v>
          </cell>
          <cell r="I124">
            <v>16.451499999999999</v>
          </cell>
          <cell r="J124">
            <v>0</v>
          </cell>
          <cell r="K124">
            <v>0</v>
          </cell>
          <cell r="L124">
            <v>16.856000000000002</v>
          </cell>
          <cell r="M124">
            <v>16.856000000000002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13.951000000000001</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13.951000000000001</v>
          </cell>
          <cell r="BD124">
            <v>0</v>
          </cell>
          <cell r="BE124">
            <v>15.683</v>
          </cell>
          <cell r="BF124">
            <v>0</v>
          </cell>
          <cell r="BG124">
            <v>0</v>
          </cell>
          <cell r="BH124">
            <v>0</v>
          </cell>
          <cell r="BI124">
            <v>0</v>
          </cell>
          <cell r="BJ124">
            <v>0</v>
          </cell>
          <cell r="BK124">
            <v>1.98</v>
          </cell>
          <cell r="BL124">
            <v>7.9274999999999993</v>
          </cell>
          <cell r="BM124">
            <v>12.09075</v>
          </cell>
          <cell r="BN124">
            <v>14.251125000000002</v>
          </cell>
          <cell r="BO124">
            <v>12.999000000000001</v>
          </cell>
          <cell r="BP124">
            <v>14.794499999999999</v>
          </cell>
          <cell r="BQ124">
            <v>20.713874999999998</v>
          </cell>
          <cell r="BR124">
            <v>20.713874999999998</v>
          </cell>
          <cell r="BS124">
            <v>21.393750000000001</v>
          </cell>
          <cell r="BT124">
            <v>21.393750000000001</v>
          </cell>
          <cell r="BU124">
            <v>22.451624999999996</v>
          </cell>
          <cell r="BV124">
            <v>22.451624999999996</v>
          </cell>
          <cell r="BW124">
            <v>0</v>
          </cell>
          <cell r="BX124">
            <v>0</v>
          </cell>
          <cell r="BY124">
            <v>0</v>
          </cell>
          <cell r="BZ124">
            <v>0</v>
          </cell>
          <cell r="CA124">
            <v>0</v>
          </cell>
          <cell r="CB124">
            <v>0</v>
          </cell>
          <cell r="CC124">
            <v>0</v>
          </cell>
          <cell r="CD124">
            <v>0</v>
          </cell>
          <cell r="CE124">
            <v>0</v>
          </cell>
          <cell r="CF124">
            <v>27.360374999999998</v>
          </cell>
          <cell r="CG124">
            <v>0</v>
          </cell>
          <cell r="CH124">
            <v>0</v>
          </cell>
          <cell r="CI124">
            <v>0</v>
          </cell>
          <cell r="CJ124">
            <v>19.666499999999999</v>
          </cell>
          <cell r="CK124">
            <v>19.824000000000002</v>
          </cell>
          <cell r="CL124">
            <v>18.661124999999998</v>
          </cell>
          <cell r="CM124">
            <v>19.404</v>
          </cell>
          <cell r="CN124">
            <v>0</v>
          </cell>
          <cell r="CO124">
            <v>0</v>
          </cell>
          <cell r="CP124">
            <v>0</v>
          </cell>
          <cell r="CQ124">
            <v>0</v>
          </cell>
          <cell r="CR124">
            <v>0</v>
          </cell>
          <cell r="CS124">
            <v>0</v>
          </cell>
          <cell r="CT124">
            <v>12.6325</v>
          </cell>
          <cell r="CU124">
            <v>10.827500000000001</v>
          </cell>
          <cell r="CV124">
            <v>0</v>
          </cell>
          <cell r="CW124">
            <v>0</v>
          </cell>
          <cell r="CX124">
            <v>0</v>
          </cell>
          <cell r="CY124">
            <v>17.758125</v>
          </cell>
          <cell r="CZ124">
            <v>17.882549999999995</v>
          </cell>
          <cell r="DA124">
            <v>16.806299999999997</v>
          </cell>
          <cell r="DB124">
            <v>0.28962499999999974</v>
          </cell>
          <cell r="DC124">
            <v>0</v>
          </cell>
          <cell r="DD124">
            <v>0</v>
          </cell>
          <cell r="DE124">
            <v>0</v>
          </cell>
          <cell r="DF124">
            <v>0</v>
          </cell>
          <cell r="DG124">
            <v>0</v>
          </cell>
          <cell r="DH124">
            <v>0</v>
          </cell>
          <cell r="DI124">
            <v>0</v>
          </cell>
          <cell r="DJ124">
            <v>0</v>
          </cell>
          <cell r="DK124">
            <v>0</v>
          </cell>
          <cell r="DL124">
            <v>0</v>
          </cell>
          <cell r="DM124" t="str">
            <v>Apr 94</v>
          </cell>
          <cell r="DN124">
            <v>0</v>
          </cell>
          <cell r="DO124">
            <v>0</v>
          </cell>
          <cell r="DP124">
            <v>0</v>
          </cell>
          <cell r="DQ124">
            <v>0</v>
          </cell>
          <cell r="DR124">
            <v>0</v>
          </cell>
          <cell r="DS124">
            <v>0</v>
          </cell>
          <cell r="DT124">
            <v>19.9605</v>
          </cell>
          <cell r="DU124">
            <v>19.9605</v>
          </cell>
          <cell r="DV124">
            <v>0</v>
          </cell>
          <cell r="DW124">
            <v>0</v>
          </cell>
          <cell r="DX124">
            <v>0</v>
          </cell>
          <cell r="DY124">
            <v>0</v>
          </cell>
          <cell r="DZ124">
            <v>0</v>
          </cell>
          <cell r="EA124">
            <v>0</v>
          </cell>
          <cell r="EB124">
            <v>0</v>
          </cell>
          <cell r="EC124">
            <v>0</v>
          </cell>
          <cell r="ED124">
            <v>0</v>
          </cell>
          <cell r="EE124">
            <v>0</v>
          </cell>
          <cell r="EF124">
            <v>0</v>
          </cell>
          <cell r="EG124">
            <v>0</v>
          </cell>
          <cell r="EH124">
            <v>20.33325</v>
          </cell>
          <cell r="EI124">
            <v>0</v>
          </cell>
          <cell r="EJ124">
            <v>20.33325</v>
          </cell>
          <cell r="EK124">
            <v>0</v>
          </cell>
          <cell r="EL124">
            <v>0</v>
          </cell>
          <cell r="EM124">
            <v>0</v>
          </cell>
          <cell r="EN124">
            <v>0</v>
          </cell>
          <cell r="EO124">
            <v>12.86</v>
          </cell>
          <cell r="EP124">
            <v>10.1325</v>
          </cell>
          <cell r="EQ124" t="str">
            <v>Apr 94</v>
          </cell>
          <cell r="ER124">
            <v>0</v>
          </cell>
          <cell r="ES124">
            <v>0</v>
          </cell>
          <cell r="ET124">
            <v>0</v>
          </cell>
          <cell r="EU124">
            <v>0</v>
          </cell>
          <cell r="EV124">
            <v>12.082874999999998</v>
          </cell>
          <cell r="EW124">
            <v>11.234999999999999</v>
          </cell>
          <cell r="EX124">
            <v>12.660374999999998</v>
          </cell>
          <cell r="EY124">
            <v>21.378</v>
          </cell>
          <cell r="EZ124">
            <v>21.378</v>
          </cell>
          <cell r="FA124">
            <v>22.834875</v>
          </cell>
          <cell r="FB124">
            <v>22.834875</v>
          </cell>
          <cell r="FC124">
            <v>0</v>
          </cell>
          <cell r="FD124">
            <v>0</v>
          </cell>
          <cell r="FE124">
            <v>0</v>
          </cell>
          <cell r="FF124">
            <v>0</v>
          </cell>
          <cell r="FG124">
            <v>20.493375</v>
          </cell>
          <cell r="FH124">
            <v>0</v>
          </cell>
          <cell r="FI124">
            <v>22.931999999999999</v>
          </cell>
          <cell r="FJ124">
            <v>0</v>
          </cell>
          <cell r="FK124">
            <v>0</v>
          </cell>
          <cell r="FL124">
            <v>0</v>
          </cell>
          <cell r="FM124">
            <v>0</v>
          </cell>
          <cell r="FN124" t="str">
            <v>Apr 94</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71.825000000000003</v>
          </cell>
          <cell r="GN124">
            <v>0</v>
          </cell>
          <cell r="GO124" t="str">
            <v>Apr 94</v>
          </cell>
          <cell r="GP124">
            <v>0</v>
          </cell>
          <cell r="GQ124">
            <v>152.84615384615299</v>
          </cell>
          <cell r="GR124">
            <v>115.730769230769</v>
          </cell>
          <cell r="GS124">
            <v>136.0769230769225</v>
          </cell>
          <cell r="GT124">
            <v>129.65384615384551</v>
          </cell>
          <cell r="GU124">
            <v>143.0789473684205</v>
          </cell>
          <cell r="GV124">
            <v>141.78947368421001</v>
          </cell>
          <cell r="GW124">
            <v>143.0789473684205</v>
          </cell>
          <cell r="GX124">
            <v>0</v>
          </cell>
          <cell r="GY124">
            <v>0</v>
          </cell>
          <cell r="GZ124">
            <v>163.81578947368399</v>
          </cell>
          <cell r="HA124">
            <v>0</v>
          </cell>
          <cell r="HB124">
            <v>0</v>
          </cell>
          <cell r="HC124">
            <v>164.47368421052599</v>
          </cell>
          <cell r="HD124">
            <v>150.31578947368399</v>
          </cell>
          <cell r="HE124">
            <v>0</v>
          </cell>
          <cell r="HF124">
            <v>0</v>
          </cell>
          <cell r="HG124">
            <v>0</v>
          </cell>
          <cell r="HH124">
            <v>0</v>
          </cell>
          <cell r="HI124">
            <v>105.36842105263101</v>
          </cell>
          <cell r="HJ124">
            <v>0</v>
          </cell>
          <cell r="HK124" t="e">
            <v>#VALUE!</v>
          </cell>
          <cell r="HL124">
            <v>0</v>
          </cell>
          <cell r="HM124">
            <v>0</v>
          </cell>
          <cell r="HN124">
            <v>79.947368421052602</v>
          </cell>
          <cell r="HO124">
            <v>73.736842105262994</v>
          </cell>
          <cell r="HP124">
            <v>67.421052631578902</v>
          </cell>
          <cell r="HQ124">
            <v>0</v>
          </cell>
          <cell r="HR124">
            <v>35.229999999999997</v>
          </cell>
          <cell r="HS124">
            <v>0</v>
          </cell>
          <cell r="HT124">
            <v>233.63157894736801</v>
          </cell>
          <cell r="HU124" t="str">
            <v>Apr 94</v>
          </cell>
          <cell r="HV124">
            <v>148.3666666666667</v>
          </cell>
          <cell r="HW124">
            <v>111</v>
          </cell>
          <cell r="HX124">
            <v>141</v>
          </cell>
          <cell r="HY124">
            <v>103.6333333333333</v>
          </cell>
          <cell r="HZ124">
            <v>140.13157894736844</v>
          </cell>
          <cell r="IA124">
            <v>128.63157894736841</v>
          </cell>
          <cell r="IB124">
            <v>140.13157894736844</v>
          </cell>
          <cell r="IC124">
            <v>0</v>
          </cell>
          <cell r="ID124">
            <v>0</v>
          </cell>
          <cell r="IE124">
            <v>0</v>
          </cell>
          <cell r="IF124">
            <v>0</v>
          </cell>
          <cell r="IG124">
            <v>111.578947368421</v>
          </cell>
          <cell r="IH124">
            <v>0</v>
          </cell>
          <cell r="II124">
            <v>103.052631578947</v>
          </cell>
          <cell r="IJ124">
            <v>0</v>
          </cell>
          <cell r="IK124">
            <v>0</v>
          </cell>
          <cell r="IL124">
            <v>0</v>
          </cell>
          <cell r="IM124">
            <v>79.684210526315795</v>
          </cell>
          <cell r="IN124">
            <v>64.89473684210526</v>
          </cell>
          <cell r="IO124">
            <v>0</v>
          </cell>
          <cell r="IP124">
            <v>0</v>
          </cell>
          <cell r="IQ124" t="str">
            <v>Apr 94</v>
          </cell>
          <cell r="IR124">
            <v>3.0592792675969238</v>
          </cell>
          <cell r="IS124">
            <v>9.9516518936341658</v>
          </cell>
          <cell r="IT124">
            <v>12.029384756657484</v>
          </cell>
          <cell r="IU124">
            <v>123.5</v>
          </cell>
          <cell r="IV124">
            <v>131</v>
          </cell>
          <cell r="IW124">
            <v>11.343612334801762</v>
          </cell>
          <cell r="IX124">
            <v>14.778749999999999</v>
          </cell>
          <cell r="IY124">
            <v>0</v>
          </cell>
          <cell r="IZ124">
            <v>0</v>
          </cell>
          <cell r="JA124">
            <v>22.186250000000001</v>
          </cell>
          <cell r="JB124">
            <v>0</v>
          </cell>
          <cell r="JC124">
            <v>20.416249999999948</v>
          </cell>
          <cell r="JD124">
            <v>32.565088757396445</v>
          </cell>
          <cell r="JE124">
            <v>0</v>
          </cell>
          <cell r="JF124">
            <v>0</v>
          </cell>
          <cell r="JG124">
            <v>0</v>
          </cell>
          <cell r="JH124">
            <v>0</v>
          </cell>
          <cell r="JI124">
            <v>0</v>
          </cell>
          <cell r="JJ124">
            <v>0</v>
          </cell>
          <cell r="JK124">
            <v>0</v>
          </cell>
          <cell r="JL124">
            <v>0</v>
          </cell>
          <cell r="JM124">
            <v>0</v>
          </cell>
          <cell r="JN124">
            <v>21.60125</v>
          </cell>
          <cell r="JO124">
            <v>0</v>
          </cell>
          <cell r="JP124">
            <v>21.07</v>
          </cell>
          <cell r="JQ124">
            <v>0</v>
          </cell>
          <cell r="JR124">
            <v>0</v>
          </cell>
          <cell r="JS124">
            <v>0</v>
          </cell>
          <cell r="JT124">
            <v>0</v>
          </cell>
          <cell r="JU124">
            <v>0</v>
          </cell>
          <cell r="JV124">
            <v>0</v>
          </cell>
          <cell r="JW124">
            <v>0</v>
          </cell>
          <cell r="JX124">
            <v>0</v>
          </cell>
          <cell r="JY124">
            <v>0</v>
          </cell>
          <cell r="JZ124">
            <v>21.07</v>
          </cell>
          <cell r="KA124">
            <v>0</v>
          </cell>
          <cell r="KB124">
            <v>0</v>
          </cell>
          <cell r="KC124">
            <v>0</v>
          </cell>
          <cell r="KD124">
            <v>11.2075</v>
          </cell>
          <cell r="KE124">
            <v>11.2075</v>
          </cell>
          <cell r="KF124">
            <v>11.2075</v>
          </cell>
          <cell r="KG124">
            <v>11.2075</v>
          </cell>
          <cell r="KH124">
            <v>0</v>
          </cell>
          <cell r="KI124">
            <v>0</v>
          </cell>
          <cell r="KJ124">
            <v>0</v>
          </cell>
          <cell r="KK124">
            <v>13.700787401574804</v>
          </cell>
          <cell r="KL124">
            <v>12.466535433070851</v>
          </cell>
          <cell r="KM124">
            <v>0</v>
          </cell>
          <cell r="KN124">
            <v>11.68700787401575</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t="str">
            <v>Apr 94</v>
          </cell>
          <cell r="LD124">
            <v>0</v>
          </cell>
          <cell r="LE124">
            <v>0</v>
          </cell>
          <cell r="LF124">
            <v>0</v>
          </cell>
          <cell r="LG124">
            <v>0</v>
          </cell>
          <cell r="LH124">
            <v>14.194444444444445</v>
          </cell>
          <cell r="LI124">
            <v>0</v>
          </cell>
          <cell r="LJ124">
            <v>20.301250000000003</v>
          </cell>
          <cell r="LK124">
            <v>0</v>
          </cell>
          <cell r="LL124">
            <v>0</v>
          </cell>
          <cell r="LM124">
            <v>0</v>
          </cell>
          <cell r="LN124">
            <v>0</v>
          </cell>
          <cell r="LO124">
            <v>0</v>
          </cell>
          <cell r="LP124">
            <v>0</v>
          </cell>
          <cell r="LQ124">
            <v>0</v>
          </cell>
          <cell r="LR124">
            <v>0</v>
          </cell>
          <cell r="LS124">
            <v>0</v>
          </cell>
          <cell r="LT124">
            <v>11.521653543307087</v>
          </cell>
          <cell r="LU124">
            <v>0</v>
          </cell>
          <cell r="LV124">
            <v>0</v>
          </cell>
          <cell r="LW124">
            <v>0</v>
          </cell>
          <cell r="LX124">
            <v>0</v>
          </cell>
          <cell r="LY124">
            <v>0</v>
          </cell>
          <cell r="LZ124">
            <v>0</v>
          </cell>
          <cell r="MA124">
            <v>0</v>
          </cell>
          <cell r="MB124" t="str">
            <v>Apr 94</v>
          </cell>
          <cell r="MC124">
            <v>0</v>
          </cell>
          <cell r="MD124">
            <v>0</v>
          </cell>
          <cell r="ME124">
            <v>16.297222222222224</v>
          </cell>
          <cell r="MF124">
            <v>0</v>
          </cell>
          <cell r="MG124">
            <v>0</v>
          </cell>
          <cell r="MH124" t="str">
            <v>Apr 94</v>
          </cell>
          <cell r="MI124" t="str">
            <v>*KEY_ERR</v>
          </cell>
          <cell r="MJ124" t="str">
            <v>*KEY_ERR</v>
          </cell>
          <cell r="MK124" t="str">
            <v>*KEY_ERR</v>
          </cell>
          <cell r="ML124" t="str">
            <v>*KEY_ERR</v>
          </cell>
          <cell r="MM124" t="str">
            <v>*KEY_ERR</v>
          </cell>
          <cell r="MN124" t="str">
            <v>*KEY_ERR</v>
          </cell>
          <cell r="MO124" t="str">
            <v>*KEY_ERR</v>
          </cell>
          <cell r="MP124" t="str">
            <v>*KEY_ERR</v>
          </cell>
          <cell r="MQ124" t="str">
            <v>*KEY_ERR</v>
          </cell>
          <cell r="MR124" t="str">
            <v>*KEY_ERR</v>
          </cell>
          <cell r="MS124">
            <v>0</v>
          </cell>
          <cell r="MT124" t="str">
            <v>*KEY_ERR</v>
          </cell>
          <cell r="MU124" t="str">
            <v>*KEY_ERR</v>
          </cell>
          <cell r="MV124">
            <v>0</v>
          </cell>
          <cell r="MW124" t="str">
            <v>*KEY_ERR</v>
          </cell>
        </row>
        <row r="125">
          <cell r="F125" t="str">
            <v>May 94</v>
          </cell>
          <cell r="G125">
            <v>16.161904761904701</v>
          </cell>
          <cell r="H125">
            <v>0</v>
          </cell>
          <cell r="I125">
            <v>17.9014285714285</v>
          </cell>
          <cell r="J125">
            <v>0</v>
          </cell>
          <cell r="K125">
            <v>0</v>
          </cell>
          <cell r="L125">
            <v>18.010238095238101</v>
          </cell>
          <cell r="M125">
            <v>18.010238095238101</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14.7566666666666</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14.7566666666666</v>
          </cell>
          <cell r="BD125">
            <v>0</v>
          </cell>
          <cell r="BE125">
            <v>17.082619047619001</v>
          </cell>
          <cell r="BF125">
            <v>0</v>
          </cell>
          <cell r="BG125">
            <v>0</v>
          </cell>
          <cell r="BH125">
            <v>0</v>
          </cell>
          <cell r="BI125">
            <v>0</v>
          </cell>
          <cell r="BJ125">
            <v>0</v>
          </cell>
          <cell r="BK125">
            <v>1.97</v>
          </cell>
          <cell r="BL125">
            <v>8.9249999999999794</v>
          </cell>
          <cell r="BM125">
            <v>12.442499999999999</v>
          </cell>
          <cell r="BN125">
            <v>14.894999999999994</v>
          </cell>
          <cell r="BO125">
            <v>14.422499999999973</v>
          </cell>
          <cell r="BP125">
            <v>15.337499999999979</v>
          </cell>
          <cell r="BQ125">
            <v>20.739999999999988</v>
          </cell>
          <cell r="BR125">
            <v>20.739999999999988</v>
          </cell>
          <cell r="BS125">
            <v>21.654999999999976</v>
          </cell>
          <cell r="BT125">
            <v>21.654999999999976</v>
          </cell>
          <cell r="BU125">
            <v>22.99499999999998</v>
          </cell>
          <cell r="BV125">
            <v>22.99499999999998</v>
          </cell>
          <cell r="BW125">
            <v>0</v>
          </cell>
          <cell r="BX125">
            <v>0</v>
          </cell>
          <cell r="BY125">
            <v>0</v>
          </cell>
          <cell r="BZ125">
            <v>0</v>
          </cell>
          <cell r="CA125">
            <v>0</v>
          </cell>
          <cell r="CB125">
            <v>0</v>
          </cell>
          <cell r="CC125">
            <v>0</v>
          </cell>
          <cell r="CD125">
            <v>0</v>
          </cell>
          <cell r="CE125">
            <v>0</v>
          </cell>
          <cell r="CF125">
            <v>28.817499999999981</v>
          </cell>
          <cell r="CG125">
            <v>0</v>
          </cell>
          <cell r="CH125">
            <v>0</v>
          </cell>
          <cell r="CI125">
            <v>0</v>
          </cell>
          <cell r="CJ125">
            <v>19.824999999999978</v>
          </cell>
          <cell r="CK125">
            <v>20.077499999999969</v>
          </cell>
          <cell r="CL125">
            <v>19.112499999999986</v>
          </cell>
          <cell r="CM125">
            <v>19.594999999999978</v>
          </cell>
          <cell r="CN125">
            <v>0</v>
          </cell>
          <cell r="CO125">
            <v>0</v>
          </cell>
          <cell r="CP125">
            <v>0</v>
          </cell>
          <cell r="CQ125">
            <v>0</v>
          </cell>
          <cell r="CR125">
            <v>0</v>
          </cell>
          <cell r="CS125">
            <v>0</v>
          </cell>
          <cell r="CT125">
            <v>13.4488095238095</v>
          </cell>
          <cell r="CU125">
            <v>11.197619047619</v>
          </cell>
          <cell r="CV125">
            <v>0</v>
          </cell>
          <cell r="CW125">
            <v>0</v>
          </cell>
          <cell r="CX125">
            <v>0</v>
          </cell>
          <cell r="CY125">
            <v>19.137499999999982</v>
          </cell>
          <cell r="CZ125">
            <v>18.424249999999986</v>
          </cell>
          <cell r="DA125">
            <v>17.541749999999986</v>
          </cell>
          <cell r="DB125">
            <v>0.37583333333333196</v>
          </cell>
          <cell r="DC125">
            <v>0</v>
          </cell>
          <cell r="DD125">
            <v>0</v>
          </cell>
          <cell r="DE125">
            <v>0</v>
          </cell>
          <cell r="DF125">
            <v>0</v>
          </cell>
          <cell r="DG125">
            <v>0</v>
          </cell>
          <cell r="DH125">
            <v>0</v>
          </cell>
          <cell r="DI125">
            <v>0</v>
          </cell>
          <cell r="DJ125">
            <v>0</v>
          </cell>
          <cell r="DK125">
            <v>0</v>
          </cell>
          <cell r="DL125">
            <v>0</v>
          </cell>
          <cell r="DM125" t="str">
            <v>May 94</v>
          </cell>
          <cell r="DN125">
            <v>0</v>
          </cell>
          <cell r="DO125">
            <v>0</v>
          </cell>
          <cell r="DP125">
            <v>0</v>
          </cell>
          <cell r="DQ125">
            <v>0</v>
          </cell>
          <cell r="DR125">
            <v>0</v>
          </cell>
          <cell r="DS125">
            <v>0</v>
          </cell>
          <cell r="DT125">
            <v>21.292499999999993</v>
          </cell>
          <cell r="DU125">
            <v>21.292499999999993</v>
          </cell>
          <cell r="DV125">
            <v>0</v>
          </cell>
          <cell r="DW125">
            <v>0</v>
          </cell>
          <cell r="DX125">
            <v>0</v>
          </cell>
          <cell r="DY125">
            <v>0</v>
          </cell>
          <cell r="DZ125">
            <v>0</v>
          </cell>
          <cell r="EA125">
            <v>0</v>
          </cell>
          <cell r="EB125">
            <v>0</v>
          </cell>
          <cell r="EC125">
            <v>0</v>
          </cell>
          <cell r="ED125">
            <v>0</v>
          </cell>
          <cell r="EE125">
            <v>0</v>
          </cell>
          <cell r="EF125">
            <v>0</v>
          </cell>
          <cell r="EG125">
            <v>0</v>
          </cell>
          <cell r="EH125">
            <v>20.714999999999993</v>
          </cell>
          <cell r="EI125">
            <v>0</v>
          </cell>
          <cell r="EJ125">
            <v>20.714999999999993</v>
          </cell>
          <cell r="EK125">
            <v>0</v>
          </cell>
          <cell r="EL125">
            <v>0</v>
          </cell>
          <cell r="EM125">
            <v>0</v>
          </cell>
          <cell r="EN125">
            <v>0</v>
          </cell>
          <cell r="EO125">
            <v>13.952380952380899</v>
          </cell>
          <cell r="EP125">
            <v>10.941666666666601</v>
          </cell>
          <cell r="EQ125" t="str">
            <v>May 94</v>
          </cell>
          <cell r="ER125">
            <v>2.2799999999999998</v>
          </cell>
          <cell r="ES125">
            <v>0</v>
          </cell>
          <cell r="ET125">
            <v>0</v>
          </cell>
          <cell r="EU125">
            <v>0</v>
          </cell>
          <cell r="EV125">
            <v>12.047499999999975</v>
          </cell>
          <cell r="EW125">
            <v>11.862499999999992</v>
          </cell>
          <cell r="EX125">
            <v>13.644999999999984</v>
          </cell>
          <cell r="EY125">
            <v>22.174999999999976</v>
          </cell>
          <cell r="EZ125">
            <v>22.174999999999976</v>
          </cell>
          <cell r="FA125">
            <v>24.159999999999989</v>
          </cell>
          <cell r="FB125">
            <v>24.159999999999989</v>
          </cell>
          <cell r="FC125">
            <v>0</v>
          </cell>
          <cell r="FD125">
            <v>0</v>
          </cell>
          <cell r="FE125">
            <v>0</v>
          </cell>
          <cell r="FF125">
            <v>0</v>
          </cell>
          <cell r="FG125">
            <v>20.382499999999975</v>
          </cell>
          <cell r="FH125">
            <v>0</v>
          </cell>
          <cell r="FI125">
            <v>21.337499999999988</v>
          </cell>
          <cell r="FJ125">
            <v>0</v>
          </cell>
          <cell r="FK125">
            <v>0</v>
          </cell>
          <cell r="FL125">
            <v>0</v>
          </cell>
          <cell r="FM125">
            <v>0</v>
          </cell>
          <cell r="FN125" t="str">
            <v>May 94</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76.952380952380906</v>
          </cell>
          <cell r="GN125">
            <v>0</v>
          </cell>
          <cell r="GO125" t="str">
            <v>May 94</v>
          </cell>
          <cell r="GP125">
            <v>0</v>
          </cell>
          <cell r="GQ125">
            <v>128.46666666666599</v>
          </cell>
          <cell r="GR125">
            <v>117.3</v>
          </cell>
          <cell r="GS125">
            <v>138</v>
          </cell>
          <cell r="GT125">
            <v>136.433333333333</v>
          </cell>
          <cell r="GU125">
            <v>156</v>
          </cell>
          <cell r="GV125">
            <v>153.57499999999999</v>
          </cell>
          <cell r="GW125">
            <v>156</v>
          </cell>
          <cell r="GX125">
            <v>0</v>
          </cell>
          <cell r="GY125">
            <v>0</v>
          </cell>
          <cell r="GZ125">
            <v>171.65</v>
          </cell>
          <cell r="HA125">
            <v>0</v>
          </cell>
          <cell r="HB125">
            <v>0</v>
          </cell>
          <cell r="HC125">
            <v>165.92500000000001</v>
          </cell>
          <cell r="HD125">
            <v>151.65</v>
          </cell>
          <cell r="HE125">
            <v>0</v>
          </cell>
          <cell r="HF125">
            <v>0</v>
          </cell>
          <cell r="HG125">
            <v>0</v>
          </cell>
          <cell r="HH125">
            <v>0</v>
          </cell>
          <cell r="HI125">
            <v>114.45</v>
          </cell>
          <cell r="HJ125">
            <v>0</v>
          </cell>
          <cell r="HK125" t="e">
            <v>#VALUE!</v>
          </cell>
          <cell r="HL125">
            <v>0</v>
          </cell>
          <cell r="HM125">
            <v>0</v>
          </cell>
          <cell r="HN125">
            <v>85.05</v>
          </cell>
          <cell r="HO125">
            <v>80.125</v>
          </cell>
          <cell r="HP125">
            <v>77.8</v>
          </cell>
          <cell r="HQ125">
            <v>0</v>
          </cell>
          <cell r="HR125">
            <v>36.18</v>
          </cell>
          <cell r="HS125">
            <v>0</v>
          </cell>
          <cell r="HT125">
            <v>248.65</v>
          </cell>
          <cell r="HU125" t="str">
            <v>May 94</v>
          </cell>
          <cell r="HV125">
            <v>137.5</v>
          </cell>
          <cell r="HW125">
            <v>108.1666666666667</v>
          </cell>
          <cell r="HX125">
            <v>139.69999999999999</v>
          </cell>
          <cell r="HY125">
            <v>110.36666666666669</v>
          </cell>
          <cell r="HZ125">
            <v>152.92500000000001</v>
          </cell>
          <cell r="IA125">
            <v>140.94999999999999</v>
          </cell>
          <cell r="IB125">
            <v>152.92500000000001</v>
          </cell>
          <cell r="IC125">
            <v>0</v>
          </cell>
          <cell r="ID125">
            <v>0</v>
          </cell>
          <cell r="IE125">
            <v>0</v>
          </cell>
          <cell r="IF125">
            <v>0</v>
          </cell>
          <cell r="IG125">
            <v>116.75</v>
          </cell>
          <cell r="IH125">
            <v>0</v>
          </cell>
          <cell r="II125">
            <v>110.7</v>
          </cell>
          <cell r="IJ125">
            <v>0</v>
          </cell>
          <cell r="IK125">
            <v>0</v>
          </cell>
          <cell r="IL125">
            <v>0</v>
          </cell>
          <cell r="IM125">
            <v>84.9</v>
          </cell>
          <cell r="IN125">
            <v>77.05</v>
          </cell>
          <cell r="IO125">
            <v>0</v>
          </cell>
          <cell r="IP125">
            <v>0</v>
          </cell>
          <cell r="IQ125" t="str">
            <v>May 94</v>
          </cell>
          <cell r="IR125">
            <v>3.0505075372366228</v>
          </cell>
          <cell r="IS125">
            <v>9.4278807413376313</v>
          </cell>
          <cell r="IT125">
            <v>11.891643709825527</v>
          </cell>
          <cell r="IU125">
            <v>117</v>
          </cell>
          <cell r="IV125">
            <v>129.5</v>
          </cell>
          <cell r="IW125">
            <v>11.079295154185022</v>
          </cell>
          <cell r="IX125">
            <v>16.261249999999997</v>
          </cell>
          <cell r="IY125">
            <v>0</v>
          </cell>
          <cell r="IZ125">
            <v>0</v>
          </cell>
          <cell r="JA125">
            <v>22.607500000000002</v>
          </cell>
          <cell r="JB125">
            <v>0</v>
          </cell>
          <cell r="JC125">
            <v>20.917499999999997</v>
          </cell>
          <cell r="JD125">
            <v>33.307692307692314</v>
          </cell>
          <cell r="JE125">
            <v>0</v>
          </cell>
          <cell r="JF125">
            <v>0</v>
          </cell>
          <cell r="JG125">
            <v>0</v>
          </cell>
          <cell r="JH125">
            <v>0</v>
          </cell>
          <cell r="JI125">
            <v>0</v>
          </cell>
          <cell r="JJ125">
            <v>0</v>
          </cell>
          <cell r="JK125">
            <v>0</v>
          </cell>
          <cell r="JL125">
            <v>0</v>
          </cell>
          <cell r="JM125">
            <v>0</v>
          </cell>
          <cell r="JN125">
            <v>20.951250000000002</v>
          </cell>
          <cell r="JO125">
            <v>0</v>
          </cell>
          <cell r="JP125">
            <v>21.115000000000002</v>
          </cell>
          <cell r="JQ125">
            <v>0</v>
          </cell>
          <cell r="JR125">
            <v>0</v>
          </cell>
          <cell r="JS125">
            <v>0</v>
          </cell>
          <cell r="JT125">
            <v>0</v>
          </cell>
          <cell r="JU125">
            <v>0</v>
          </cell>
          <cell r="JV125">
            <v>0</v>
          </cell>
          <cell r="JW125">
            <v>0</v>
          </cell>
          <cell r="JX125">
            <v>0</v>
          </cell>
          <cell r="JY125">
            <v>0</v>
          </cell>
          <cell r="JZ125">
            <v>21.115000000000002</v>
          </cell>
          <cell r="KA125">
            <v>0</v>
          </cell>
          <cell r="KB125">
            <v>0</v>
          </cell>
          <cell r="KC125">
            <v>0</v>
          </cell>
          <cell r="KD125">
            <v>12.672499999999999</v>
          </cell>
          <cell r="KE125">
            <v>12.672499999999999</v>
          </cell>
          <cell r="KF125">
            <v>12.672499999999999</v>
          </cell>
          <cell r="KG125">
            <v>12.672499999999999</v>
          </cell>
          <cell r="KH125">
            <v>0</v>
          </cell>
          <cell r="KI125">
            <v>0</v>
          </cell>
          <cell r="KJ125">
            <v>0</v>
          </cell>
          <cell r="KK125">
            <v>15.435039370078732</v>
          </cell>
          <cell r="KL125">
            <v>14.155511811023624</v>
          </cell>
          <cell r="KM125">
            <v>0</v>
          </cell>
          <cell r="KN125">
            <v>13.322834645669291</v>
          </cell>
          <cell r="KO125">
            <v>0</v>
          </cell>
          <cell r="KP125">
            <v>0</v>
          </cell>
          <cell r="KQ125">
            <v>0</v>
          </cell>
          <cell r="KR125">
            <v>0</v>
          </cell>
          <cell r="KS125">
            <v>0</v>
          </cell>
          <cell r="KT125">
            <v>0</v>
          </cell>
          <cell r="KU125">
            <v>0</v>
          </cell>
          <cell r="KV125">
            <v>0</v>
          </cell>
          <cell r="KW125">
            <v>0</v>
          </cell>
          <cell r="KX125">
            <v>0</v>
          </cell>
          <cell r="KY125">
            <v>0</v>
          </cell>
          <cell r="KZ125">
            <v>0</v>
          </cell>
          <cell r="LA125">
            <v>0</v>
          </cell>
          <cell r="LB125">
            <v>0</v>
          </cell>
          <cell r="LC125" t="str">
            <v>May 94</v>
          </cell>
          <cell r="LD125">
            <v>0</v>
          </cell>
          <cell r="LE125">
            <v>0</v>
          </cell>
          <cell r="LF125">
            <v>0</v>
          </cell>
          <cell r="LG125">
            <v>0</v>
          </cell>
          <cell r="LH125">
            <v>15.479166666666666</v>
          </cell>
          <cell r="LI125">
            <v>0</v>
          </cell>
          <cell r="LJ125">
            <v>19.632954545454545</v>
          </cell>
          <cell r="LK125">
            <v>0</v>
          </cell>
          <cell r="LL125">
            <v>0</v>
          </cell>
          <cell r="LM125">
            <v>0</v>
          </cell>
          <cell r="LN125">
            <v>0</v>
          </cell>
          <cell r="LO125">
            <v>0</v>
          </cell>
          <cell r="LP125">
            <v>0</v>
          </cell>
          <cell r="LQ125">
            <v>0</v>
          </cell>
          <cell r="LR125">
            <v>0</v>
          </cell>
          <cell r="LS125">
            <v>0</v>
          </cell>
          <cell r="LT125">
            <v>13.152827487473159</v>
          </cell>
          <cell r="LU125">
            <v>0</v>
          </cell>
          <cell r="LV125">
            <v>0</v>
          </cell>
          <cell r="LW125">
            <v>0</v>
          </cell>
          <cell r="LX125">
            <v>0</v>
          </cell>
          <cell r="LY125">
            <v>0</v>
          </cell>
          <cell r="LZ125">
            <v>0</v>
          </cell>
          <cell r="MA125">
            <v>0</v>
          </cell>
          <cell r="MB125" t="str">
            <v>May 94</v>
          </cell>
          <cell r="MC125">
            <v>0</v>
          </cell>
          <cell r="MD125">
            <v>0</v>
          </cell>
          <cell r="ME125">
            <v>17.685846561111109</v>
          </cell>
          <cell r="MF125">
            <v>0</v>
          </cell>
          <cell r="MG125">
            <v>0</v>
          </cell>
          <cell r="MH125" t="str">
            <v>May 94</v>
          </cell>
          <cell r="MI125" t="str">
            <v>*KEY_ERR</v>
          </cell>
          <cell r="MJ125" t="str">
            <v>*KEY_ERR</v>
          </cell>
          <cell r="MK125" t="str">
            <v>*KEY_ERR</v>
          </cell>
          <cell r="ML125" t="str">
            <v>*KEY_ERR</v>
          </cell>
          <cell r="MM125" t="str">
            <v>*KEY_ERR</v>
          </cell>
          <cell r="MN125" t="str">
            <v>*KEY_ERR</v>
          </cell>
          <cell r="MO125" t="str">
            <v>*KEY_ERR</v>
          </cell>
          <cell r="MP125" t="str">
            <v>*KEY_ERR</v>
          </cell>
          <cell r="MQ125" t="str">
            <v>*KEY_ERR</v>
          </cell>
          <cell r="MR125" t="str">
            <v>*KEY_ERR</v>
          </cell>
          <cell r="MS125">
            <v>0</v>
          </cell>
          <cell r="MT125" t="str">
            <v>*KEY_ERR</v>
          </cell>
          <cell r="MU125" t="str">
            <v>*KEY_ERR</v>
          </cell>
          <cell r="MV125">
            <v>0</v>
          </cell>
          <cell r="MW125" t="str">
            <v>*KEY_ERR</v>
          </cell>
        </row>
        <row r="126">
          <cell r="F126" t="str">
            <v>Jun 94</v>
          </cell>
          <cell r="G126">
            <v>16.750227272727201</v>
          </cell>
          <cell r="H126">
            <v>0</v>
          </cell>
          <cell r="I126">
            <v>19.065909090908999</v>
          </cell>
          <cell r="J126">
            <v>0</v>
          </cell>
          <cell r="K126">
            <v>0</v>
          </cell>
          <cell r="L126">
            <v>18.392954545454501</v>
          </cell>
          <cell r="M126">
            <v>18.392954545454501</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15.718409090909001</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15.718409090909001</v>
          </cell>
          <cell r="BD126">
            <v>0</v>
          </cell>
          <cell r="BE126">
            <v>17.869545454545399</v>
          </cell>
          <cell r="BF126">
            <v>0</v>
          </cell>
          <cell r="BG126">
            <v>0</v>
          </cell>
          <cell r="BH126">
            <v>0</v>
          </cell>
          <cell r="BI126">
            <v>0</v>
          </cell>
          <cell r="BJ126">
            <v>0</v>
          </cell>
          <cell r="BK126">
            <v>1.82</v>
          </cell>
          <cell r="BL126">
            <v>8.4143181818181567</v>
          </cell>
          <cell r="BM126">
            <v>12.091704545454533</v>
          </cell>
          <cell r="BN126">
            <v>15.332386363636337</v>
          </cell>
          <cell r="BO126">
            <v>14.511477272727264</v>
          </cell>
          <cell r="BP126">
            <v>15.845454545454533</v>
          </cell>
          <cell r="BQ126">
            <v>22.169318181818156</v>
          </cell>
          <cell r="BR126">
            <v>22.169318181818156</v>
          </cell>
          <cell r="BS126">
            <v>23.021249999999977</v>
          </cell>
          <cell r="BT126">
            <v>23.021249999999977</v>
          </cell>
          <cell r="BU126">
            <v>24.286022727272709</v>
          </cell>
          <cell r="BV126">
            <v>24.286022727272709</v>
          </cell>
          <cell r="BW126">
            <v>0</v>
          </cell>
          <cell r="BX126">
            <v>0</v>
          </cell>
          <cell r="BY126">
            <v>0</v>
          </cell>
          <cell r="BZ126">
            <v>0</v>
          </cell>
          <cell r="CA126">
            <v>0</v>
          </cell>
          <cell r="CB126">
            <v>0</v>
          </cell>
          <cell r="CC126">
            <v>0</v>
          </cell>
          <cell r="CD126">
            <v>0</v>
          </cell>
          <cell r="CE126">
            <v>0</v>
          </cell>
          <cell r="CF126">
            <v>32.082272727272709</v>
          </cell>
          <cell r="CG126">
            <v>0</v>
          </cell>
          <cell r="CH126">
            <v>0</v>
          </cell>
          <cell r="CI126">
            <v>0</v>
          </cell>
          <cell r="CJ126">
            <v>20.706477272727245</v>
          </cell>
          <cell r="CK126">
            <v>20.971363636363623</v>
          </cell>
          <cell r="CL126">
            <v>19.706590909090892</v>
          </cell>
          <cell r="CM126">
            <v>20.100340909090892</v>
          </cell>
          <cell r="CN126">
            <v>0</v>
          </cell>
          <cell r="CO126">
            <v>0</v>
          </cell>
          <cell r="CP126">
            <v>0</v>
          </cell>
          <cell r="CQ126">
            <v>0</v>
          </cell>
          <cell r="CR126">
            <v>0</v>
          </cell>
          <cell r="CS126">
            <v>0</v>
          </cell>
          <cell r="CT126">
            <v>14.7</v>
          </cell>
          <cell r="CU126">
            <v>12.780681818181751</v>
          </cell>
          <cell r="CV126">
            <v>0</v>
          </cell>
          <cell r="CW126">
            <v>0</v>
          </cell>
          <cell r="CX126">
            <v>0</v>
          </cell>
          <cell r="CY126">
            <v>21.260113636363602</v>
          </cell>
          <cell r="CZ126">
            <v>20.089363636363615</v>
          </cell>
          <cell r="DA126">
            <v>19.139590909090888</v>
          </cell>
          <cell r="DB126">
            <v>0.35278409090909219</v>
          </cell>
          <cell r="DC126">
            <v>0</v>
          </cell>
          <cell r="DD126">
            <v>0</v>
          </cell>
          <cell r="DE126">
            <v>0</v>
          </cell>
          <cell r="DF126">
            <v>0</v>
          </cell>
          <cell r="DG126">
            <v>0</v>
          </cell>
          <cell r="DH126">
            <v>0</v>
          </cell>
          <cell r="DI126">
            <v>0</v>
          </cell>
          <cell r="DJ126">
            <v>0</v>
          </cell>
          <cell r="DK126">
            <v>0</v>
          </cell>
          <cell r="DL126">
            <v>0</v>
          </cell>
          <cell r="DM126" t="str">
            <v>Jun 94</v>
          </cell>
          <cell r="DN126">
            <v>0</v>
          </cell>
          <cell r="DO126">
            <v>0</v>
          </cell>
          <cell r="DP126">
            <v>0</v>
          </cell>
          <cell r="DQ126">
            <v>0</v>
          </cell>
          <cell r="DR126">
            <v>0</v>
          </cell>
          <cell r="DS126">
            <v>0</v>
          </cell>
          <cell r="DT126">
            <v>22.164545454545426</v>
          </cell>
          <cell r="DU126">
            <v>22.164545454545426</v>
          </cell>
          <cell r="DV126">
            <v>0</v>
          </cell>
          <cell r="DW126">
            <v>0</v>
          </cell>
          <cell r="DX126">
            <v>0</v>
          </cell>
          <cell r="DY126">
            <v>0</v>
          </cell>
          <cell r="DZ126">
            <v>0</v>
          </cell>
          <cell r="EA126">
            <v>0</v>
          </cell>
          <cell r="EB126">
            <v>0</v>
          </cell>
          <cell r="EC126">
            <v>0</v>
          </cell>
          <cell r="ED126">
            <v>0</v>
          </cell>
          <cell r="EE126">
            <v>0</v>
          </cell>
          <cell r="EF126">
            <v>0</v>
          </cell>
          <cell r="EG126">
            <v>0</v>
          </cell>
          <cell r="EH126">
            <v>21.186136363636354</v>
          </cell>
          <cell r="EI126">
            <v>0</v>
          </cell>
          <cell r="EJ126">
            <v>21.186136363636354</v>
          </cell>
          <cell r="EK126">
            <v>0</v>
          </cell>
          <cell r="EL126">
            <v>0</v>
          </cell>
          <cell r="EM126">
            <v>0</v>
          </cell>
          <cell r="EN126">
            <v>0</v>
          </cell>
          <cell r="EO126">
            <v>15.4931818181818</v>
          </cell>
          <cell r="EP126">
            <v>12.259090909090901</v>
          </cell>
          <cell r="EQ126" t="str">
            <v>Jun 94</v>
          </cell>
          <cell r="ER126">
            <v>0</v>
          </cell>
          <cell r="ES126">
            <v>0</v>
          </cell>
          <cell r="ET126">
            <v>0</v>
          </cell>
          <cell r="EU126">
            <v>0</v>
          </cell>
          <cell r="EV126">
            <v>11.724204545454533</v>
          </cell>
          <cell r="EW126">
            <v>12.237272727272712</v>
          </cell>
          <cell r="EX126">
            <v>14.291931818181801</v>
          </cell>
          <cell r="EY126">
            <v>23.842159090909064</v>
          </cell>
          <cell r="EZ126">
            <v>23.842159090909064</v>
          </cell>
          <cell r="FA126">
            <v>26.302499999999977</v>
          </cell>
          <cell r="FB126">
            <v>26.302499999999977</v>
          </cell>
          <cell r="FC126">
            <v>0</v>
          </cell>
          <cell r="FD126">
            <v>0</v>
          </cell>
          <cell r="FE126">
            <v>0</v>
          </cell>
          <cell r="FF126">
            <v>0</v>
          </cell>
          <cell r="FG126">
            <v>21.22670454545451</v>
          </cell>
          <cell r="FH126">
            <v>0</v>
          </cell>
          <cell r="FI126">
            <v>21.847159090909066</v>
          </cell>
          <cell r="FJ126">
            <v>0</v>
          </cell>
          <cell r="FK126">
            <v>0</v>
          </cell>
          <cell r="FL126">
            <v>0</v>
          </cell>
          <cell r="FM126">
            <v>0</v>
          </cell>
          <cell r="FN126" t="str">
            <v>Jun 94</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88.181818181818159</v>
          </cell>
          <cell r="GN126">
            <v>0</v>
          </cell>
          <cell r="GO126" t="str">
            <v>Jun 94</v>
          </cell>
          <cell r="GP126">
            <v>0</v>
          </cell>
          <cell r="GQ126">
            <v>127.966666666666</v>
          </cell>
          <cell r="GR126">
            <v>119.766666666666</v>
          </cell>
          <cell r="GS126">
            <v>138.266666666666</v>
          </cell>
          <cell r="GT126">
            <v>137.78333333333302</v>
          </cell>
          <cell r="GU126">
            <v>161.363636363636</v>
          </cell>
          <cell r="GV126">
            <v>158.772727272727</v>
          </cell>
          <cell r="GW126">
            <v>161.363636363636</v>
          </cell>
          <cell r="GX126">
            <v>0</v>
          </cell>
          <cell r="GY126">
            <v>0</v>
          </cell>
          <cell r="GZ126">
            <v>180.386363636363</v>
          </cell>
          <cell r="HA126">
            <v>0</v>
          </cell>
          <cell r="HB126">
            <v>0</v>
          </cell>
          <cell r="HC126">
            <v>165.43181818181799</v>
          </cell>
          <cell r="HD126">
            <v>151.363636363636</v>
          </cell>
          <cell r="HE126">
            <v>0</v>
          </cell>
          <cell r="HF126">
            <v>0</v>
          </cell>
          <cell r="HG126">
            <v>0</v>
          </cell>
          <cell r="HH126">
            <v>0</v>
          </cell>
          <cell r="HI126">
            <v>122.22727272727199</v>
          </cell>
          <cell r="HJ126">
            <v>0</v>
          </cell>
          <cell r="HK126" t="e">
            <v>#VALUE!</v>
          </cell>
          <cell r="HL126">
            <v>0</v>
          </cell>
          <cell r="HM126">
            <v>0</v>
          </cell>
          <cell r="HN126">
            <v>91.727272727272705</v>
          </cell>
          <cell r="HO126">
            <v>86.886363636363598</v>
          </cell>
          <cell r="HP126">
            <v>78</v>
          </cell>
          <cell r="HQ126">
            <v>0</v>
          </cell>
          <cell r="HR126">
            <v>36.26</v>
          </cell>
          <cell r="HS126">
            <v>0</v>
          </cell>
          <cell r="HT126">
            <v>267.18181818181802</v>
          </cell>
          <cell r="HU126" t="str">
            <v>Jun 94</v>
          </cell>
          <cell r="HV126">
            <v>124.3333333333333</v>
          </cell>
          <cell r="HW126">
            <v>105</v>
          </cell>
          <cell r="HX126">
            <v>142.26666666666671</v>
          </cell>
          <cell r="HY126">
            <v>122.93333333333341</v>
          </cell>
          <cell r="HZ126">
            <v>158.06818181818184</v>
          </cell>
          <cell r="IA126">
            <v>146.18181818181819</v>
          </cell>
          <cell r="IB126">
            <v>158.06818181818184</v>
          </cell>
          <cell r="IC126">
            <v>0</v>
          </cell>
          <cell r="ID126">
            <v>0</v>
          </cell>
          <cell r="IE126">
            <v>0</v>
          </cell>
          <cell r="IF126">
            <v>0</v>
          </cell>
          <cell r="IG126">
            <v>123.954545454545</v>
          </cell>
          <cell r="IH126">
            <v>0</v>
          </cell>
          <cell r="II126">
            <v>118.54545454545401</v>
          </cell>
          <cell r="IJ126">
            <v>0</v>
          </cell>
          <cell r="IK126">
            <v>0</v>
          </cell>
          <cell r="IL126">
            <v>0</v>
          </cell>
          <cell r="IM126">
            <v>91.727272727272734</v>
          </cell>
          <cell r="IN126">
            <v>76.590909090909093</v>
          </cell>
          <cell r="IO126">
            <v>0</v>
          </cell>
          <cell r="IP126">
            <v>0</v>
          </cell>
          <cell r="IQ126" t="str">
            <v>Jun 94</v>
          </cell>
          <cell r="IR126">
            <v>3.0859726172393973</v>
          </cell>
          <cell r="IS126">
            <v>9.10556003223207</v>
          </cell>
          <cell r="IT126">
            <v>10.238751147842056</v>
          </cell>
          <cell r="IU126">
            <v>113</v>
          </cell>
          <cell r="IV126">
            <v>111.5</v>
          </cell>
          <cell r="IW126">
            <v>9.8634361233480163</v>
          </cell>
          <cell r="IX126">
            <v>16.74999999999995</v>
          </cell>
          <cell r="IY126">
            <v>0</v>
          </cell>
          <cell r="IZ126">
            <v>0</v>
          </cell>
          <cell r="JA126">
            <v>23.494318181818151</v>
          </cell>
          <cell r="JB126">
            <v>0</v>
          </cell>
          <cell r="JC126">
            <v>21.674999999999997</v>
          </cell>
          <cell r="JD126">
            <v>33.168370091446924</v>
          </cell>
          <cell r="JE126">
            <v>0</v>
          </cell>
          <cell r="JF126">
            <v>0</v>
          </cell>
          <cell r="JG126">
            <v>0</v>
          </cell>
          <cell r="JH126">
            <v>0</v>
          </cell>
          <cell r="JI126">
            <v>0</v>
          </cell>
          <cell r="JJ126">
            <v>0</v>
          </cell>
          <cell r="JK126">
            <v>0</v>
          </cell>
          <cell r="JL126">
            <v>0</v>
          </cell>
          <cell r="JM126">
            <v>0</v>
          </cell>
          <cell r="JN126">
            <v>20.137499999999953</v>
          </cell>
          <cell r="JO126">
            <v>0</v>
          </cell>
          <cell r="JP126">
            <v>20.12272727272725</v>
          </cell>
          <cell r="JQ126">
            <v>0</v>
          </cell>
          <cell r="JR126">
            <v>0</v>
          </cell>
          <cell r="JS126">
            <v>0</v>
          </cell>
          <cell r="JT126">
            <v>0</v>
          </cell>
          <cell r="JU126">
            <v>0</v>
          </cell>
          <cell r="JV126">
            <v>0</v>
          </cell>
          <cell r="JW126">
            <v>0</v>
          </cell>
          <cell r="JX126">
            <v>0</v>
          </cell>
          <cell r="JY126">
            <v>0</v>
          </cell>
          <cell r="JZ126">
            <v>20.12272727272725</v>
          </cell>
          <cell r="KA126">
            <v>0</v>
          </cell>
          <cell r="KB126">
            <v>0</v>
          </cell>
          <cell r="KC126">
            <v>0</v>
          </cell>
          <cell r="KD126">
            <v>14.068181818181799</v>
          </cell>
          <cell r="KE126">
            <v>14.068181818181799</v>
          </cell>
          <cell r="KF126">
            <v>14.068181818181799</v>
          </cell>
          <cell r="KG126">
            <v>14.068181818181799</v>
          </cell>
          <cell r="KH126">
            <v>0</v>
          </cell>
          <cell r="KI126">
            <v>0</v>
          </cell>
          <cell r="KJ126">
            <v>0</v>
          </cell>
          <cell r="KK126">
            <v>15.059055118110228</v>
          </cell>
          <cell r="KL126">
            <v>14.189334287759479</v>
          </cell>
          <cell r="KM126">
            <v>0</v>
          </cell>
          <cell r="KN126">
            <v>13.387616320687181</v>
          </cell>
          <cell r="KO126">
            <v>0</v>
          </cell>
          <cell r="KP126">
            <v>0</v>
          </cell>
          <cell r="KQ126">
            <v>0</v>
          </cell>
          <cell r="KR126">
            <v>0</v>
          </cell>
          <cell r="KS126">
            <v>0</v>
          </cell>
          <cell r="KT126">
            <v>0</v>
          </cell>
          <cell r="KU126">
            <v>0</v>
          </cell>
          <cell r="KV126">
            <v>0</v>
          </cell>
          <cell r="KW126">
            <v>0</v>
          </cell>
          <cell r="KX126">
            <v>0</v>
          </cell>
          <cell r="KY126">
            <v>0</v>
          </cell>
          <cell r="KZ126">
            <v>0</v>
          </cell>
          <cell r="LA126">
            <v>0</v>
          </cell>
          <cell r="LB126">
            <v>0</v>
          </cell>
          <cell r="LC126" t="str">
            <v>Jun 94</v>
          </cell>
          <cell r="LD126">
            <v>0</v>
          </cell>
          <cell r="LE126">
            <v>0</v>
          </cell>
          <cell r="LF126">
            <v>0</v>
          </cell>
          <cell r="LG126">
            <v>0</v>
          </cell>
          <cell r="LH126">
            <v>16.063762626262626</v>
          </cell>
          <cell r="LI126">
            <v>0</v>
          </cell>
          <cell r="LJ126">
            <v>18.836363636363629</v>
          </cell>
          <cell r="LK126">
            <v>0</v>
          </cell>
          <cell r="LL126">
            <v>0</v>
          </cell>
          <cell r="LM126">
            <v>0</v>
          </cell>
          <cell r="LN126">
            <v>0</v>
          </cell>
          <cell r="LO126">
            <v>0</v>
          </cell>
          <cell r="LP126">
            <v>0</v>
          </cell>
          <cell r="LQ126">
            <v>0</v>
          </cell>
          <cell r="LR126">
            <v>0</v>
          </cell>
          <cell r="LS126">
            <v>0</v>
          </cell>
          <cell r="LT126">
            <v>13.308876163206872</v>
          </cell>
          <cell r="LU126">
            <v>0</v>
          </cell>
          <cell r="LV126">
            <v>0</v>
          </cell>
          <cell r="LW126">
            <v>0</v>
          </cell>
          <cell r="LX126">
            <v>0</v>
          </cell>
          <cell r="LY126">
            <v>0</v>
          </cell>
          <cell r="LZ126">
            <v>0</v>
          </cell>
          <cell r="MA126">
            <v>0</v>
          </cell>
          <cell r="MB126" t="str">
            <v>Jun 94</v>
          </cell>
          <cell r="MC126">
            <v>0</v>
          </cell>
          <cell r="MD126">
            <v>0</v>
          </cell>
          <cell r="ME126">
            <v>18.179924238888887</v>
          </cell>
          <cell r="MF126">
            <v>0</v>
          </cell>
          <cell r="MG126">
            <v>0</v>
          </cell>
          <cell r="MH126" t="str">
            <v>Jun 94</v>
          </cell>
          <cell r="MI126" t="str">
            <v>*KEY_ERR</v>
          </cell>
          <cell r="MJ126" t="str">
            <v>*KEY_ERR</v>
          </cell>
          <cell r="MK126" t="str">
            <v>*KEY_ERR</v>
          </cell>
          <cell r="ML126" t="str">
            <v>*KEY_ERR</v>
          </cell>
          <cell r="MM126" t="str">
            <v>*KEY_ERR</v>
          </cell>
          <cell r="MN126" t="str">
            <v>*KEY_ERR</v>
          </cell>
          <cell r="MO126" t="str">
            <v>*KEY_ERR</v>
          </cell>
          <cell r="MP126" t="str">
            <v>*KEY_ERR</v>
          </cell>
          <cell r="MQ126" t="str">
            <v>*KEY_ERR</v>
          </cell>
          <cell r="MR126" t="str">
            <v>*KEY_ERR</v>
          </cell>
          <cell r="MS126">
            <v>0</v>
          </cell>
          <cell r="MT126" t="str">
            <v>*KEY_ERR</v>
          </cell>
          <cell r="MU126" t="str">
            <v>*KEY_ERR</v>
          </cell>
          <cell r="MV126">
            <v>0</v>
          </cell>
          <cell r="MW126" t="str">
            <v>*KEY_ERR</v>
          </cell>
        </row>
        <row r="127">
          <cell r="F127" t="str">
            <v>Jul 94</v>
          </cell>
          <cell r="G127">
            <v>17.571666666666601</v>
          </cell>
          <cell r="H127">
            <v>0</v>
          </cell>
          <cell r="I127">
            <v>19.661249999999999</v>
          </cell>
          <cell r="J127">
            <v>0</v>
          </cell>
          <cell r="K127">
            <v>0</v>
          </cell>
          <cell r="L127">
            <v>19.101499999999898</v>
          </cell>
          <cell r="M127">
            <v>19.101499999999898</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16.433571428571401</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16.433571428571401</v>
          </cell>
          <cell r="BD127">
            <v>0</v>
          </cell>
          <cell r="BE127">
            <v>18.347249999999999</v>
          </cell>
          <cell r="BF127">
            <v>0</v>
          </cell>
          <cell r="BG127">
            <v>0</v>
          </cell>
          <cell r="BH127">
            <v>0</v>
          </cell>
          <cell r="BI127">
            <v>0</v>
          </cell>
          <cell r="BJ127">
            <v>0</v>
          </cell>
          <cell r="BK127">
            <v>1.97</v>
          </cell>
          <cell r="BL127">
            <v>8.1427499999999995</v>
          </cell>
          <cell r="BM127">
            <v>12.263999999999999</v>
          </cell>
          <cell r="BN127">
            <v>15.66075</v>
          </cell>
          <cell r="BO127">
            <v>14.720999999999998</v>
          </cell>
          <cell r="BP127">
            <v>16.064999999999998</v>
          </cell>
          <cell r="BQ127">
            <v>22.8795</v>
          </cell>
          <cell r="BR127">
            <v>22.8795</v>
          </cell>
          <cell r="BS127">
            <v>24.065999999999999</v>
          </cell>
          <cell r="BT127">
            <v>24.065999999999999</v>
          </cell>
          <cell r="BU127">
            <v>25.7775</v>
          </cell>
          <cell r="BV127">
            <v>25.7775</v>
          </cell>
          <cell r="BW127">
            <v>0</v>
          </cell>
          <cell r="BX127">
            <v>0</v>
          </cell>
          <cell r="BY127">
            <v>0</v>
          </cell>
          <cell r="BZ127">
            <v>0</v>
          </cell>
          <cell r="CA127">
            <v>0</v>
          </cell>
          <cell r="CB127">
            <v>0</v>
          </cell>
          <cell r="CC127">
            <v>0</v>
          </cell>
          <cell r="CD127">
            <v>0</v>
          </cell>
          <cell r="CE127">
            <v>0</v>
          </cell>
          <cell r="CF127">
            <v>36.358874999999998</v>
          </cell>
          <cell r="CG127">
            <v>0</v>
          </cell>
          <cell r="CH127">
            <v>0</v>
          </cell>
          <cell r="CI127">
            <v>0</v>
          </cell>
          <cell r="CJ127">
            <v>21.406874999999999</v>
          </cell>
          <cell r="CK127">
            <v>21.609000000000002</v>
          </cell>
          <cell r="CL127">
            <v>20.089124999999999</v>
          </cell>
          <cell r="CM127">
            <v>20.454000000000001</v>
          </cell>
          <cell r="CN127">
            <v>0</v>
          </cell>
          <cell r="CO127">
            <v>0</v>
          </cell>
          <cell r="CP127">
            <v>0</v>
          </cell>
          <cell r="CQ127">
            <v>0</v>
          </cell>
          <cell r="CR127">
            <v>0</v>
          </cell>
          <cell r="CS127">
            <v>0</v>
          </cell>
          <cell r="CT127">
            <v>15.414999999999999</v>
          </cell>
          <cell r="CU127">
            <v>14.547499999999999</v>
          </cell>
          <cell r="CV127">
            <v>0</v>
          </cell>
          <cell r="CW127">
            <v>0</v>
          </cell>
          <cell r="CX127">
            <v>0</v>
          </cell>
          <cell r="CY127">
            <v>21.307124999999999</v>
          </cell>
          <cell r="CZ127">
            <v>20.4463875</v>
          </cell>
          <cell r="DA127">
            <v>19.569637499999999</v>
          </cell>
          <cell r="DB127">
            <v>0.48299999999999993</v>
          </cell>
          <cell r="DC127">
            <v>0</v>
          </cell>
          <cell r="DD127">
            <v>0</v>
          </cell>
          <cell r="DE127">
            <v>0</v>
          </cell>
          <cell r="DF127">
            <v>0</v>
          </cell>
          <cell r="DG127">
            <v>0</v>
          </cell>
          <cell r="DH127">
            <v>0</v>
          </cell>
          <cell r="DI127">
            <v>0</v>
          </cell>
          <cell r="DJ127">
            <v>0</v>
          </cell>
          <cell r="DK127">
            <v>0</v>
          </cell>
          <cell r="DL127">
            <v>0</v>
          </cell>
          <cell r="DM127" t="str">
            <v>Jul 94</v>
          </cell>
          <cell r="DN127">
            <v>0</v>
          </cell>
          <cell r="DO127">
            <v>0</v>
          </cell>
          <cell r="DP127">
            <v>0</v>
          </cell>
          <cell r="DQ127">
            <v>0</v>
          </cell>
          <cell r="DR127">
            <v>0</v>
          </cell>
          <cell r="DS127">
            <v>0</v>
          </cell>
          <cell r="DT127">
            <v>22.913625</v>
          </cell>
          <cell r="DU127">
            <v>22.913625</v>
          </cell>
          <cell r="DV127">
            <v>0</v>
          </cell>
          <cell r="DW127">
            <v>0</v>
          </cell>
          <cell r="DX127">
            <v>0</v>
          </cell>
          <cell r="DY127">
            <v>0</v>
          </cell>
          <cell r="DZ127">
            <v>0</v>
          </cell>
          <cell r="EA127">
            <v>0</v>
          </cell>
          <cell r="EB127">
            <v>0</v>
          </cell>
          <cell r="EC127">
            <v>0</v>
          </cell>
          <cell r="ED127">
            <v>0</v>
          </cell>
          <cell r="EE127">
            <v>0</v>
          </cell>
          <cell r="EF127">
            <v>0</v>
          </cell>
          <cell r="EG127">
            <v>0</v>
          </cell>
          <cell r="EH127">
            <v>21.443624999999997</v>
          </cell>
          <cell r="EI127">
            <v>0</v>
          </cell>
          <cell r="EJ127">
            <v>21.443624999999997</v>
          </cell>
          <cell r="EK127">
            <v>0</v>
          </cell>
          <cell r="EL127">
            <v>0</v>
          </cell>
          <cell r="EM127">
            <v>0</v>
          </cell>
          <cell r="EN127">
            <v>0</v>
          </cell>
          <cell r="EO127">
            <v>16.638750000000002</v>
          </cell>
          <cell r="EP127">
            <v>14.2775</v>
          </cell>
          <cell r="EQ127" t="str">
            <v>Jul 94</v>
          </cell>
          <cell r="ER127">
            <v>0</v>
          </cell>
          <cell r="ES127">
            <v>0</v>
          </cell>
          <cell r="ET127">
            <v>0</v>
          </cell>
          <cell r="EU127">
            <v>0</v>
          </cell>
          <cell r="EV127">
            <v>11.757375</v>
          </cell>
          <cell r="EW127">
            <v>13.348125</v>
          </cell>
          <cell r="EX127">
            <v>15.686999999999998</v>
          </cell>
          <cell r="EY127">
            <v>25.341749999999998</v>
          </cell>
          <cell r="EZ127">
            <v>25.341749999999998</v>
          </cell>
          <cell r="FA127">
            <v>27.830249999999999</v>
          </cell>
          <cell r="FB127">
            <v>27.830249999999999</v>
          </cell>
          <cell r="FC127">
            <v>0</v>
          </cell>
          <cell r="FD127">
            <v>0</v>
          </cell>
          <cell r="FE127">
            <v>0</v>
          </cell>
          <cell r="FF127">
            <v>0</v>
          </cell>
          <cell r="FG127">
            <v>21.412125</v>
          </cell>
          <cell r="FH127">
            <v>0</v>
          </cell>
          <cell r="FI127">
            <v>22.711500000000001</v>
          </cell>
          <cell r="FJ127">
            <v>0</v>
          </cell>
          <cell r="FK127">
            <v>0</v>
          </cell>
          <cell r="FL127">
            <v>0</v>
          </cell>
          <cell r="FM127">
            <v>0</v>
          </cell>
          <cell r="FN127" t="str">
            <v>Jul 94</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96.6</v>
          </cell>
          <cell r="GN127">
            <v>0</v>
          </cell>
          <cell r="GO127" t="str">
            <v>Jul 94</v>
          </cell>
          <cell r="GP127">
            <v>0</v>
          </cell>
          <cell r="GQ127">
            <v>131.451612903225</v>
          </cell>
          <cell r="GR127">
            <v>128.064516129032</v>
          </cell>
          <cell r="GS127">
            <v>145.08064516128951</v>
          </cell>
          <cell r="GT127">
            <v>139.629032258064</v>
          </cell>
          <cell r="GU127">
            <v>167.09523809523751</v>
          </cell>
          <cell r="GV127">
            <v>163.28571428571399</v>
          </cell>
          <cell r="GW127">
            <v>167.09523809523751</v>
          </cell>
          <cell r="GX127">
            <v>0</v>
          </cell>
          <cell r="GY127">
            <v>0</v>
          </cell>
          <cell r="GZ127">
            <v>184.19047619047601</v>
          </cell>
          <cell r="HA127">
            <v>0</v>
          </cell>
          <cell r="HB127">
            <v>0</v>
          </cell>
          <cell r="HC127">
            <v>165.73809523809501</v>
          </cell>
          <cell r="HD127">
            <v>152.166666666666</v>
          </cell>
          <cell r="HE127">
            <v>0</v>
          </cell>
          <cell r="HF127">
            <v>0</v>
          </cell>
          <cell r="HG127">
            <v>0</v>
          </cell>
          <cell r="HH127">
            <v>0</v>
          </cell>
          <cell r="HI127">
            <v>131.47619047619</v>
          </cell>
          <cell r="HJ127">
            <v>0</v>
          </cell>
          <cell r="HK127" t="e">
            <v>#VALUE!</v>
          </cell>
          <cell r="HL127">
            <v>0</v>
          </cell>
          <cell r="HM127">
            <v>0</v>
          </cell>
          <cell r="HN127">
            <v>98.6666666666666</v>
          </cell>
          <cell r="HO127">
            <v>96.523809523809504</v>
          </cell>
          <cell r="HP127">
            <v>90.142857142857096</v>
          </cell>
          <cell r="HQ127">
            <v>0</v>
          </cell>
          <cell r="HR127">
            <v>37.04</v>
          </cell>
          <cell r="HS127">
            <v>0</v>
          </cell>
          <cell r="HT127">
            <v>305.71428571428498</v>
          </cell>
          <cell r="HU127" t="str">
            <v>Jul 94</v>
          </cell>
          <cell r="HV127">
            <v>125.6451612903226</v>
          </cell>
          <cell r="HW127">
            <v>129.35483870967741</v>
          </cell>
          <cell r="HX127">
            <v>142.12903225806451</v>
          </cell>
          <cell r="HY127">
            <v>145.83870967741933</v>
          </cell>
          <cell r="HZ127">
            <v>164.14285714285714</v>
          </cell>
          <cell r="IA127">
            <v>152.52380952380949</v>
          </cell>
          <cell r="IB127">
            <v>164.14285714285714</v>
          </cell>
          <cell r="IC127">
            <v>0</v>
          </cell>
          <cell r="ID127">
            <v>0</v>
          </cell>
          <cell r="IE127">
            <v>0</v>
          </cell>
          <cell r="IF127">
            <v>0</v>
          </cell>
          <cell r="IG127">
            <v>134.85714285714201</v>
          </cell>
          <cell r="IH127">
            <v>0</v>
          </cell>
          <cell r="II127">
            <v>128.76190476190399</v>
          </cell>
          <cell r="IJ127">
            <v>0</v>
          </cell>
          <cell r="IK127">
            <v>0</v>
          </cell>
          <cell r="IL127">
            <v>0</v>
          </cell>
          <cell r="IM127">
            <v>97.666666666666671</v>
          </cell>
          <cell r="IN127">
            <v>89.285714285714292</v>
          </cell>
          <cell r="IO127">
            <v>0</v>
          </cell>
          <cell r="IP127">
            <v>0</v>
          </cell>
          <cell r="IQ127" t="str">
            <v>Jul 94</v>
          </cell>
          <cell r="IR127">
            <v>3.1308998103333892</v>
          </cell>
          <cell r="IS127">
            <v>9.7904915390813851</v>
          </cell>
          <cell r="IT127">
            <v>10.973370064279155</v>
          </cell>
          <cell r="IU127">
            <v>121.5</v>
          </cell>
          <cell r="IV127">
            <v>119.5</v>
          </cell>
          <cell r="IW127">
            <v>10.581497797356828</v>
          </cell>
          <cell r="IX127">
            <v>17.577380952380899</v>
          </cell>
          <cell r="IY127">
            <v>0</v>
          </cell>
          <cell r="IZ127">
            <v>0</v>
          </cell>
          <cell r="JA127">
            <v>23.066666666666599</v>
          </cell>
          <cell r="JB127">
            <v>0</v>
          </cell>
          <cell r="JC127">
            <v>21.159523809523748</v>
          </cell>
          <cell r="JD127">
            <v>34.435052127359768</v>
          </cell>
          <cell r="JE127">
            <v>0</v>
          </cell>
          <cell r="JF127">
            <v>0</v>
          </cell>
          <cell r="JG127">
            <v>0</v>
          </cell>
          <cell r="JH127">
            <v>0</v>
          </cell>
          <cell r="JI127">
            <v>0</v>
          </cell>
          <cell r="JJ127">
            <v>0</v>
          </cell>
          <cell r="JK127">
            <v>0</v>
          </cell>
          <cell r="JL127">
            <v>0</v>
          </cell>
          <cell r="JM127">
            <v>0</v>
          </cell>
          <cell r="JN127">
            <v>20.702380952380899</v>
          </cell>
          <cell r="JO127">
            <v>0</v>
          </cell>
          <cell r="JP127">
            <v>20.485714285714252</v>
          </cell>
          <cell r="JQ127">
            <v>0</v>
          </cell>
          <cell r="JR127">
            <v>0</v>
          </cell>
          <cell r="JS127">
            <v>0</v>
          </cell>
          <cell r="JT127">
            <v>0</v>
          </cell>
          <cell r="JU127">
            <v>0</v>
          </cell>
          <cell r="JV127">
            <v>0</v>
          </cell>
          <cell r="JW127">
            <v>0</v>
          </cell>
          <cell r="JX127">
            <v>0</v>
          </cell>
          <cell r="JY127">
            <v>0</v>
          </cell>
          <cell r="JZ127">
            <v>20.485714285714252</v>
          </cell>
          <cell r="KA127">
            <v>0</v>
          </cell>
          <cell r="KB127">
            <v>0</v>
          </cell>
          <cell r="KC127">
            <v>0</v>
          </cell>
          <cell r="KD127">
            <v>18.433333333333302</v>
          </cell>
          <cell r="KE127">
            <v>18.433333333333302</v>
          </cell>
          <cell r="KF127">
            <v>18.433333333333302</v>
          </cell>
          <cell r="KG127">
            <v>18.433333333333302</v>
          </cell>
          <cell r="KH127">
            <v>0</v>
          </cell>
          <cell r="KI127">
            <v>0</v>
          </cell>
          <cell r="KJ127">
            <v>0</v>
          </cell>
          <cell r="KK127">
            <v>17.172853393325749</v>
          </cell>
          <cell r="KL127">
            <v>16.182977127858898</v>
          </cell>
          <cell r="KM127">
            <v>0</v>
          </cell>
          <cell r="KN127">
            <v>15.404949381327324</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t="str">
            <v>Jul 94</v>
          </cell>
          <cell r="LD127">
            <v>0</v>
          </cell>
          <cell r="LE127">
            <v>0</v>
          </cell>
          <cell r="LF127">
            <v>0</v>
          </cell>
          <cell r="LG127">
            <v>0</v>
          </cell>
          <cell r="LH127">
            <v>16.927910052910054</v>
          </cell>
          <cell r="LI127">
            <v>0</v>
          </cell>
          <cell r="LJ127">
            <v>19.489285714285707</v>
          </cell>
          <cell r="LK127">
            <v>0</v>
          </cell>
          <cell r="LL127">
            <v>0</v>
          </cell>
          <cell r="LM127">
            <v>0</v>
          </cell>
          <cell r="LN127">
            <v>0</v>
          </cell>
          <cell r="LO127">
            <v>0</v>
          </cell>
          <cell r="LP127">
            <v>0</v>
          </cell>
          <cell r="LQ127">
            <v>0</v>
          </cell>
          <cell r="LR127">
            <v>0</v>
          </cell>
          <cell r="LS127">
            <v>0</v>
          </cell>
          <cell r="LT127">
            <v>14.998500187476566</v>
          </cell>
          <cell r="LU127">
            <v>0</v>
          </cell>
          <cell r="LV127">
            <v>0</v>
          </cell>
          <cell r="LW127">
            <v>0</v>
          </cell>
          <cell r="LX127">
            <v>0</v>
          </cell>
          <cell r="LY127">
            <v>0</v>
          </cell>
          <cell r="LZ127">
            <v>0</v>
          </cell>
          <cell r="MA127">
            <v>0</v>
          </cell>
          <cell r="MB127" t="str">
            <v>Jul 94</v>
          </cell>
          <cell r="MC127">
            <v>0</v>
          </cell>
          <cell r="MD127">
            <v>0</v>
          </cell>
          <cell r="ME127">
            <v>18.955687833333332</v>
          </cell>
          <cell r="MF127">
            <v>0</v>
          </cell>
          <cell r="MG127">
            <v>0</v>
          </cell>
          <cell r="MH127" t="str">
            <v>Jul 94</v>
          </cell>
          <cell r="MI127" t="str">
            <v>*KEY_ERR</v>
          </cell>
          <cell r="MJ127" t="str">
            <v>*KEY_ERR</v>
          </cell>
          <cell r="MK127" t="str">
            <v>*KEY_ERR</v>
          </cell>
          <cell r="ML127" t="str">
            <v>*KEY_ERR</v>
          </cell>
          <cell r="MM127" t="str">
            <v>*KEY_ERR</v>
          </cell>
          <cell r="MN127" t="str">
            <v>*KEY_ERR</v>
          </cell>
          <cell r="MO127" t="str">
            <v>*KEY_ERR</v>
          </cell>
          <cell r="MP127" t="str">
            <v>*KEY_ERR</v>
          </cell>
          <cell r="MQ127" t="str">
            <v>*KEY_ERR</v>
          </cell>
          <cell r="MR127" t="str">
            <v>*KEY_ERR</v>
          </cell>
          <cell r="MS127">
            <v>0</v>
          </cell>
          <cell r="MT127" t="str">
            <v>*KEY_ERR</v>
          </cell>
          <cell r="MU127" t="str">
            <v>*KEY_ERR</v>
          </cell>
          <cell r="MV127">
            <v>0</v>
          </cell>
          <cell r="MW127" t="str">
            <v>*KEY_ERR</v>
          </cell>
        </row>
        <row r="128">
          <cell r="F128" t="str">
            <v>Aug 94</v>
          </cell>
          <cell r="G128">
            <v>16.686304347825999</v>
          </cell>
          <cell r="H128">
            <v>0</v>
          </cell>
          <cell r="I128">
            <v>18.382391304347799</v>
          </cell>
          <cell r="J128">
            <v>0</v>
          </cell>
          <cell r="K128">
            <v>0</v>
          </cell>
          <cell r="L128">
            <v>18.334130434782601</v>
          </cell>
          <cell r="M128">
            <v>18.334130434782601</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15.786304347826</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15.786304347826</v>
          </cell>
          <cell r="BD128">
            <v>0</v>
          </cell>
          <cell r="BE128">
            <v>17.3426086956521</v>
          </cell>
          <cell r="BF128">
            <v>0</v>
          </cell>
          <cell r="BG128">
            <v>0</v>
          </cell>
          <cell r="BH128">
            <v>0</v>
          </cell>
          <cell r="BI128">
            <v>0</v>
          </cell>
          <cell r="BJ128">
            <v>0</v>
          </cell>
          <cell r="BK128">
            <v>1.8</v>
          </cell>
          <cell r="BL128">
            <v>8.5392391304347477</v>
          </cell>
          <cell r="BM128">
            <v>12.584021739130421</v>
          </cell>
          <cell r="BN128">
            <v>16.154021739130421</v>
          </cell>
          <cell r="BO128">
            <v>14.590434782608689</v>
          </cell>
          <cell r="BP128">
            <v>16.165434782608671</v>
          </cell>
          <cell r="BQ128">
            <v>22.928804347826055</v>
          </cell>
          <cell r="BR128">
            <v>22.928804347826055</v>
          </cell>
          <cell r="BS128">
            <v>23.871521739130401</v>
          </cell>
          <cell r="BT128">
            <v>23.871521739130401</v>
          </cell>
          <cell r="BU128">
            <v>25.250217391304322</v>
          </cell>
          <cell r="BV128">
            <v>25.250217391304322</v>
          </cell>
          <cell r="BW128">
            <v>0</v>
          </cell>
          <cell r="BX128">
            <v>0</v>
          </cell>
          <cell r="BY128">
            <v>0</v>
          </cell>
          <cell r="BZ128">
            <v>0</v>
          </cell>
          <cell r="CA128">
            <v>0</v>
          </cell>
          <cell r="CB128">
            <v>0</v>
          </cell>
          <cell r="CC128">
            <v>0</v>
          </cell>
          <cell r="CD128">
            <v>0</v>
          </cell>
          <cell r="CE128">
            <v>0</v>
          </cell>
          <cell r="CF128">
            <v>39.121630434782595</v>
          </cell>
          <cell r="CG128">
            <v>0</v>
          </cell>
          <cell r="CH128">
            <v>0</v>
          </cell>
          <cell r="CI128">
            <v>0</v>
          </cell>
          <cell r="CJ128">
            <v>20.947499999999977</v>
          </cell>
          <cell r="CK128">
            <v>21.31043478260867</v>
          </cell>
          <cell r="CL128">
            <v>19.892934782608688</v>
          </cell>
          <cell r="CM128">
            <v>20.132608695652152</v>
          </cell>
          <cell r="CN128">
            <v>0</v>
          </cell>
          <cell r="CO128">
            <v>0</v>
          </cell>
          <cell r="CP128">
            <v>0</v>
          </cell>
          <cell r="CQ128">
            <v>0</v>
          </cell>
          <cell r="CR128">
            <v>0</v>
          </cell>
          <cell r="CS128">
            <v>0</v>
          </cell>
          <cell r="CT128">
            <v>14.380434782608649</v>
          </cell>
          <cell r="CU128">
            <v>12.765217391304301</v>
          </cell>
          <cell r="CV128">
            <v>0</v>
          </cell>
          <cell r="CW128">
            <v>0</v>
          </cell>
          <cell r="CX128">
            <v>0</v>
          </cell>
          <cell r="CY128">
            <v>19.99793478260867</v>
          </cell>
          <cell r="CZ128">
            <v>19.511739130434755</v>
          </cell>
          <cell r="DA128">
            <v>18.539347826086928</v>
          </cell>
          <cell r="DB128">
            <v>0.38690217391304432</v>
          </cell>
          <cell r="DC128">
            <v>0</v>
          </cell>
          <cell r="DD128">
            <v>0</v>
          </cell>
          <cell r="DE128">
            <v>0</v>
          </cell>
          <cell r="DF128">
            <v>0</v>
          </cell>
          <cell r="DG128">
            <v>0</v>
          </cell>
          <cell r="DH128">
            <v>0</v>
          </cell>
          <cell r="DI128">
            <v>0</v>
          </cell>
          <cell r="DJ128">
            <v>0</v>
          </cell>
          <cell r="DK128">
            <v>0</v>
          </cell>
          <cell r="DL128">
            <v>0</v>
          </cell>
          <cell r="DM128" t="str">
            <v>Aug 94</v>
          </cell>
          <cell r="DN128">
            <v>0</v>
          </cell>
          <cell r="DO128">
            <v>0</v>
          </cell>
          <cell r="DP128">
            <v>0</v>
          </cell>
          <cell r="DQ128">
            <v>0</v>
          </cell>
          <cell r="DR128">
            <v>0</v>
          </cell>
          <cell r="DS128">
            <v>0</v>
          </cell>
          <cell r="DT128">
            <v>23.364782608695631</v>
          </cell>
          <cell r="DU128">
            <v>23.364782608695631</v>
          </cell>
          <cell r="DV128">
            <v>0</v>
          </cell>
          <cell r="DW128">
            <v>0</v>
          </cell>
          <cell r="DX128">
            <v>0</v>
          </cell>
          <cell r="DY128">
            <v>0</v>
          </cell>
          <cell r="DZ128">
            <v>0</v>
          </cell>
          <cell r="EA128">
            <v>0</v>
          </cell>
          <cell r="EB128">
            <v>0</v>
          </cell>
          <cell r="EC128">
            <v>0</v>
          </cell>
          <cell r="ED128">
            <v>0</v>
          </cell>
          <cell r="EE128">
            <v>0</v>
          </cell>
          <cell r="EF128">
            <v>0</v>
          </cell>
          <cell r="EG128">
            <v>0</v>
          </cell>
          <cell r="EH128">
            <v>21.173478260869537</v>
          </cell>
          <cell r="EI128">
            <v>0</v>
          </cell>
          <cell r="EJ128">
            <v>21.173478260869537</v>
          </cell>
          <cell r="EK128">
            <v>0</v>
          </cell>
          <cell r="EL128">
            <v>0</v>
          </cell>
          <cell r="EM128">
            <v>0</v>
          </cell>
          <cell r="EN128">
            <v>0</v>
          </cell>
          <cell r="EO128">
            <v>15.4815217391304</v>
          </cell>
          <cell r="EP128">
            <v>13.6423913043478</v>
          </cell>
          <cell r="EQ128" t="str">
            <v>Aug 94</v>
          </cell>
          <cell r="ER128">
            <v>0</v>
          </cell>
          <cell r="ES128">
            <v>0</v>
          </cell>
          <cell r="ET128">
            <v>0</v>
          </cell>
          <cell r="EU128">
            <v>0</v>
          </cell>
          <cell r="EV128">
            <v>12.342065217391266</v>
          </cell>
          <cell r="EW128">
            <v>13.191195652173903</v>
          </cell>
          <cell r="EX128">
            <v>15.686086956521731</v>
          </cell>
          <cell r="EY128">
            <v>26.197499999999977</v>
          </cell>
          <cell r="EZ128">
            <v>26.197499999999977</v>
          </cell>
          <cell r="FA128">
            <v>28.861304347826074</v>
          </cell>
          <cell r="FB128">
            <v>28.861304347826074</v>
          </cell>
          <cell r="FC128">
            <v>0</v>
          </cell>
          <cell r="FD128">
            <v>0</v>
          </cell>
          <cell r="FE128">
            <v>0</v>
          </cell>
          <cell r="FF128">
            <v>0</v>
          </cell>
          <cell r="FG128">
            <v>21.842282608695633</v>
          </cell>
          <cell r="FH128">
            <v>0</v>
          </cell>
          <cell r="FI128">
            <v>24.013043478260844</v>
          </cell>
          <cell r="FJ128">
            <v>0</v>
          </cell>
          <cell r="FK128">
            <v>0</v>
          </cell>
          <cell r="FL128">
            <v>0</v>
          </cell>
          <cell r="FM128">
            <v>0</v>
          </cell>
          <cell r="FN128" t="str">
            <v>Aug 94</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96.478260869564906</v>
          </cell>
          <cell r="GN128">
            <v>0</v>
          </cell>
          <cell r="GO128" t="str">
            <v>Aug 94</v>
          </cell>
          <cell r="GP128">
            <v>0</v>
          </cell>
          <cell r="GQ128">
            <v>128.77419354838699</v>
          </cell>
          <cell r="GR128">
            <v>126.61290322580599</v>
          </cell>
          <cell r="GS128">
            <v>141.91935483870949</v>
          </cell>
          <cell r="GT128">
            <v>140.129032258064</v>
          </cell>
          <cell r="GU128">
            <v>162.8181818181815</v>
          </cell>
          <cell r="GV128">
            <v>160.863636363636</v>
          </cell>
          <cell r="GW128">
            <v>162.8181818181815</v>
          </cell>
          <cell r="GX128">
            <v>0</v>
          </cell>
          <cell r="GY128">
            <v>0</v>
          </cell>
          <cell r="GZ128">
            <v>199.09090909090901</v>
          </cell>
          <cell r="HA128">
            <v>0</v>
          </cell>
          <cell r="HB128">
            <v>0</v>
          </cell>
          <cell r="HC128">
            <v>165.43181818181799</v>
          </cell>
          <cell r="HD128">
            <v>152.522727272727</v>
          </cell>
          <cell r="HE128">
            <v>0</v>
          </cell>
          <cell r="HF128">
            <v>0</v>
          </cell>
          <cell r="HG128">
            <v>0</v>
          </cell>
          <cell r="HH128">
            <v>0</v>
          </cell>
          <cell r="HI128">
            <v>121.59090909090899</v>
          </cell>
          <cell r="HJ128">
            <v>0</v>
          </cell>
          <cell r="HK128" t="e">
            <v>#VALUE!</v>
          </cell>
          <cell r="HL128">
            <v>0</v>
          </cell>
          <cell r="HM128">
            <v>0</v>
          </cell>
          <cell r="HN128">
            <v>95.909090909090907</v>
          </cell>
          <cell r="HO128">
            <v>85.590909090908895</v>
          </cell>
          <cell r="HP128">
            <v>80.681818181818102</v>
          </cell>
          <cell r="HQ128">
            <v>0</v>
          </cell>
          <cell r="HR128">
            <v>37.51</v>
          </cell>
          <cell r="HS128">
            <v>0</v>
          </cell>
          <cell r="HT128">
            <v>317.72727272727201</v>
          </cell>
          <cell r="HU128" t="str">
            <v>Aug 94</v>
          </cell>
          <cell r="HV128">
            <v>135</v>
          </cell>
          <cell r="HW128">
            <v>132.51612903225811</v>
          </cell>
          <cell r="HX128">
            <v>150.16129032258061</v>
          </cell>
          <cell r="HY128">
            <v>147.67741935483872</v>
          </cell>
          <cell r="HZ128">
            <v>162</v>
          </cell>
          <cell r="IA128">
            <v>149.9545454545455</v>
          </cell>
          <cell r="IB128">
            <v>162</v>
          </cell>
          <cell r="IC128">
            <v>0</v>
          </cell>
          <cell r="ID128">
            <v>0</v>
          </cell>
          <cell r="IE128">
            <v>0</v>
          </cell>
          <cell r="IF128">
            <v>0</v>
          </cell>
          <cell r="IG128">
            <v>125.272727272727</v>
          </cell>
          <cell r="IH128">
            <v>0</v>
          </cell>
          <cell r="II128">
            <v>119</v>
          </cell>
          <cell r="IJ128">
            <v>0</v>
          </cell>
          <cell r="IK128">
            <v>0</v>
          </cell>
          <cell r="IL128">
            <v>0</v>
          </cell>
          <cell r="IM128">
            <v>95.454545454545453</v>
          </cell>
          <cell r="IN128">
            <v>81.409090909090907</v>
          </cell>
          <cell r="IO128">
            <v>0</v>
          </cell>
          <cell r="IP128">
            <v>0</v>
          </cell>
          <cell r="IQ128" t="str">
            <v>Aug 94</v>
          </cell>
          <cell r="IR128">
            <v>3.2322969373398402</v>
          </cell>
          <cell r="IS128">
            <v>10.193392425463335</v>
          </cell>
          <cell r="IT128">
            <v>11.432506887052341</v>
          </cell>
          <cell r="IU128">
            <v>126.5</v>
          </cell>
          <cell r="IV128">
            <v>124.5</v>
          </cell>
          <cell r="IW128">
            <v>11.022026431718061</v>
          </cell>
          <cell r="IX128">
            <v>17.701136363636301</v>
          </cell>
          <cell r="IY128">
            <v>0</v>
          </cell>
          <cell r="IZ128">
            <v>0</v>
          </cell>
          <cell r="JA128">
            <v>24.238636363636299</v>
          </cell>
          <cell r="JB128">
            <v>0</v>
          </cell>
          <cell r="JC128">
            <v>21.9931818181818</v>
          </cell>
          <cell r="JD128">
            <v>35.935987089833198</v>
          </cell>
          <cell r="JE128">
            <v>0</v>
          </cell>
          <cell r="JF128">
            <v>0</v>
          </cell>
          <cell r="JG128">
            <v>0</v>
          </cell>
          <cell r="JH128">
            <v>0</v>
          </cell>
          <cell r="JI128">
            <v>0</v>
          </cell>
          <cell r="JJ128">
            <v>0</v>
          </cell>
          <cell r="JK128">
            <v>0</v>
          </cell>
          <cell r="JL128">
            <v>0</v>
          </cell>
          <cell r="JM128">
            <v>0</v>
          </cell>
          <cell r="JN128">
            <v>20.7022727272727</v>
          </cell>
          <cell r="JO128">
            <v>0</v>
          </cell>
          <cell r="JP128">
            <v>20.47159090909085</v>
          </cell>
          <cell r="JQ128">
            <v>0</v>
          </cell>
          <cell r="JR128">
            <v>0</v>
          </cell>
          <cell r="JS128">
            <v>0</v>
          </cell>
          <cell r="JT128">
            <v>0</v>
          </cell>
          <cell r="JU128">
            <v>0</v>
          </cell>
          <cell r="JV128">
            <v>0</v>
          </cell>
          <cell r="JW128">
            <v>0</v>
          </cell>
          <cell r="JX128">
            <v>0</v>
          </cell>
          <cell r="JY128">
            <v>0</v>
          </cell>
          <cell r="JZ128">
            <v>20.47159090909085</v>
          </cell>
          <cell r="KA128">
            <v>0</v>
          </cell>
          <cell r="KB128">
            <v>0</v>
          </cell>
          <cell r="KC128">
            <v>0</v>
          </cell>
          <cell r="KD128">
            <v>18.561363636363552</v>
          </cell>
          <cell r="KE128">
            <v>18.561363636363552</v>
          </cell>
          <cell r="KF128">
            <v>18.561363636363552</v>
          </cell>
          <cell r="KG128">
            <v>18.561363636363552</v>
          </cell>
          <cell r="KH128">
            <v>0</v>
          </cell>
          <cell r="KI128">
            <v>0</v>
          </cell>
          <cell r="KJ128">
            <v>0</v>
          </cell>
          <cell r="KK128">
            <v>16.379742304939057</v>
          </cell>
          <cell r="KL128">
            <v>15.554760200429481</v>
          </cell>
          <cell r="KM128">
            <v>0</v>
          </cell>
          <cell r="KN128">
            <v>14.742304939155316</v>
          </cell>
          <cell r="KO128">
            <v>0</v>
          </cell>
          <cell r="KP128">
            <v>0</v>
          </cell>
          <cell r="KQ128">
            <v>0</v>
          </cell>
          <cell r="KR128">
            <v>0</v>
          </cell>
          <cell r="KS128">
            <v>0</v>
          </cell>
          <cell r="KT128">
            <v>0</v>
          </cell>
          <cell r="KU128">
            <v>0</v>
          </cell>
          <cell r="KV128">
            <v>0</v>
          </cell>
          <cell r="KW128">
            <v>0</v>
          </cell>
          <cell r="KX128">
            <v>0</v>
          </cell>
          <cell r="KY128">
            <v>0</v>
          </cell>
          <cell r="KZ128">
            <v>0</v>
          </cell>
          <cell r="LA128">
            <v>0</v>
          </cell>
          <cell r="LB128">
            <v>0</v>
          </cell>
          <cell r="LC128" t="str">
            <v>Aug 94</v>
          </cell>
          <cell r="LD128">
            <v>0</v>
          </cell>
          <cell r="LE128">
            <v>0</v>
          </cell>
          <cell r="LF128">
            <v>0</v>
          </cell>
          <cell r="LG128">
            <v>0</v>
          </cell>
          <cell r="LH128">
            <v>17.033212560386474</v>
          </cell>
          <cell r="LI128">
            <v>0</v>
          </cell>
          <cell r="LJ128">
            <v>19.496739130434783</v>
          </cell>
          <cell r="LK128">
            <v>0</v>
          </cell>
          <cell r="LL128">
            <v>0</v>
          </cell>
          <cell r="LM128">
            <v>0</v>
          </cell>
          <cell r="LN128">
            <v>0</v>
          </cell>
          <cell r="LO128">
            <v>0</v>
          </cell>
          <cell r="LP128">
            <v>0</v>
          </cell>
          <cell r="LQ128">
            <v>0</v>
          </cell>
          <cell r="LR128">
            <v>0</v>
          </cell>
          <cell r="LS128">
            <v>0</v>
          </cell>
          <cell r="LT128">
            <v>14.461828141047587</v>
          </cell>
          <cell r="LU128">
            <v>0</v>
          </cell>
          <cell r="LV128">
            <v>0</v>
          </cell>
          <cell r="LW128">
            <v>0</v>
          </cell>
          <cell r="LX128">
            <v>0</v>
          </cell>
          <cell r="LY128">
            <v>0</v>
          </cell>
          <cell r="LZ128">
            <v>0</v>
          </cell>
          <cell r="MA128">
            <v>0</v>
          </cell>
          <cell r="MB128" t="str">
            <v>Aug 94</v>
          </cell>
          <cell r="MC128">
            <v>0</v>
          </cell>
          <cell r="MD128">
            <v>0</v>
          </cell>
          <cell r="ME128">
            <v>19.054951694444444</v>
          </cell>
          <cell r="MF128">
            <v>0</v>
          </cell>
          <cell r="MG128">
            <v>0</v>
          </cell>
          <cell r="MH128" t="str">
            <v>Aug 94</v>
          </cell>
          <cell r="MI128" t="str">
            <v>*KEY_ERR</v>
          </cell>
          <cell r="MJ128" t="str">
            <v>*KEY_ERR</v>
          </cell>
          <cell r="MK128" t="str">
            <v>*KEY_ERR</v>
          </cell>
          <cell r="ML128" t="str">
            <v>*KEY_ERR</v>
          </cell>
          <cell r="MM128" t="str">
            <v>*KEY_ERR</v>
          </cell>
          <cell r="MN128" t="str">
            <v>*KEY_ERR</v>
          </cell>
          <cell r="MO128" t="str">
            <v>*KEY_ERR</v>
          </cell>
          <cell r="MP128" t="str">
            <v>*KEY_ERR</v>
          </cell>
          <cell r="MQ128" t="str">
            <v>*KEY_ERR</v>
          </cell>
          <cell r="MR128" t="str">
            <v>*KEY_ERR</v>
          </cell>
          <cell r="MS128">
            <v>0</v>
          </cell>
          <cell r="MT128" t="str">
            <v>*KEY_ERR</v>
          </cell>
          <cell r="MU128" t="str">
            <v>*KEY_ERR</v>
          </cell>
          <cell r="MV128">
            <v>0</v>
          </cell>
          <cell r="MW128" t="str">
            <v>*KEY_ERR</v>
          </cell>
        </row>
        <row r="129">
          <cell r="F129" t="str">
            <v>Sep 94</v>
          </cell>
          <cell r="G129">
            <v>15.8495454545454</v>
          </cell>
          <cell r="H129">
            <v>0</v>
          </cell>
          <cell r="I129">
            <v>17.444523809523801</v>
          </cell>
          <cell r="J129">
            <v>0</v>
          </cell>
          <cell r="K129">
            <v>0</v>
          </cell>
          <cell r="L129">
            <v>17.3311904761904</v>
          </cell>
          <cell r="M129">
            <v>17.3311904761904</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15.294090909090899</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15.294090909090899</v>
          </cell>
          <cell r="BD129">
            <v>0</v>
          </cell>
          <cell r="BE129">
            <v>16.3597619047619</v>
          </cell>
          <cell r="BF129">
            <v>0</v>
          </cell>
          <cell r="BG129">
            <v>0</v>
          </cell>
          <cell r="BH129">
            <v>0</v>
          </cell>
          <cell r="BI129">
            <v>0</v>
          </cell>
          <cell r="BJ129">
            <v>0</v>
          </cell>
          <cell r="BK129">
            <v>1.48</v>
          </cell>
          <cell r="BL129">
            <v>8.4699999999999722</v>
          </cell>
          <cell r="BM129">
            <v>12.574999999999982</v>
          </cell>
          <cell r="BN129">
            <v>16.187499999999972</v>
          </cell>
          <cell r="BO129">
            <v>15.269999999999996</v>
          </cell>
          <cell r="BP129">
            <v>15.272499999999983</v>
          </cell>
          <cell r="BQ129">
            <v>18.704999999999984</v>
          </cell>
          <cell r="BR129">
            <v>18.704999999999984</v>
          </cell>
          <cell r="BS129">
            <v>19.357499999999973</v>
          </cell>
          <cell r="BT129">
            <v>19.357499999999973</v>
          </cell>
          <cell r="BU129">
            <v>20.374999999999975</v>
          </cell>
          <cell r="BV129">
            <v>20.374999999999975</v>
          </cell>
          <cell r="BW129">
            <v>0</v>
          </cell>
          <cell r="BX129">
            <v>0</v>
          </cell>
          <cell r="BY129">
            <v>0</v>
          </cell>
          <cell r="BZ129">
            <v>0</v>
          </cell>
          <cell r="CA129">
            <v>0</v>
          </cell>
          <cell r="CB129">
            <v>0</v>
          </cell>
          <cell r="CC129">
            <v>0</v>
          </cell>
          <cell r="CD129">
            <v>0</v>
          </cell>
          <cell r="CE129">
            <v>0</v>
          </cell>
          <cell r="CF129">
            <v>39.069999999999993</v>
          </cell>
          <cell r="CG129">
            <v>0</v>
          </cell>
          <cell r="CH129">
            <v>0</v>
          </cell>
          <cell r="CI129">
            <v>0</v>
          </cell>
          <cell r="CJ129">
            <v>20.642499999999991</v>
          </cell>
          <cell r="CK129">
            <v>20.804999999999986</v>
          </cell>
          <cell r="CL129">
            <v>19.322499999999962</v>
          </cell>
          <cell r="CM129">
            <v>20.02999999999998</v>
          </cell>
          <cell r="CN129">
            <v>0</v>
          </cell>
          <cell r="CO129">
            <v>0</v>
          </cell>
          <cell r="CP129">
            <v>0</v>
          </cell>
          <cell r="CQ129">
            <v>0</v>
          </cell>
          <cell r="CR129">
            <v>0</v>
          </cell>
          <cell r="CS129">
            <v>0</v>
          </cell>
          <cell r="CT129">
            <v>12.8642857142857</v>
          </cell>
          <cell r="CU129">
            <v>10.615476190476151</v>
          </cell>
          <cell r="CV129">
            <v>0</v>
          </cell>
          <cell r="CW129">
            <v>0</v>
          </cell>
          <cell r="CX129">
            <v>0</v>
          </cell>
          <cell r="CY129">
            <v>17.777499999999979</v>
          </cell>
          <cell r="CZ129">
            <v>17.110249999999979</v>
          </cell>
          <cell r="DA129">
            <v>16.01524999999998</v>
          </cell>
          <cell r="DB129">
            <v>0.27833333333333182</v>
          </cell>
          <cell r="DC129">
            <v>0</v>
          </cell>
          <cell r="DD129">
            <v>0</v>
          </cell>
          <cell r="DE129">
            <v>0</v>
          </cell>
          <cell r="DF129">
            <v>0</v>
          </cell>
          <cell r="DG129">
            <v>0</v>
          </cell>
          <cell r="DH129">
            <v>0</v>
          </cell>
          <cell r="DI129">
            <v>0</v>
          </cell>
          <cell r="DJ129">
            <v>0</v>
          </cell>
          <cell r="DK129">
            <v>0</v>
          </cell>
          <cell r="DL129">
            <v>0</v>
          </cell>
          <cell r="DM129" t="str">
            <v>Sep 94</v>
          </cell>
          <cell r="DN129">
            <v>0</v>
          </cell>
          <cell r="DO129">
            <v>0</v>
          </cell>
          <cell r="DP129">
            <v>0</v>
          </cell>
          <cell r="DQ129">
            <v>0</v>
          </cell>
          <cell r="DR129">
            <v>0</v>
          </cell>
          <cell r="DS129">
            <v>0</v>
          </cell>
          <cell r="DT129">
            <v>19.452499999999983</v>
          </cell>
          <cell r="DU129">
            <v>19.452499999999983</v>
          </cell>
          <cell r="DV129">
            <v>0</v>
          </cell>
          <cell r="DW129">
            <v>0</v>
          </cell>
          <cell r="DX129">
            <v>0</v>
          </cell>
          <cell r="DY129">
            <v>0</v>
          </cell>
          <cell r="DZ129">
            <v>0</v>
          </cell>
          <cell r="EA129">
            <v>0</v>
          </cell>
          <cell r="EB129">
            <v>0</v>
          </cell>
          <cell r="EC129">
            <v>0</v>
          </cell>
          <cell r="ED129">
            <v>0</v>
          </cell>
          <cell r="EE129">
            <v>0</v>
          </cell>
          <cell r="EF129">
            <v>0</v>
          </cell>
          <cell r="EG129">
            <v>0</v>
          </cell>
          <cell r="EH129">
            <v>20.727499999999967</v>
          </cell>
          <cell r="EI129">
            <v>0</v>
          </cell>
          <cell r="EJ129">
            <v>20.727499999999967</v>
          </cell>
          <cell r="EK129">
            <v>0</v>
          </cell>
          <cell r="EL129">
            <v>0</v>
          </cell>
          <cell r="EM129">
            <v>0</v>
          </cell>
          <cell r="EN129">
            <v>0</v>
          </cell>
          <cell r="EO129">
            <v>12.8059523809523</v>
          </cell>
          <cell r="EP129">
            <v>11.246428571428501</v>
          </cell>
          <cell r="EQ129" t="str">
            <v>Sep 94</v>
          </cell>
          <cell r="ER129">
            <v>0</v>
          </cell>
          <cell r="ES129">
            <v>0</v>
          </cell>
          <cell r="ET129">
            <v>0</v>
          </cell>
          <cell r="EU129">
            <v>0</v>
          </cell>
          <cell r="EV129">
            <v>12.532499999999972</v>
          </cell>
          <cell r="EW129">
            <v>13.369999999999985</v>
          </cell>
          <cell r="EX129">
            <v>14.65499999999998</v>
          </cell>
          <cell r="EY129">
            <v>20.914999999999981</v>
          </cell>
          <cell r="EZ129">
            <v>20.914999999999981</v>
          </cell>
          <cell r="FA129">
            <v>22.874999999999993</v>
          </cell>
          <cell r="FB129">
            <v>22.874999999999993</v>
          </cell>
          <cell r="FC129">
            <v>0</v>
          </cell>
          <cell r="FD129">
            <v>0</v>
          </cell>
          <cell r="FE129">
            <v>0</v>
          </cell>
          <cell r="FF129">
            <v>0</v>
          </cell>
          <cell r="FG129">
            <v>21.087499999999984</v>
          </cell>
          <cell r="FH129">
            <v>0</v>
          </cell>
          <cell r="FI129">
            <v>22.564999999999991</v>
          </cell>
          <cell r="FJ129">
            <v>0</v>
          </cell>
          <cell r="FK129">
            <v>0</v>
          </cell>
          <cell r="FL129">
            <v>0</v>
          </cell>
          <cell r="FM129">
            <v>0</v>
          </cell>
          <cell r="FN129" t="str">
            <v>Sep 94</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85.14285714285711</v>
          </cell>
          <cell r="GN129">
            <v>0</v>
          </cell>
          <cell r="GO129" t="str">
            <v>Sep 94</v>
          </cell>
          <cell r="GP129">
            <v>0</v>
          </cell>
          <cell r="GQ129">
            <v>152.03333333333299</v>
          </cell>
          <cell r="GR129">
            <v>123.533333333333</v>
          </cell>
          <cell r="GS129">
            <v>141.86666666666599</v>
          </cell>
          <cell r="GT129">
            <v>143.15</v>
          </cell>
          <cell r="GU129">
            <v>159.3409090909085</v>
          </cell>
          <cell r="GV129">
            <v>156.886363636363</v>
          </cell>
          <cell r="GW129">
            <v>159.3409090909085</v>
          </cell>
          <cell r="GX129">
            <v>0</v>
          </cell>
          <cell r="GY129">
            <v>0</v>
          </cell>
          <cell r="GZ129">
            <v>171.022727272727</v>
          </cell>
          <cell r="HA129">
            <v>0</v>
          </cell>
          <cell r="HB129">
            <v>0</v>
          </cell>
          <cell r="HC129">
            <v>169.636363636363</v>
          </cell>
          <cell r="HD129">
            <v>150.636363636363</v>
          </cell>
          <cell r="HE129">
            <v>0</v>
          </cell>
          <cell r="HF129">
            <v>0</v>
          </cell>
          <cell r="HG129">
            <v>117.35714285714199</v>
          </cell>
          <cell r="HH129">
            <v>0</v>
          </cell>
          <cell r="HI129">
            <v>110.318181818181</v>
          </cell>
          <cell r="HJ129">
            <v>0</v>
          </cell>
          <cell r="HK129" t="e">
            <v>#VALUE!</v>
          </cell>
          <cell r="HL129">
            <v>0</v>
          </cell>
          <cell r="HM129">
            <v>0</v>
          </cell>
          <cell r="HN129">
            <v>84.818181818181799</v>
          </cell>
          <cell r="HO129">
            <v>72.545454545454504</v>
          </cell>
          <cell r="HP129">
            <v>67.636363636363598</v>
          </cell>
          <cell r="HQ129">
            <v>0</v>
          </cell>
          <cell r="HR129">
            <v>38.31</v>
          </cell>
          <cell r="HS129">
            <v>0</v>
          </cell>
          <cell r="HT129">
            <v>308.86363636363598</v>
          </cell>
          <cell r="HU129" t="str">
            <v>Sep 94</v>
          </cell>
          <cell r="HV129">
            <v>125.6666666666667</v>
          </cell>
          <cell r="HW129">
            <v>138.19999999999999</v>
          </cell>
          <cell r="HX129">
            <v>146.9</v>
          </cell>
          <cell r="HY129">
            <v>159.43333333333328</v>
          </cell>
          <cell r="HZ129">
            <v>156.27272727272731</v>
          </cell>
          <cell r="IA129">
            <v>143.27272727272731</v>
          </cell>
          <cell r="IB129">
            <v>156.27272727272731</v>
          </cell>
          <cell r="IC129">
            <v>0</v>
          </cell>
          <cell r="ID129">
            <v>0</v>
          </cell>
          <cell r="IE129">
            <v>0</v>
          </cell>
          <cell r="IF129">
            <v>0</v>
          </cell>
          <cell r="IG129">
            <v>113.5</v>
          </cell>
          <cell r="IH129">
            <v>0</v>
          </cell>
          <cell r="II129">
            <v>108.40909090909</v>
          </cell>
          <cell r="IJ129">
            <v>0</v>
          </cell>
          <cell r="IK129">
            <v>0</v>
          </cell>
          <cell r="IL129">
            <v>0</v>
          </cell>
          <cell r="IM129">
            <v>85.090909090909093</v>
          </cell>
          <cell r="IN129">
            <v>67.181818181818187</v>
          </cell>
          <cell r="IO129">
            <v>0</v>
          </cell>
          <cell r="IP129">
            <v>0</v>
          </cell>
          <cell r="IQ129" t="str">
            <v>Sep 94</v>
          </cell>
          <cell r="IR129">
            <v>3.258720338440964</v>
          </cell>
          <cell r="IS129">
            <v>9.9113618049959715</v>
          </cell>
          <cell r="IT129">
            <v>11.157024793388429</v>
          </cell>
          <cell r="IU129">
            <v>123</v>
          </cell>
          <cell r="IV129">
            <v>121.5</v>
          </cell>
          <cell r="IW129">
            <v>10.744493392070483</v>
          </cell>
          <cell r="IX129">
            <v>17.5363636363636</v>
          </cell>
          <cell r="IY129">
            <v>0</v>
          </cell>
          <cell r="IZ129">
            <v>0</v>
          </cell>
          <cell r="JA129">
            <v>20.79090909090905</v>
          </cell>
          <cell r="JB129">
            <v>0</v>
          </cell>
          <cell r="JC129">
            <v>18.645454545454498</v>
          </cell>
          <cell r="JD129">
            <v>36.291016675632022</v>
          </cell>
          <cell r="JE129">
            <v>0</v>
          </cell>
          <cell r="JF129">
            <v>0</v>
          </cell>
          <cell r="JG129">
            <v>0</v>
          </cell>
          <cell r="JH129">
            <v>0</v>
          </cell>
          <cell r="JI129">
            <v>0</v>
          </cell>
          <cell r="JJ129">
            <v>0</v>
          </cell>
          <cell r="JK129">
            <v>0</v>
          </cell>
          <cell r="JL129">
            <v>0</v>
          </cell>
          <cell r="JM129">
            <v>0</v>
          </cell>
          <cell r="JN129">
            <v>22.104545454545402</v>
          </cell>
          <cell r="JO129">
            <v>0</v>
          </cell>
          <cell r="JP129">
            <v>20.623863636363602</v>
          </cell>
          <cell r="JQ129">
            <v>0</v>
          </cell>
          <cell r="JR129">
            <v>0</v>
          </cell>
          <cell r="JS129">
            <v>0</v>
          </cell>
          <cell r="JT129">
            <v>0</v>
          </cell>
          <cell r="JU129">
            <v>0</v>
          </cell>
          <cell r="JV129">
            <v>0</v>
          </cell>
          <cell r="JW129">
            <v>0</v>
          </cell>
          <cell r="JX129">
            <v>0</v>
          </cell>
          <cell r="JY129">
            <v>0</v>
          </cell>
          <cell r="JZ129">
            <v>20.623863636363602</v>
          </cell>
          <cell r="KA129">
            <v>0</v>
          </cell>
          <cell r="KB129">
            <v>0</v>
          </cell>
          <cell r="KC129">
            <v>0</v>
          </cell>
          <cell r="KD129">
            <v>12.968181818181801</v>
          </cell>
          <cell r="KE129">
            <v>12.968181818181801</v>
          </cell>
          <cell r="KF129">
            <v>12.968181818181801</v>
          </cell>
          <cell r="KG129">
            <v>12.968181818181801</v>
          </cell>
          <cell r="KH129">
            <v>0</v>
          </cell>
          <cell r="KI129">
            <v>0</v>
          </cell>
          <cell r="KJ129">
            <v>0</v>
          </cell>
          <cell r="KK129">
            <v>13.668575518969215</v>
          </cell>
          <cell r="KL129">
            <v>12.512526843235497</v>
          </cell>
          <cell r="KM129">
            <v>0</v>
          </cell>
          <cell r="KN129">
            <v>11.743020758768788</v>
          </cell>
          <cell r="KO129">
            <v>0</v>
          </cell>
          <cell r="KP129">
            <v>0</v>
          </cell>
          <cell r="KQ129">
            <v>0</v>
          </cell>
          <cell r="KR129">
            <v>0</v>
          </cell>
          <cell r="KS129">
            <v>0</v>
          </cell>
          <cell r="KT129">
            <v>0</v>
          </cell>
          <cell r="KU129">
            <v>0</v>
          </cell>
          <cell r="KV129">
            <v>0</v>
          </cell>
          <cell r="KW129">
            <v>0</v>
          </cell>
          <cell r="KX129">
            <v>0</v>
          </cell>
          <cell r="KY129">
            <v>0</v>
          </cell>
          <cell r="KZ129">
            <v>0</v>
          </cell>
          <cell r="LA129">
            <v>0</v>
          </cell>
          <cell r="LB129">
            <v>0</v>
          </cell>
          <cell r="LC129" t="str">
            <v>Sep 94</v>
          </cell>
          <cell r="LD129">
            <v>0</v>
          </cell>
          <cell r="LE129">
            <v>0</v>
          </cell>
          <cell r="LF129">
            <v>0</v>
          </cell>
          <cell r="LG129">
            <v>0</v>
          </cell>
          <cell r="LH129">
            <v>16.828914141414138</v>
          </cell>
          <cell r="LI129">
            <v>0</v>
          </cell>
          <cell r="LJ129">
            <v>20.829545454545453</v>
          </cell>
          <cell r="LK129">
            <v>0</v>
          </cell>
          <cell r="LL129">
            <v>0</v>
          </cell>
          <cell r="LM129">
            <v>0</v>
          </cell>
          <cell r="LN129">
            <v>0</v>
          </cell>
          <cell r="LO129">
            <v>0</v>
          </cell>
          <cell r="LP129">
            <v>0</v>
          </cell>
          <cell r="LQ129">
            <v>0</v>
          </cell>
          <cell r="LR129">
            <v>0</v>
          </cell>
          <cell r="LS129">
            <v>0</v>
          </cell>
          <cell r="LT129">
            <v>11.644595561918393</v>
          </cell>
          <cell r="LU129">
            <v>0</v>
          </cell>
          <cell r="LV129">
            <v>0</v>
          </cell>
          <cell r="LW129">
            <v>0</v>
          </cell>
          <cell r="LX129">
            <v>0</v>
          </cell>
          <cell r="LY129">
            <v>0</v>
          </cell>
          <cell r="LZ129">
            <v>0</v>
          </cell>
          <cell r="MA129">
            <v>0</v>
          </cell>
          <cell r="MB129" t="str">
            <v>Sep 94</v>
          </cell>
          <cell r="MC129">
            <v>0</v>
          </cell>
          <cell r="MD129">
            <v>0</v>
          </cell>
          <cell r="ME129">
            <v>18.9854798</v>
          </cell>
          <cell r="MF129">
            <v>0</v>
          </cell>
          <cell r="MG129">
            <v>0</v>
          </cell>
          <cell r="MH129" t="str">
            <v>Sep 94</v>
          </cell>
          <cell r="MI129" t="str">
            <v>*KEY_ERR</v>
          </cell>
          <cell r="MJ129" t="str">
            <v>*KEY_ERR</v>
          </cell>
          <cell r="MK129" t="str">
            <v>*KEY_ERR</v>
          </cell>
          <cell r="ML129" t="str">
            <v>*KEY_ERR</v>
          </cell>
          <cell r="MM129" t="str">
            <v>*KEY_ERR</v>
          </cell>
          <cell r="MN129" t="str">
            <v>*KEY_ERR</v>
          </cell>
          <cell r="MO129" t="str">
            <v>*KEY_ERR</v>
          </cell>
          <cell r="MP129" t="str">
            <v>*KEY_ERR</v>
          </cell>
          <cell r="MQ129" t="str">
            <v>*KEY_ERR</v>
          </cell>
          <cell r="MR129" t="str">
            <v>*KEY_ERR</v>
          </cell>
          <cell r="MS129">
            <v>0</v>
          </cell>
          <cell r="MT129" t="str">
            <v>*KEY_ERR</v>
          </cell>
          <cell r="MU129" t="str">
            <v>*KEY_ERR</v>
          </cell>
          <cell r="MV129">
            <v>0</v>
          </cell>
          <cell r="MW129" t="str">
            <v>*KEY_ERR</v>
          </cell>
        </row>
        <row r="130">
          <cell r="F130" t="str">
            <v>Oct 94</v>
          </cell>
          <cell r="G130">
            <v>16.470714285714202</v>
          </cell>
          <cell r="H130">
            <v>0</v>
          </cell>
          <cell r="I130">
            <v>17.725000000000001</v>
          </cell>
          <cell r="J130">
            <v>0</v>
          </cell>
          <cell r="K130">
            <v>0</v>
          </cell>
          <cell r="L130">
            <v>17.7852380952381</v>
          </cell>
          <cell r="M130">
            <v>17.7852380952381</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15.3552380952381</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15.3552380952381</v>
          </cell>
          <cell r="BD130">
            <v>0</v>
          </cell>
          <cell r="BE130">
            <v>16.7590476190476</v>
          </cell>
          <cell r="BF130">
            <v>0</v>
          </cell>
          <cell r="BG130">
            <v>0</v>
          </cell>
          <cell r="BH130">
            <v>0</v>
          </cell>
          <cell r="BI130">
            <v>0</v>
          </cell>
          <cell r="BJ130">
            <v>0</v>
          </cell>
          <cell r="BK130">
            <v>1.44</v>
          </cell>
          <cell r="BL130">
            <v>8.7999999999999776</v>
          </cell>
          <cell r="BM130">
            <v>13.589999999999977</v>
          </cell>
          <cell r="BN130">
            <v>16.452500000000001</v>
          </cell>
          <cell r="BO130">
            <v>16.497499999999995</v>
          </cell>
          <cell r="BP130">
            <v>16.427499999999984</v>
          </cell>
          <cell r="BQ130">
            <v>20.422499999999978</v>
          </cell>
          <cell r="BR130">
            <v>20.422499999999978</v>
          </cell>
          <cell r="BS130">
            <v>21.059999999999981</v>
          </cell>
          <cell r="BT130">
            <v>21.059999999999981</v>
          </cell>
          <cell r="BU130">
            <v>22.009999999999977</v>
          </cell>
          <cell r="BV130">
            <v>22.009999999999977</v>
          </cell>
          <cell r="BW130">
            <v>0</v>
          </cell>
          <cell r="BX130">
            <v>0</v>
          </cell>
          <cell r="BY130">
            <v>0</v>
          </cell>
          <cell r="BZ130">
            <v>0</v>
          </cell>
          <cell r="CA130">
            <v>0</v>
          </cell>
          <cell r="CB130">
            <v>0</v>
          </cell>
          <cell r="CC130">
            <v>0</v>
          </cell>
          <cell r="CD130">
            <v>0</v>
          </cell>
          <cell r="CE130">
            <v>0</v>
          </cell>
          <cell r="CF130">
            <v>44.997499999999675</v>
          </cell>
          <cell r="CG130">
            <v>0</v>
          </cell>
          <cell r="CH130">
            <v>0</v>
          </cell>
          <cell r="CI130">
            <v>0</v>
          </cell>
          <cell r="CJ130">
            <v>21.419999999999977</v>
          </cell>
          <cell r="CK130">
            <v>21.652499999999989</v>
          </cell>
          <cell r="CL130">
            <v>19.464999999999982</v>
          </cell>
          <cell r="CM130">
            <v>20.362499999999976</v>
          </cell>
          <cell r="CN130">
            <v>0</v>
          </cell>
          <cell r="CO130">
            <v>0</v>
          </cell>
          <cell r="CP130">
            <v>0</v>
          </cell>
          <cell r="CQ130">
            <v>0</v>
          </cell>
          <cell r="CR130">
            <v>0</v>
          </cell>
          <cell r="CS130">
            <v>0</v>
          </cell>
          <cell r="CT130">
            <v>14.20595238095235</v>
          </cell>
          <cell r="CU130">
            <v>12.954761904761851</v>
          </cell>
          <cell r="CV130">
            <v>0</v>
          </cell>
          <cell r="CW130">
            <v>0</v>
          </cell>
          <cell r="CX130">
            <v>0</v>
          </cell>
          <cell r="CY130">
            <v>20.469999999999981</v>
          </cell>
          <cell r="CZ130">
            <v>18.890249999999984</v>
          </cell>
          <cell r="DA130">
            <v>17.810249999999982</v>
          </cell>
          <cell r="DB130">
            <v>0.26458333333333311</v>
          </cell>
          <cell r="DC130">
            <v>0</v>
          </cell>
          <cell r="DD130">
            <v>0</v>
          </cell>
          <cell r="DE130">
            <v>0</v>
          </cell>
          <cell r="DF130">
            <v>0</v>
          </cell>
          <cell r="DG130">
            <v>0</v>
          </cell>
          <cell r="DH130">
            <v>0</v>
          </cell>
          <cell r="DI130">
            <v>0</v>
          </cell>
          <cell r="DJ130">
            <v>0</v>
          </cell>
          <cell r="DK130">
            <v>0</v>
          </cell>
          <cell r="DL130">
            <v>0</v>
          </cell>
          <cell r="DM130" t="str">
            <v>Oct 94</v>
          </cell>
          <cell r="DN130">
            <v>0</v>
          </cell>
          <cell r="DO130">
            <v>0</v>
          </cell>
          <cell r="DP130">
            <v>0</v>
          </cell>
          <cell r="DQ130">
            <v>0</v>
          </cell>
          <cell r="DR130">
            <v>0</v>
          </cell>
          <cell r="DS130">
            <v>0</v>
          </cell>
          <cell r="DT130">
            <v>21.397499999999969</v>
          </cell>
          <cell r="DU130">
            <v>21.397499999999969</v>
          </cell>
          <cell r="DV130">
            <v>0</v>
          </cell>
          <cell r="DW130">
            <v>0</v>
          </cell>
          <cell r="DX130">
            <v>0</v>
          </cell>
          <cell r="DY130">
            <v>0</v>
          </cell>
          <cell r="DZ130">
            <v>0</v>
          </cell>
          <cell r="EA130">
            <v>0</v>
          </cell>
          <cell r="EB130">
            <v>0</v>
          </cell>
          <cell r="EC130">
            <v>0</v>
          </cell>
          <cell r="ED130">
            <v>0</v>
          </cell>
          <cell r="EE130">
            <v>0</v>
          </cell>
          <cell r="EF130">
            <v>0</v>
          </cell>
          <cell r="EG130">
            <v>0</v>
          </cell>
          <cell r="EH130">
            <v>21.092500000000001</v>
          </cell>
          <cell r="EI130">
            <v>0</v>
          </cell>
          <cell r="EJ130">
            <v>21.092500000000001</v>
          </cell>
          <cell r="EK130">
            <v>0</v>
          </cell>
          <cell r="EL130">
            <v>0</v>
          </cell>
          <cell r="EM130">
            <v>0</v>
          </cell>
          <cell r="EN130">
            <v>0</v>
          </cell>
          <cell r="EO130">
            <v>14.689285714285701</v>
          </cell>
          <cell r="EP130">
            <v>12.146428571428499</v>
          </cell>
          <cell r="EQ130" t="str">
            <v>Oct 94</v>
          </cell>
          <cell r="ER130">
            <v>1.51</v>
          </cell>
          <cell r="ES130">
            <v>0</v>
          </cell>
          <cell r="ET130">
            <v>0</v>
          </cell>
          <cell r="EU130">
            <v>0</v>
          </cell>
          <cell r="EV130">
            <v>12.397499999999981</v>
          </cell>
          <cell r="EW130">
            <v>14.784999999999977</v>
          </cell>
          <cell r="EX130">
            <v>15.019999999999975</v>
          </cell>
          <cell r="EY130">
            <v>21.339999999999975</v>
          </cell>
          <cell r="EZ130">
            <v>21.339999999999975</v>
          </cell>
          <cell r="FA130">
            <v>23.112499999999979</v>
          </cell>
          <cell r="FB130">
            <v>23.112499999999979</v>
          </cell>
          <cell r="FC130">
            <v>0</v>
          </cell>
          <cell r="FD130">
            <v>0</v>
          </cell>
          <cell r="FE130">
            <v>0</v>
          </cell>
          <cell r="FF130">
            <v>0</v>
          </cell>
          <cell r="FG130">
            <v>21.172499999999985</v>
          </cell>
          <cell r="FH130">
            <v>0</v>
          </cell>
          <cell r="FI130">
            <v>22.659999999999979</v>
          </cell>
          <cell r="FJ130">
            <v>0</v>
          </cell>
          <cell r="FK130">
            <v>0</v>
          </cell>
          <cell r="FL130">
            <v>0</v>
          </cell>
          <cell r="FM130">
            <v>0</v>
          </cell>
          <cell r="FN130" t="str">
            <v>Oct 94</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84.023809523809447</v>
          </cell>
          <cell r="GN130">
            <v>0</v>
          </cell>
          <cell r="GO130" t="str">
            <v>Oct 94</v>
          </cell>
          <cell r="GP130">
            <v>0</v>
          </cell>
          <cell r="GQ130">
            <v>170.55172413793099</v>
          </cell>
          <cell r="GR130">
            <v>146.96551724137899</v>
          </cell>
          <cell r="GS130">
            <v>160.982758620689</v>
          </cell>
          <cell r="GT130">
            <v>152.89655172413751</v>
          </cell>
          <cell r="GU130">
            <v>169.833333333333</v>
          </cell>
          <cell r="GV130">
            <v>168.09523809523799</v>
          </cell>
          <cell r="GW130">
            <v>169.833333333333</v>
          </cell>
          <cell r="GX130">
            <v>0</v>
          </cell>
          <cell r="GY130">
            <v>192.57894736842101</v>
          </cell>
          <cell r="GZ130">
            <v>171</v>
          </cell>
          <cell r="HA130">
            <v>0</v>
          </cell>
          <cell r="HB130">
            <v>0</v>
          </cell>
          <cell r="HC130">
            <v>175.90476190476099</v>
          </cell>
          <cell r="HD130">
            <v>151.97619047619</v>
          </cell>
          <cell r="HE130">
            <v>0</v>
          </cell>
          <cell r="HF130">
            <v>0</v>
          </cell>
          <cell r="HG130">
            <v>123.47619047619</v>
          </cell>
          <cell r="HH130">
            <v>0</v>
          </cell>
          <cell r="HI130">
            <v>117.47619047619</v>
          </cell>
          <cell r="HJ130">
            <v>0</v>
          </cell>
          <cell r="HK130" t="e">
            <v>#VALUE!</v>
          </cell>
          <cell r="HL130">
            <v>0</v>
          </cell>
          <cell r="HM130">
            <v>0</v>
          </cell>
          <cell r="HN130">
            <v>103.19047619047601</v>
          </cell>
          <cell r="HO130">
            <v>86.880952380952195</v>
          </cell>
          <cell r="HP130">
            <v>84.714285714285595</v>
          </cell>
          <cell r="HQ130">
            <v>0</v>
          </cell>
          <cell r="HR130">
            <v>38.93</v>
          </cell>
          <cell r="HS130">
            <v>0</v>
          </cell>
          <cell r="HT130">
            <v>368.809523809523</v>
          </cell>
          <cell r="HU130" t="str">
            <v>Oct 94</v>
          </cell>
          <cell r="HV130">
            <v>138.9655172413793</v>
          </cell>
          <cell r="HW130">
            <v>171.5517241379311</v>
          </cell>
          <cell r="HX130">
            <v>154.65517241379311</v>
          </cell>
          <cell r="HY130">
            <v>187.24137931034491</v>
          </cell>
          <cell r="HZ130">
            <v>166.92857142857139</v>
          </cell>
          <cell r="IA130">
            <v>154.23809523809521</v>
          </cell>
          <cell r="IB130">
            <v>166.92857142857139</v>
          </cell>
          <cell r="IC130">
            <v>0</v>
          </cell>
          <cell r="ID130">
            <v>0</v>
          </cell>
          <cell r="IE130">
            <v>0</v>
          </cell>
          <cell r="IF130">
            <v>0</v>
          </cell>
          <cell r="IG130">
            <v>123.47619047619</v>
          </cell>
          <cell r="IH130">
            <v>0</v>
          </cell>
          <cell r="II130">
            <v>117.47619047619</v>
          </cell>
          <cell r="IJ130">
            <v>0</v>
          </cell>
          <cell r="IK130">
            <v>0</v>
          </cell>
          <cell r="IL130">
            <v>0</v>
          </cell>
          <cell r="IM130">
            <v>104.5714285714286</v>
          </cell>
          <cell r="IN130">
            <v>87.047619047619051</v>
          </cell>
          <cell r="IO130">
            <v>0</v>
          </cell>
          <cell r="IP130">
            <v>0</v>
          </cell>
          <cell r="IQ130" t="str">
            <v>Oct 94</v>
          </cell>
          <cell r="IR130">
            <v>3.2438778381022551</v>
          </cell>
          <cell r="IS130">
            <v>10.153102336825141</v>
          </cell>
          <cell r="IT130">
            <v>12.304866850321394</v>
          </cell>
          <cell r="IU130">
            <v>126</v>
          </cell>
          <cell r="IV130">
            <v>134</v>
          </cell>
          <cell r="IW130">
            <v>11.594713656387665</v>
          </cell>
          <cell r="IX130">
            <v>18.134523809523749</v>
          </cell>
          <cell r="IY130">
            <v>0</v>
          </cell>
          <cell r="IZ130">
            <v>0</v>
          </cell>
          <cell r="JA130">
            <v>22.1404761904761</v>
          </cell>
          <cell r="JB130">
            <v>0</v>
          </cell>
          <cell r="JC130">
            <v>19.4630952380952</v>
          </cell>
          <cell r="JD130">
            <v>39.55762186531409</v>
          </cell>
          <cell r="JE130">
            <v>0</v>
          </cell>
          <cell r="JF130">
            <v>0</v>
          </cell>
          <cell r="JG130">
            <v>0</v>
          </cell>
          <cell r="JH130">
            <v>0</v>
          </cell>
          <cell r="JI130">
            <v>0</v>
          </cell>
          <cell r="JJ130">
            <v>0</v>
          </cell>
          <cell r="JK130">
            <v>0</v>
          </cell>
          <cell r="JL130">
            <v>0</v>
          </cell>
          <cell r="JM130">
            <v>0</v>
          </cell>
          <cell r="JN130">
            <v>23.30238095238095</v>
          </cell>
          <cell r="JO130">
            <v>0</v>
          </cell>
          <cell r="JP130">
            <v>21.359523809523751</v>
          </cell>
          <cell r="JQ130">
            <v>0</v>
          </cell>
          <cell r="JR130">
            <v>0</v>
          </cell>
          <cell r="JS130">
            <v>0</v>
          </cell>
          <cell r="JT130">
            <v>0</v>
          </cell>
          <cell r="JU130">
            <v>0</v>
          </cell>
          <cell r="JV130">
            <v>0</v>
          </cell>
          <cell r="JW130">
            <v>0</v>
          </cell>
          <cell r="JX130">
            <v>0</v>
          </cell>
          <cell r="JY130">
            <v>0</v>
          </cell>
          <cell r="JZ130">
            <v>21.359523809523751</v>
          </cell>
          <cell r="KA130">
            <v>0</v>
          </cell>
          <cell r="KB130">
            <v>0</v>
          </cell>
          <cell r="KC130">
            <v>0</v>
          </cell>
          <cell r="KD130">
            <v>12.883333333333251</v>
          </cell>
          <cell r="KE130">
            <v>12.883333333333251</v>
          </cell>
          <cell r="KF130">
            <v>12.883333333333251</v>
          </cell>
          <cell r="KG130">
            <v>12.883333333333251</v>
          </cell>
          <cell r="KH130">
            <v>0</v>
          </cell>
          <cell r="KI130">
            <v>0</v>
          </cell>
          <cell r="KJ130">
            <v>0</v>
          </cell>
          <cell r="KK130">
            <v>15.389951256092976</v>
          </cell>
          <cell r="KL130">
            <v>14.081364829396325</v>
          </cell>
          <cell r="KM130">
            <v>0</v>
          </cell>
          <cell r="KN130">
            <v>13.293963254593175</v>
          </cell>
          <cell r="KO130">
            <v>0</v>
          </cell>
          <cell r="KP130">
            <v>0</v>
          </cell>
          <cell r="KQ130">
            <v>0</v>
          </cell>
          <cell r="KR130">
            <v>0</v>
          </cell>
          <cell r="KS130">
            <v>0</v>
          </cell>
          <cell r="KT130">
            <v>0</v>
          </cell>
          <cell r="KU130">
            <v>0</v>
          </cell>
          <cell r="KV130">
            <v>0</v>
          </cell>
          <cell r="KW130">
            <v>0</v>
          </cell>
          <cell r="KX130">
            <v>0</v>
          </cell>
          <cell r="KY130">
            <v>0</v>
          </cell>
          <cell r="KZ130">
            <v>0</v>
          </cell>
          <cell r="LA130">
            <v>0</v>
          </cell>
          <cell r="LB130">
            <v>0</v>
          </cell>
          <cell r="LC130" t="str">
            <v>Oct 94</v>
          </cell>
          <cell r="LD130">
            <v>0</v>
          </cell>
          <cell r="LE130">
            <v>0</v>
          </cell>
          <cell r="LF130">
            <v>0</v>
          </cell>
          <cell r="LG130">
            <v>0</v>
          </cell>
          <cell r="LH130">
            <v>17.338624338624339</v>
          </cell>
          <cell r="LI130">
            <v>0</v>
          </cell>
          <cell r="LJ130">
            <v>21.852380952380955</v>
          </cell>
          <cell r="LK130">
            <v>0</v>
          </cell>
          <cell r="LL130">
            <v>0</v>
          </cell>
          <cell r="LM130">
            <v>0</v>
          </cell>
          <cell r="LN130">
            <v>0</v>
          </cell>
          <cell r="LO130">
            <v>0</v>
          </cell>
          <cell r="LP130">
            <v>0</v>
          </cell>
          <cell r="LQ130">
            <v>0</v>
          </cell>
          <cell r="LR130">
            <v>0</v>
          </cell>
          <cell r="LS130">
            <v>0</v>
          </cell>
          <cell r="LT130">
            <v>13.265466816647921</v>
          </cell>
          <cell r="LU130">
            <v>0</v>
          </cell>
          <cell r="LV130">
            <v>0</v>
          </cell>
          <cell r="LW130">
            <v>0</v>
          </cell>
          <cell r="LX130">
            <v>0</v>
          </cell>
          <cell r="LY130">
            <v>0</v>
          </cell>
          <cell r="LZ130">
            <v>0</v>
          </cell>
          <cell r="MA130">
            <v>0</v>
          </cell>
          <cell r="MB130" t="str">
            <v>Oct 94</v>
          </cell>
          <cell r="MC130">
            <v>0</v>
          </cell>
          <cell r="MD130">
            <v>0</v>
          </cell>
          <cell r="ME130">
            <v>19.715608466666666</v>
          </cell>
          <cell r="MF130">
            <v>0</v>
          </cell>
          <cell r="MG130">
            <v>0</v>
          </cell>
          <cell r="MH130" t="str">
            <v>Oct 94</v>
          </cell>
          <cell r="MI130" t="str">
            <v>*KEY_ERR</v>
          </cell>
          <cell r="MJ130" t="str">
            <v>*KEY_ERR</v>
          </cell>
          <cell r="MK130" t="str">
            <v>*KEY_ERR</v>
          </cell>
          <cell r="ML130" t="str">
            <v>*KEY_ERR</v>
          </cell>
          <cell r="MM130" t="str">
            <v>*KEY_ERR</v>
          </cell>
          <cell r="MN130" t="str">
            <v>*KEY_ERR</v>
          </cell>
          <cell r="MO130" t="str">
            <v>*KEY_ERR</v>
          </cell>
          <cell r="MP130" t="str">
            <v>*KEY_ERR</v>
          </cell>
          <cell r="MQ130" t="str">
            <v>*KEY_ERR</v>
          </cell>
          <cell r="MR130" t="str">
            <v>*KEY_ERR</v>
          </cell>
          <cell r="MS130">
            <v>0</v>
          </cell>
          <cell r="MT130" t="str">
            <v>*KEY_ERR</v>
          </cell>
          <cell r="MU130" t="str">
            <v>*KEY_ERR</v>
          </cell>
          <cell r="MV130">
            <v>0</v>
          </cell>
          <cell r="MW130" t="str">
            <v>*KEY_ERR</v>
          </cell>
        </row>
        <row r="131">
          <cell r="F131" t="str">
            <v>Nov 94</v>
          </cell>
          <cell r="G131">
            <v>17.268409090909</v>
          </cell>
          <cell r="H131">
            <v>0</v>
          </cell>
          <cell r="I131">
            <v>18.103249999999999</v>
          </cell>
          <cell r="J131">
            <v>0</v>
          </cell>
          <cell r="K131">
            <v>0</v>
          </cell>
          <cell r="L131">
            <v>18.37275</v>
          </cell>
          <cell r="M131">
            <v>18.37275</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16.0356818181818</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16.0356818181818</v>
          </cell>
          <cell r="BD131">
            <v>0</v>
          </cell>
          <cell r="BE131">
            <v>17.411000000000001</v>
          </cell>
          <cell r="BF131">
            <v>0</v>
          </cell>
          <cell r="BG131">
            <v>0</v>
          </cell>
          <cell r="BH131">
            <v>0</v>
          </cell>
          <cell r="BI131">
            <v>0</v>
          </cell>
          <cell r="BJ131">
            <v>0</v>
          </cell>
          <cell r="BK131">
            <v>1.69</v>
          </cell>
          <cell r="BL131">
            <v>8.9984999999999982</v>
          </cell>
          <cell r="BM131">
            <v>14.461124999999999</v>
          </cell>
          <cell r="BN131">
            <v>17.083499999999997</v>
          </cell>
          <cell r="BO131">
            <v>17.535</v>
          </cell>
          <cell r="BP131">
            <v>16.852499999999999</v>
          </cell>
          <cell r="BQ131">
            <v>19.474875000000001</v>
          </cell>
          <cell r="BR131">
            <v>19.474875000000001</v>
          </cell>
          <cell r="BS131">
            <v>19.918499999999998</v>
          </cell>
          <cell r="BT131">
            <v>19.918499999999998</v>
          </cell>
          <cell r="BU131">
            <v>20.572125</v>
          </cell>
          <cell r="BV131">
            <v>20.572125</v>
          </cell>
          <cell r="BW131">
            <v>0</v>
          </cell>
          <cell r="BX131">
            <v>0</v>
          </cell>
          <cell r="BY131">
            <v>0</v>
          </cell>
          <cell r="BZ131">
            <v>0</v>
          </cell>
          <cell r="CA131">
            <v>0</v>
          </cell>
          <cell r="CB131">
            <v>0</v>
          </cell>
          <cell r="CC131">
            <v>0</v>
          </cell>
          <cell r="CD131">
            <v>0</v>
          </cell>
          <cell r="CE131">
            <v>0</v>
          </cell>
          <cell r="CF131">
            <v>45.296999999999997</v>
          </cell>
          <cell r="CG131">
            <v>0</v>
          </cell>
          <cell r="CH131">
            <v>0</v>
          </cell>
          <cell r="CI131">
            <v>0</v>
          </cell>
          <cell r="CJ131">
            <v>21.543375000000001</v>
          </cell>
          <cell r="CK131">
            <v>21.795374999999996</v>
          </cell>
          <cell r="CL131">
            <v>19.921125</v>
          </cell>
          <cell r="CM131">
            <v>20.330624999999998</v>
          </cell>
          <cell r="CN131">
            <v>0</v>
          </cell>
          <cell r="CO131">
            <v>0</v>
          </cell>
          <cell r="CP131">
            <v>0</v>
          </cell>
          <cell r="CQ131">
            <v>0</v>
          </cell>
          <cell r="CR131">
            <v>0</v>
          </cell>
          <cell r="CS131">
            <v>0</v>
          </cell>
          <cell r="CT131">
            <v>14.192500000000001</v>
          </cell>
          <cell r="CU131">
            <v>13.772500000000001</v>
          </cell>
          <cell r="CV131">
            <v>0</v>
          </cell>
          <cell r="CW131">
            <v>0</v>
          </cell>
          <cell r="CX131">
            <v>0</v>
          </cell>
          <cell r="CY131">
            <v>18.500999999999998</v>
          </cell>
          <cell r="CZ131">
            <v>18.167625000000001</v>
          </cell>
          <cell r="DA131">
            <v>16.7685</v>
          </cell>
          <cell r="DB131">
            <v>0.18287499999999982</v>
          </cell>
          <cell r="DC131">
            <v>0</v>
          </cell>
          <cell r="DD131">
            <v>0</v>
          </cell>
          <cell r="DE131">
            <v>0</v>
          </cell>
          <cell r="DF131">
            <v>0</v>
          </cell>
          <cell r="DG131">
            <v>0</v>
          </cell>
          <cell r="DH131">
            <v>0</v>
          </cell>
          <cell r="DI131">
            <v>0</v>
          </cell>
          <cell r="DJ131">
            <v>0</v>
          </cell>
          <cell r="DK131">
            <v>0</v>
          </cell>
          <cell r="DL131">
            <v>0</v>
          </cell>
          <cell r="DM131" t="str">
            <v>Nov 94</v>
          </cell>
          <cell r="DN131">
            <v>0</v>
          </cell>
          <cell r="DO131">
            <v>0</v>
          </cell>
          <cell r="DP131">
            <v>0</v>
          </cell>
          <cell r="DQ131">
            <v>0</v>
          </cell>
          <cell r="DR131">
            <v>0</v>
          </cell>
          <cell r="DS131">
            <v>0</v>
          </cell>
          <cell r="DT131">
            <v>21.679875000000003</v>
          </cell>
          <cell r="DU131">
            <v>21.679875000000003</v>
          </cell>
          <cell r="DV131">
            <v>0</v>
          </cell>
          <cell r="DW131">
            <v>0</v>
          </cell>
          <cell r="DX131">
            <v>0</v>
          </cell>
          <cell r="DY131">
            <v>0</v>
          </cell>
          <cell r="DZ131">
            <v>0</v>
          </cell>
          <cell r="EA131">
            <v>0</v>
          </cell>
          <cell r="EB131">
            <v>0</v>
          </cell>
          <cell r="EC131">
            <v>0</v>
          </cell>
          <cell r="ED131">
            <v>0</v>
          </cell>
          <cell r="EE131">
            <v>0</v>
          </cell>
          <cell r="EF131">
            <v>0</v>
          </cell>
          <cell r="EG131">
            <v>0</v>
          </cell>
          <cell r="EH131">
            <v>21.294</v>
          </cell>
          <cell r="EI131">
            <v>0</v>
          </cell>
          <cell r="EJ131">
            <v>21.294</v>
          </cell>
          <cell r="EK131">
            <v>0</v>
          </cell>
          <cell r="EL131">
            <v>0</v>
          </cell>
          <cell r="EM131">
            <v>0</v>
          </cell>
          <cell r="EN131">
            <v>0</v>
          </cell>
          <cell r="EO131">
            <v>15.07</v>
          </cell>
          <cell r="EP131">
            <v>14.005000000000001</v>
          </cell>
          <cell r="EQ131" t="str">
            <v>Nov 94</v>
          </cell>
          <cell r="ER131">
            <v>0</v>
          </cell>
          <cell r="ES131">
            <v>0</v>
          </cell>
          <cell r="ET131">
            <v>0</v>
          </cell>
          <cell r="EU131">
            <v>0</v>
          </cell>
          <cell r="EV131">
            <v>12.893999999999998</v>
          </cell>
          <cell r="EW131">
            <v>16.369499999999999</v>
          </cell>
          <cell r="EX131">
            <v>16.7895</v>
          </cell>
          <cell r="EY131">
            <v>20.915999999999997</v>
          </cell>
          <cell r="EZ131">
            <v>20.915999999999997</v>
          </cell>
          <cell r="FA131">
            <v>22.535625</v>
          </cell>
          <cell r="FB131">
            <v>22.535625</v>
          </cell>
          <cell r="FC131">
            <v>0</v>
          </cell>
          <cell r="FD131">
            <v>0</v>
          </cell>
          <cell r="FE131">
            <v>0</v>
          </cell>
          <cell r="FF131">
            <v>0</v>
          </cell>
          <cell r="FG131">
            <v>20.729625000000002</v>
          </cell>
          <cell r="FH131">
            <v>0</v>
          </cell>
          <cell r="FI131">
            <v>23.018625</v>
          </cell>
          <cell r="FJ131">
            <v>0</v>
          </cell>
          <cell r="FK131">
            <v>0</v>
          </cell>
          <cell r="FL131">
            <v>0</v>
          </cell>
          <cell r="FM131">
            <v>0</v>
          </cell>
          <cell r="FN131" t="str">
            <v>Nov 94</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93.75</v>
          </cell>
          <cell r="GN131">
            <v>0</v>
          </cell>
          <cell r="GO131" t="str">
            <v>Nov 94</v>
          </cell>
          <cell r="GP131">
            <v>0</v>
          </cell>
          <cell r="GQ131">
            <v>177.46666666666599</v>
          </cell>
          <cell r="GR131">
            <v>167.766666666666</v>
          </cell>
          <cell r="GS131">
            <v>170.56666666666649</v>
          </cell>
          <cell r="GT131">
            <v>170.23333333333301</v>
          </cell>
          <cell r="GU131">
            <v>174.61363636363549</v>
          </cell>
          <cell r="GV131">
            <v>173.90909090909</v>
          </cell>
          <cell r="GW131">
            <v>174.61363636363549</v>
          </cell>
          <cell r="GX131">
            <v>0</v>
          </cell>
          <cell r="GY131">
            <v>188.54545454545399</v>
          </cell>
          <cell r="GZ131">
            <v>168.65909090909</v>
          </cell>
          <cell r="HA131">
            <v>0</v>
          </cell>
          <cell r="HB131">
            <v>0</v>
          </cell>
          <cell r="HC131">
            <v>172.65909090909</v>
          </cell>
          <cell r="HD131">
            <v>150.363636363636</v>
          </cell>
          <cell r="HE131">
            <v>0</v>
          </cell>
          <cell r="HF131">
            <v>0</v>
          </cell>
          <cell r="HG131">
            <v>125</v>
          </cell>
          <cell r="HH131">
            <v>0</v>
          </cell>
          <cell r="HI131">
            <v>121.363636363636</v>
          </cell>
          <cell r="HJ131">
            <v>0</v>
          </cell>
          <cell r="HK131" t="e">
            <v>#VALUE!</v>
          </cell>
          <cell r="HL131">
            <v>0</v>
          </cell>
          <cell r="HM131">
            <v>0</v>
          </cell>
          <cell r="HN131">
            <v>104.954545454545</v>
          </cell>
          <cell r="HO131">
            <v>100.47727272727199</v>
          </cell>
          <cell r="HP131">
            <v>96.863636363636303</v>
          </cell>
          <cell r="HQ131">
            <v>0</v>
          </cell>
          <cell r="HR131">
            <v>40.770000000000003</v>
          </cell>
          <cell r="HS131">
            <v>0</v>
          </cell>
          <cell r="HT131">
            <v>361.5</v>
          </cell>
          <cell r="HU131" t="str">
            <v>Nov 94</v>
          </cell>
          <cell r="HV131">
            <v>144.26666666666671</v>
          </cell>
          <cell r="HW131">
            <v>184.83333333333329</v>
          </cell>
          <cell r="HX131">
            <v>173.16666666666671</v>
          </cell>
          <cell r="HY131">
            <v>213.73333333333329</v>
          </cell>
          <cell r="HZ131">
            <v>171.56818181818181</v>
          </cell>
          <cell r="IA131">
            <v>158.5</v>
          </cell>
          <cell r="IB131">
            <v>171.56818181818181</v>
          </cell>
          <cell r="IC131">
            <v>0</v>
          </cell>
          <cell r="ID131">
            <v>0</v>
          </cell>
          <cell r="IE131">
            <v>0</v>
          </cell>
          <cell r="IF131">
            <v>0</v>
          </cell>
          <cell r="IG131">
            <v>121.818181818181</v>
          </cell>
          <cell r="IH131">
            <v>0</v>
          </cell>
          <cell r="II131">
            <v>119</v>
          </cell>
          <cell r="IJ131">
            <v>0</v>
          </cell>
          <cell r="IK131">
            <v>0</v>
          </cell>
          <cell r="IL131">
            <v>0</v>
          </cell>
          <cell r="IM131">
            <v>106.3181818181818</v>
          </cell>
          <cell r="IN131">
            <v>94.727272727272734</v>
          </cell>
          <cell r="IO131">
            <v>0</v>
          </cell>
          <cell r="IP131">
            <v>0</v>
          </cell>
          <cell r="IQ131" t="str">
            <v>Nov 94</v>
          </cell>
          <cell r="IR131">
            <v>3.2431409538996836</v>
          </cell>
          <cell r="IS131">
            <v>10.717163577759871</v>
          </cell>
          <cell r="IT131">
            <v>13.49862258953168</v>
          </cell>
          <cell r="IU131">
            <v>133</v>
          </cell>
          <cell r="IV131">
            <v>147</v>
          </cell>
          <cell r="IW131">
            <v>12.581497797356826</v>
          </cell>
          <cell r="IX131">
            <v>18.474999999999952</v>
          </cell>
          <cell r="IY131">
            <v>0</v>
          </cell>
          <cell r="IZ131">
            <v>0</v>
          </cell>
          <cell r="JA131">
            <v>21.744047619047549</v>
          </cell>
          <cell r="JB131">
            <v>0</v>
          </cell>
          <cell r="JC131">
            <v>19.310714285714251</v>
          </cell>
          <cell r="JD131">
            <v>42.834601296139709</v>
          </cell>
          <cell r="JE131">
            <v>0</v>
          </cell>
          <cell r="JF131">
            <v>0</v>
          </cell>
          <cell r="JG131">
            <v>0</v>
          </cell>
          <cell r="JH131">
            <v>0</v>
          </cell>
          <cell r="JI131">
            <v>0</v>
          </cell>
          <cell r="JJ131">
            <v>0</v>
          </cell>
          <cell r="JK131">
            <v>0</v>
          </cell>
          <cell r="JL131">
            <v>0</v>
          </cell>
          <cell r="JM131">
            <v>0</v>
          </cell>
          <cell r="JN131">
            <v>24.2678571428571</v>
          </cell>
          <cell r="JO131">
            <v>0</v>
          </cell>
          <cell r="JP131">
            <v>22.05476190476185</v>
          </cell>
          <cell r="JQ131">
            <v>0</v>
          </cell>
          <cell r="JR131">
            <v>0</v>
          </cell>
          <cell r="JS131">
            <v>0</v>
          </cell>
          <cell r="JT131">
            <v>0</v>
          </cell>
          <cell r="JU131">
            <v>0</v>
          </cell>
          <cell r="JV131">
            <v>0</v>
          </cell>
          <cell r="JW131">
            <v>0</v>
          </cell>
          <cell r="JX131">
            <v>0</v>
          </cell>
          <cell r="JY131">
            <v>0</v>
          </cell>
          <cell r="JZ131">
            <v>22.05476190476185</v>
          </cell>
          <cell r="KA131">
            <v>0</v>
          </cell>
          <cell r="KB131">
            <v>0</v>
          </cell>
          <cell r="KC131">
            <v>0</v>
          </cell>
          <cell r="KD131">
            <v>12.911904761904751</v>
          </cell>
          <cell r="KE131">
            <v>12.911904761904751</v>
          </cell>
          <cell r="KF131">
            <v>12.911904761904751</v>
          </cell>
          <cell r="KG131">
            <v>12.911904761904751</v>
          </cell>
          <cell r="KH131">
            <v>0</v>
          </cell>
          <cell r="KI131">
            <v>0</v>
          </cell>
          <cell r="KJ131">
            <v>0</v>
          </cell>
          <cell r="KK131">
            <v>16.732283464566851</v>
          </cell>
          <cell r="KL131">
            <v>15.164979377577797</v>
          </cell>
          <cell r="KM131">
            <v>0</v>
          </cell>
          <cell r="KN131">
            <v>14.328833895763017</v>
          </cell>
          <cell r="KO131">
            <v>0</v>
          </cell>
          <cell r="KP131">
            <v>0</v>
          </cell>
          <cell r="KQ131">
            <v>0</v>
          </cell>
          <cell r="KR131">
            <v>0</v>
          </cell>
          <cell r="KS131">
            <v>0</v>
          </cell>
          <cell r="KT131">
            <v>0</v>
          </cell>
          <cell r="KU131">
            <v>0</v>
          </cell>
          <cell r="KV131">
            <v>0</v>
          </cell>
          <cell r="KW131">
            <v>0</v>
          </cell>
          <cell r="KX131">
            <v>0</v>
          </cell>
          <cell r="KY131">
            <v>0</v>
          </cell>
          <cell r="KZ131">
            <v>0</v>
          </cell>
          <cell r="LA131">
            <v>0</v>
          </cell>
          <cell r="LB131">
            <v>0</v>
          </cell>
          <cell r="LC131" t="str">
            <v>Nov 94</v>
          </cell>
          <cell r="LD131">
            <v>0</v>
          </cell>
          <cell r="LE131">
            <v>0</v>
          </cell>
          <cell r="LF131">
            <v>0</v>
          </cell>
          <cell r="LG131">
            <v>0</v>
          </cell>
          <cell r="LH131">
            <v>17.53409090909091</v>
          </cell>
          <cell r="LI131">
            <v>0</v>
          </cell>
          <cell r="LJ131">
            <v>22.72159090909091</v>
          </cell>
          <cell r="LK131">
            <v>0</v>
          </cell>
          <cell r="LL131">
            <v>0</v>
          </cell>
          <cell r="LM131">
            <v>0</v>
          </cell>
          <cell r="LN131">
            <v>0</v>
          </cell>
          <cell r="LO131">
            <v>0</v>
          </cell>
          <cell r="LP131">
            <v>0</v>
          </cell>
          <cell r="LQ131">
            <v>0</v>
          </cell>
          <cell r="LR131">
            <v>0</v>
          </cell>
          <cell r="LS131">
            <v>0</v>
          </cell>
          <cell r="LT131">
            <v>13.916607015032213</v>
          </cell>
          <cell r="LU131">
            <v>0</v>
          </cell>
          <cell r="LV131">
            <v>0</v>
          </cell>
          <cell r="LW131">
            <v>0</v>
          </cell>
          <cell r="LX131">
            <v>0</v>
          </cell>
          <cell r="LY131">
            <v>0</v>
          </cell>
          <cell r="LZ131">
            <v>0</v>
          </cell>
          <cell r="MA131">
            <v>0</v>
          </cell>
          <cell r="MB131" t="str">
            <v>Nov 94</v>
          </cell>
          <cell r="MC131">
            <v>0</v>
          </cell>
          <cell r="MD131">
            <v>0</v>
          </cell>
          <cell r="ME131">
            <v>20.084595955555553</v>
          </cell>
          <cell r="MF131">
            <v>0</v>
          </cell>
          <cell r="MG131">
            <v>0</v>
          </cell>
          <cell r="MH131" t="str">
            <v>Nov 94</v>
          </cell>
          <cell r="MI131" t="str">
            <v>*KEY_ERR</v>
          </cell>
          <cell r="MJ131" t="str">
            <v>*KEY_ERR</v>
          </cell>
          <cell r="MK131" t="str">
            <v>*KEY_ERR</v>
          </cell>
          <cell r="ML131" t="str">
            <v>*KEY_ERR</v>
          </cell>
          <cell r="MM131" t="str">
            <v>*KEY_ERR</v>
          </cell>
          <cell r="MN131" t="str">
            <v>*KEY_ERR</v>
          </cell>
          <cell r="MO131" t="str">
            <v>*KEY_ERR</v>
          </cell>
          <cell r="MP131" t="str">
            <v>*KEY_ERR</v>
          </cell>
          <cell r="MQ131" t="str">
            <v>*KEY_ERR</v>
          </cell>
          <cell r="MR131" t="str">
            <v>*KEY_ERR</v>
          </cell>
          <cell r="MS131">
            <v>0</v>
          </cell>
          <cell r="MT131" t="str">
            <v>*KEY_ERR</v>
          </cell>
          <cell r="MU131" t="str">
            <v>*KEY_ERR</v>
          </cell>
          <cell r="MV131">
            <v>0</v>
          </cell>
          <cell r="MW131" t="str">
            <v>*KEY_ERR</v>
          </cell>
        </row>
        <row r="132">
          <cell r="F132" t="str">
            <v>Dec 94</v>
          </cell>
          <cell r="G132">
            <v>15.839523809523801</v>
          </cell>
          <cell r="H132">
            <v>0</v>
          </cell>
          <cell r="I132">
            <v>17.157380952380901</v>
          </cell>
          <cell r="J132">
            <v>0</v>
          </cell>
          <cell r="K132">
            <v>0</v>
          </cell>
          <cell r="L132">
            <v>17.446190476190399</v>
          </cell>
          <cell r="M132">
            <v>17.446190476190399</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15.442619047619001</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15.442619047619001</v>
          </cell>
          <cell r="BD132">
            <v>0</v>
          </cell>
          <cell r="BE132">
            <v>16.462619047619</v>
          </cell>
          <cell r="BF132">
            <v>0</v>
          </cell>
          <cell r="BG132">
            <v>0</v>
          </cell>
          <cell r="BH132">
            <v>0</v>
          </cell>
          <cell r="BI132">
            <v>0</v>
          </cell>
          <cell r="BJ132">
            <v>0</v>
          </cell>
          <cell r="BK132">
            <v>1.69</v>
          </cell>
          <cell r="BL132">
            <v>7.8999999999999959</v>
          </cell>
          <cell r="BM132">
            <v>14.03749999999998</v>
          </cell>
          <cell r="BN132">
            <v>17.052499999999991</v>
          </cell>
          <cell r="BO132">
            <v>17.322499999999991</v>
          </cell>
          <cell r="BP132">
            <v>16.447499999999984</v>
          </cell>
          <cell r="BQ132">
            <v>18.127499999999984</v>
          </cell>
          <cell r="BR132">
            <v>18.127499999999984</v>
          </cell>
          <cell r="BS132">
            <v>18.459999999999976</v>
          </cell>
          <cell r="BT132">
            <v>18.459999999999976</v>
          </cell>
          <cell r="BU132">
            <v>18.952499999999979</v>
          </cell>
          <cell r="BV132">
            <v>18.952499999999979</v>
          </cell>
          <cell r="BW132">
            <v>0</v>
          </cell>
          <cell r="BX132">
            <v>0</v>
          </cell>
          <cell r="BY132">
            <v>0</v>
          </cell>
          <cell r="BZ132">
            <v>0</v>
          </cell>
          <cell r="CA132">
            <v>0</v>
          </cell>
          <cell r="CB132">
            <v>0</v>
          </cell>
          <cell r="CC132">
            <v>0</v>
          </cell>
          <cell r="CD132">
            <v>0</v>
          </cell>
          <cell r="CE132">
            <v>0</v>
          </cell>
          <cell r="CF132">
            <v>41.459999999999987</v>
          </cell>
          <cell r="CG132">
            <v>0</v>
          </cell>
          <cell r="CH132">
            <v>0</v>
          </cell>
          <cell r="CI132">
            <v>0</v>
          </cell>
          <cell r="CJ132">
            <v>20.45999999999999</v>
          </cell>
          <cell r="CK132">
            <v>20.589999999999968</v>
          </cell>
          <cell r="CL132">
            <v>19.327499999999979</v>
          </cell>
          <cell r="CM132">
            <v>19.522499999999972</v>
          </cell>
          <cell r="CN132">
            <v>0</v>
          </cell>
          <cell r="CO132">
            <v>0</v>
          </cell>
          <cell r="CP132">
            <v>0</v>
          </cell>
          <cell r="CQ132">
            <v>0</v>
          </cell>
          <cell r="CR132">
            <v>0</v>
          </cell>
          <cell r="CS132">
            <v>0</v>
          </cell>
          <cell r="CT132">
            <v>14.3916666666666</v>
          </cell>
          <cell r="CU132">
            <v>13.1142857142857</v>
          </cell>
          <cell r="CV132">
            <v>0</v>
          </cell>
          <cell r="CW132">
            <v>0</v>
          </cell>
          <cell r="CX132">
            <v>0</v>
          </cell>
          <cell r="CY132">
            <v>17.532499999999992</v>
          </cell>
          <cell r="CZ132">
            <v>17.892499999999984</v>
          </cell>
          <cell r="DA132">
            <v>16.567499999999985</v>
          </cell>
          <cell r="DB132">
            <v>0.13749999999999929</v>
          </cell>
          <cell r="DC132">
            <v>0</v>
          </cell>
          <cell r="DD132">
            <v>0</v>
          </cell>
          <cell r="DE132">
            <v>0</v>
          </cell>
          <cell r="DF132">
            <v>0</v>
          </cell>
          <cell r="DG132">
            <v>0</v>
          </cell>
          <cell r="DH132">
            <v>0</v>
          </cell>
          <cell r="DI132">
            <v>0</v>
          </cell>
          <cell r="DJ132">
            <v>0</v>
          </cell>
          <cell r="DK132">
            <v>0</v>
          </cell>
          <cell r="DL132">
            <v>0</v>
          </cell>
          <cell r="DM132" t="str">
            <v>Dec 94</v>
          </cell>
          <cell r="DN132">
            <v>0</v>
          </cell>
          <cell r="DO132">
            <v>0</v>
          </cell>
          <cell r="DP132">
            <v>0</v>
          </cell>
          <cell r="DQ132">
            <v>0</v>
          </cell>
          <cell r="DR132">
            <v>0</v>
          </cell>
          <cell r="DS132">
            <v>0</v>
          </cell>
          <cell r="DT132">
            <v>19.66249999999998</v>
          </cell>
          <cell r="DU132">
            <v>19.66249999999998</v>
          </cell>
          <cell r="DV132">
            <v>0</v>
          </cell>
          <cell r="DW132">
            <v>0</v>
          </cell>
          <cell r="DX132">
            <v>0</v>
          </cell>
          <cell r="DY132">
            <v>0</v>
          </cell>
          <cell r="DZ132">
            <v>0</v>
          </cell>
          <cell r="EA132">
            <v>0</v>
          </cell>
          <cell r="EB132">
            <v>0</v>
          </cell>
          <cell r="EC132">
            <v>0</v>
          </cell>
          <cell r="ED132">
            <v>0</v>
          </cell>
          <cell r="EE132">
            <v>0</v>
          </cell>
          <cell r="EF132">
            <v>0</v>
          </cell>
          <cell r="EG132">
            <v>0</v>
          </cell>
          <cell r="EH132">
            <v>20.547499999999978</v>
          </cell>
          <cell r="EI132">
            <v>0</v>
          </cell>
          <cell r="EJ132">
            <v>20.547499999999978</v>
          </cell>
          <cell r="EK132">
            <v>0</v>
          </cell>
          <cell r="EL132">
            <v>0</v>
          </cell>
          <cell r="EM132">
            <v>0</v>
          </cell>
          <cell r="EN132">
            <v>0</v>
          </cell>
          <cell r="EO132">
            <v>16.4583333333333</v>
          </cell>
          <cell r="EP132">
            <v>14.6273809523809</v>
          </cell>
          <cell r="EQ132" t="str">
            <v>Dec 94</v>
          </cell>
          <cell r="ER132">
            <v>0</v>
          </cell>
          <cell r="ES132">
            <v>0</v>
          </cell>
          <cell r="ET132">
            <v>0</v>
          </cell>
          <cell r="EU132">
            <v>0</v>
          </cell>
          <cell r="EV132">
            <v>12.679999999999982</v>
          </cell>
          <cell r="EW132">
            <v>15.79249999999999</v>
          </cell>
          <cell r="EX132">
            <v>17.524999999999967</v>
          </cell>
          <cell r="EY132">
            <v>18.177499999999977</v>
          </cell>
          <cell r="EZ132">
            <v>18.177499999999977</v>
          </cell>
          <cell r="FA132">
            <v>19.777499999999989</v>
          </cell>
          <cell r="FB132">
            <v>19.777499999999989</v>
          </cell>
          <cell r="FC132">
            <v>0</v>
          </cell>
          <cell r="FD132">
            <v>0</v>
          </cell>
          <cell r="FE132">
            <v>0</v>
          </cell>
          <cell r="FF132">
            <v>0</v>
          </cell>
          <cell r="FG132">
            <v>19.544999999999984</v>
          </cell>
          <cell r="FH132">
            <v>0</v>
          </cell>
          <cell r="FI132">
            <v>21.782499999999981</v>
          </cell>
          <cell r="FJ132">
            <v>0</v>
          </cell>
          <cell r="FK132">
            <v>0</v>
          </cell>
          <cell r="FL132">
            <v>0</v>
          </cell>
          <cell r="FM132">
            <v>0</v>
          </cell>
          <cell r="FN132" t="str">
            <v>Dec 94</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94.619047619047606</v>
          </cell>
          <cell r="GN132">
            <v>0</v>
          </cell>
          <cell r="GO132" t="str">
            <v>Dec 94</v>
          </cell>
          <cell r="GP132">
            <v>0</v>
          </cell>
          <cell r="GQ132">
            <v>184.129032258064</v>
          </cell>
          <cell r="GR132">
            <v>163.41935483870901</v>
          </cell>
          <cell r="GS132">
            <v>183.37096774193498</v>
          </cell>
          <cell r="GT132">
            <v>184.4677419354835</v>
          </cell>
          <cell r="GU132">
            <v>168.32499999999999</v>
          </cell>
          <cell r="GV132">
            <v>166.75</v>
          </cell>
          <cell r="GW132">
            <v>168.32499999999999</v>
          </cell>
          <cell r="GX132">
            <v>0</v>
          </cell>
          <cell r="GY132">
            <v>174.3</v>
          </cell>
          <cell r="GZ132">
            <v>154.75</v>
          </cell>
          <cell r="HA132">
            <v>0</v>
          </cell>
          <cell r="HB132">
            <v>0</v>
          </cell>
          <cell r="HC132">
            <v>159.52500000000001</v>
          </cell>
          <cell r="HD132">
            <v>140.72499999999999</v>
          </cell>
          <cell r="HE132">
            <v>0</v>
          </cell>
          <cell r="HF132">
            <v>0</v>
          </cell>
          <cell r="HG132">
            <v>117.3</v>
          </cell>
          <cell r="HH132">
            <v>0</v>
          </cell>
          <cell r="HI132">
            <v>114.15</v>
          </cell>
          <cell r="HJ132">
            <v>0</v>
          </cell>
          <cell r="HK132" t="e">
            <v>#VALUE!</v>
          </cell>
          <cell r="HL132">
            <v>0</v>
          </cell>
          <cell r="HM132">
            <v>0</v>
          </cell>
          <cell r="HN132">
            <v>102.7</v>
          </cell>
          <cell r="HO132">
            <v>94.65</v>
          </cell>
          <cell r="HP132">
            <v>92.2</v>
          </cell>
          <cell r="HQ132">
            <v>0</v>
          </cell>
          <cell r="HR132">
            <v>42.22</v>
          </cell>
          <cell r="HS132">
            <v>0</v>
          </cell>
          <cell r="HT132">
            <v>313.3</v>
          </cell>
          <cell r="HU132" t="str">
            <v>Dec 94</v>
          </cell>
          <cell r="HV132">
            <v>178.38709677419351</v>
          </cell>
          <cell r="HW132">
            <v>201.0322580645161</v>
          </cell>
          <cell r="HX132">
            <v>196.258064516129</v>
          </cell>
          <cell r="HY132">
            <v>218.90322580645159</v>
          </cell>
          <cell r="HZ132">
            <v>164.8</v>
          </cell>
          <cell r="IA132">
            <v>149.35</v>
          </cell>
          <cell r="IB132">
            <v>164.8</v>
          </cell>
          <cell r="IC132">
            <v>0</v>
          </cell>
          <cell r="ID132">
            <v>0</v>
          </cell>
          <cell r="IE132">
            <v>0</v>
          </cell>
          <cell r="IF132">
            <v>0</v>
          </cell>
          <cell r="IG132">
            <v>115.55</v>
          </cell>
          <cell r="IH132">
            <v>0</v>
          </cell>
          <cell r="II132">
            <v>112.45</v>
          </cell>
          <cell r="IJ132">
            <v>0</v>
          </cell>
          <cell r="IK132">
            <v>0</v>
          </cell>
          <cell r="IL132">
            <v>0</v>
          </cell>
          <cell r="IM132">
            <v>102</v>
          </cell>
          <cell r="IN132">
            <v>89.3</v>
          </cell>
          <cell r="IO132">
            <v>0</v>
          </cell>
          <cell r="IP132">
            <v>0</v>
          </cell>
          <cell r="IQ132" t="str">
            <v>Dec 94</v>
          </cell>
          <cell r="IR132">
            <v>3.2773026263760636</v>
          </cell>
          <cell r="IS132">
            <v>12.489927477840451</v>
          </cell>
          <cell r="IT132">
            <v>16.253443526170798</v>
          </cell>
          <cell r="IU132">
            <v>155</v>
          </cell>
          <cell r="IV132">
            <v>177</v>
          </cell>
          <cell r="IW132">
            <v>15.013215859030835</v>
          </cell>
          <cell r="IX132">
            <v>18.542857142857102</v>
          </cell>
          <cell r="IY132">
            <v>0</v>
          </cell>
          <cell r="IZ132">
            <v>22.933928571428499</v>
          </cell>
          <cell r="JA132">
            <v>21.126190476190452</v>
          </cell>
          <cell r="JB132">
            <v>0</v>
          </cell>
          <cell r="JC132">
            <v>18.857142857142797</v>
          </cell>
          <cell r="JD132">
            <v>38.46153846153841</v>
          </cell>
          <cell r="JE132">
            <v>0</v>
          </cell>
          <cell r="JF132">
            <v>0</v>
          </cell>
          <cell r="JG132">
            <v>0</v>
          </cell>
          <cell r="JH132">
            <v>0</v>
          </cell>
          <cell r="JI132">
            <v>0</v>
          </cell>
          <cell r="JJ132">
            <v>0</v>
          </cell>
          <cell r="JK132">
            <v>0</v>
          </cell>
          <cell r="JL132">
            <v>0</v>
          </cell>
          <cell r="JM132">
            <v>0</v>
          </cell>
          <cell r="JN132">
            <v>22.510714285714251</v>
          </cell>
          <cell r="JO132">
            <v>0</v>
          </cell>
          <cell r="JP132">
            <v>21.685714285714248</v>
          </cell>
          <cell r="JQ132">
            <v>0</v>
          </cell>
          <cell r="JR132">
            <v>0</v>
          </cell>
          <cell r="JS132">
            <v>0</v>
          </cell>
          <cell r="JT132">
            <v>0</v>
          </cell>
          <cell r="JU132">
            <v>0</v>
          </cell>
          <cell r="JV132">
            <v>0</v>
          </cell>
          <cell r="JW132">
            <v>0</v>
          </cell>
          <cell r="JX132">
            <v>0</v>
          </cell>
          <cell r="JY132">
            <v>0</v>
          </cell>
          <cell r="JZ132">
            <v>21.685714285714248</v>
          </cell>
          <cell r="KA132">
            <v>0</v>
          </cell>
          <cell r="KB132">
            <v>0</v>
          </cell>
          <cell r="KC132">
            <v>0</v>
          </cell>
          <cell r="KD132">
            <v>12.7809523809523</v>
          </cell>
          <cell r="KE132">
            <v>12.7809523809523</v>
          </cell>
          <cell r="KF132">
            <v>12.7809523809523</v>
          </cell>
          <cell r="KG132">
            <v>12.7809523809523</v>
          </cell>
          <cell r="KH132">
            <v>0</v>
          </cell>
          <cell r="KI132">
            <v>0</v>
          </cell>
          <cell r="KJ132">
            <v>0</v>
          </cell>
          <cell r="KK132">
            <v>15.635545556805386</v>
          </cell>
          <cell r="KL132">
            <v>14.214473190851136</v>
          </cell>
          <cell r="KM132">
            <v>0</v>
          </cell>
          <cell r="KN132">
            <v>13.442069741282332</v>
          </cell>
          <cell r="KO132">
            <v>0</v>
          </cell>
          <cell r="KP132">
            <v>0</v>
          </cell>
          <cell r="KQ132">
            <v>0</v>
          </cell>
          <cell r="KR132">
            <v>0</v>
          </cell>
          <cell r="KS132">
            <v>0</v>
          </cell>
          <cell r="KT132">
            <v>0</v>
          </cell>
          <cell r="KU132">
            <v>0</v>
          </cell>
          <cell r="KV132">
            <v>0</v>
          </cell>
          <cell r="KW132">
            <v>0</v>
          </cell>
          <cell r="KX132">
            <v>0</v>
          </cell>
          <cell r="KY132">
            <v>0</v>
          </cell>
          <cell r="KZ132">
            <v>0</v>
          </cell>
          <cell r="LA132">
            <v>0</v>
          </cell>
          <cell r="LB132">
            <v>0</v>
          </cell>
          <cell r="LC132" t="str">
            <v>Dec 94</v>
          </cell>
          <cell r="LD132">
            <v>0</v>
          </cell>
          <cell r="LE132">
            <v>0</v>
          </cell>
          <cell r="LF132">
            <v>0</v>
          </cell>
          <cell r="LG132">
            <v>0</v>
          </cell>
          <cell r="LH132">
            <v>17.537037037037042</v>
          </cell>
          <cell r="LI132">
            <v>0</v>
          </cell>
          <cell r="LJ132">
            <v>20.948809523809523</v>
          </cell>
          <cell r="LK132">
            <v>0</v>
          </cell>
          <cell r="LL132">
            <v>0</v>
          </cell>
          <cell r="LM132">
            <v>0</v>
          </cell>
          <cell r="LN132">
            <v>0</v>
          </cell>
          <cell r="LO132">
            <v>0</v>
          </cell>
          <cell r="LP132">
            <v>0</v>
          </cell>
          <cell r="LQ132">
            <v>0</v>
          </cell>
          <cell r="LR132">
            <v>0</v>
          </cell>
          <cell r="LS132">
            <v>0</v>
          </cell>
          <cell r="LT132">
            <v>13.049493813273338</v>
          </cell>
          <cell r="LU132">
            <v>0</v>
          </cell>
          <cell r="LV132">
            <v>0</v>
          </cell>
          <cell r="LW132">
            <v>0</v>
          </cell>
          <cell r="LX132">
            <v>0</v>
          </cell>
          <cell r="LY132">
            <v>0</v>
          </cell>
          <cell r="LZ132">
            <v>0</v>
          </cell>
          <cell r="MA132">
            <v>0</v>
          </cell>
          <cell r="MB132" t="str">
            <v>Dec 94</v>
          </cell>
          <cell r="MC132">
            <v>0</v>
          </cell>
          <cell r="MD132">
            <v>0</v>
          </cell>
          <cell r="ME132">
            <v>20.128306877777774</v>
          </cell>
          <cell r="MF132">
            <v>0</v>
          </cell>
          <cell r="MG132">
            <v>0</v>
          </cell>
          <cell r="MH132" t="str">
            <v>Dec 94</v>
          </cell>
          <cell r="MI132" t="str">
            <v>*KEY_ERR</v>
          </cell>
          <cell r="MJ132" t="str">
            <v>*KEY_ERR</v>
          </cell>
          <cell r="MK132" t="str">
            <v>*KEY_ERR</v>
          </cell>
          <cell r="ML132" t="str">
            <v>*KEY_ERR</v>
          </cell>
          <cell r="MM132" t="str">
            <v>*KEY_ERR</v>
          </cell>
          <cell r="MN132" t="str">
            <v>*KEY_ERR</v>
          </cell>
          <cell r="MO132" t="str">
            <v>*KEY_ERR</v>
          </cell>
          <cell r="MP132" t="str">
            <v>*KEY_ERR</v>
          </cell>
          <cell r="MQ132" t="str">
            <v>*KEY_ERR</v>
          </cell>
          <cell r="MR132" t="str">
            <v>*KEY_ERR</v>
          </cell>
          <cell r="MS132">
            <v>0</v>
          </cell>
          <cell r="MT132" t="str">
            <v>*KEY_ERR</v>
          </cell>
          <cell r="MU132" t="str">
            <v>*KEY_ERR</v>
          </cell>
          <cell r="MV132">
            <v>0</v>
          </cell>
          <cell r="MW132" t="str">
            <v>*KEY_ERR</v>
          </cell>
        </row>
        <row r="133">
          <cell r="F133" t="str">
            <v>Jan 95</v>
          </cell>
          <cell r="G133">
            <v>16.5857142857142</v>
          </cell>
          <cell r="H133">
            <v>0</v>
          </cell>
          <cell r="I133">
            <v>18.016904761904701</v>
          </cell>
          <cell r="J133">
            <v>0</v>
          </cell>
          <cell r="K133">
            <v>0</v>
          </cell>
          <cell r="L133">
            <v>18.293095238095201</v>
          </cell>
          <cell r="M133">
            <v>18.293095238095201</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16.258841991341981</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16.009523809523799</v>
          </cell>
          <cell r="BD133">
            <v>0.24931818181818147</v>
          </cell>
          <cell r="BE133">
            <v>17.128333333333298</v>
          </cell>
          <cell r="BF133">
            <v>0</v>
          </cell>
          <cell r="BG133">
            <v>0</v>
          </cell>
          <cell r="BH133">
            <v>0</v>
          </cell>
          <cell r="BI133">
            <v>0</v>
          </cell>
          <cell r="BJ133">
            <v>0</v>
          </cell>
          <cell r="BK133">
            <v>1.62</v>
          </cell>
          <cell r="BL133">
            <v>7.1124999999999972</v>
          </cell>
          <cell r="BM133">
            <v>13.732499999999993</v>
          </cell>
          <cell r="BN133">
            <v>17.639999999999979</v>
          </cell>
          <cell r="BO133">
            <v>17.287499999999984</v>
          </cell>
          <cell r="BP133">
            <v>16.874999999999989</v>
          </cell>
          <cell r="BQ133">
            <v>19.97999999999999</v>
          </cell>
          <cell r="BR133">
            <v>19.97999999999999</v>
          </cell>
          <cell r="BS133">
            <v>20.554999999999982</v>
          </cell>
          <cell r="BT133">
            <v>20.554999999999982</v>
          </cell>
          <cell r="BU133">
            <v>21.419999999999977</v>
          </cell>
          <cell r="BV133">
            <v>21.419999999999977</v>
          </cell>
          <cell r="BW133">
            <v>0</v>
          </cell>
          <cell r="BX133">
            <v>0</v>
          </cell>
          <cell r="BY133">
            <v>0</v>
          </cell>
          <cell r="BZ133">
            <v>0</v>
          </cell>
          <cell r="CA133">
            <v>0</v>
          </cell>
          <cell r="CB133">
            <v>0</v>
          </cell>
          <cell r="CC133">
            <v>0</v>
          </cell>
          <cell r="CD133">
            <v>0</v>
          </cell>
          <cell r="CE133">
            <v>0</v>
          </cell>
          <cell r="CF133">
            <v>39.977499999999971</v>
          </cell>
          <cell r="CG133">
            <v>0</v>
          </cell>
          <cell r="CH133">
            <v>0</v>
          </cell>
          <cell r="CI133">
            <v>0</v>
          </cell>
          <cell r="CJ133">
            <v>19.794999999999987</v>
          </cell>
          <cell r="CK133">
            <v>19.922499999999975</v>
          </cell>
          <cell r="CL133">
            <v>19.149999999999981</v>
          </cell>
          <cell r="CM133">
            <v>19.414999999999967</v>
          </cell>
          <cell r="CN133">
            <v>0</v>
          </cell>
          <cell r="CO133">
            <v>0</v>
          </cell>
          <cell r="CP133">
            <v>0</v>
          </cell>
          <cell r="CQ133">
            <v>0</v>
          </cell>
          <cell r="CR133">
            <v>0</v>
          </cell>
          <cell r="CS133">
            <v>0</v>
          </cell>
          <cell r="CT133">
            <v>14.4773809523809</v>
          </cell>
          <cell r="CU133">
            <v>13.2964285714285</v>
          </cell>
          <cell r="CV133">
            <v>0</v>
          </cell>
          <cell r="CW133">
            <v>0</v>
          </cell>
          <cell r="CX133">
            <v>0</v>
          </cell>
          <cell r="CY133">
            <v>18.969999999999992</v>
          </cell>
          <cell r="CZ133">
            <v>19.500999999999987</v>
          </cell>
          <cell r="DA133">
            <v>18.495999999999988</v>
          </cell>
          <cell r="DB133">
            <v>0.23999999999999785</v>
          </cell>
          <cell r="DC133">
            <v>0</v>
          </cell>
          <cell r="DD133">
            <v>0</v>
          </cell>
          <cell r="DE133">
            <v>0</v>
          </cell>
          <cell r="DF133">
            <v>0</v>
          </cell>
          <cell r="DG133">
            <v>0</v>
          </cell>
          <cell r="DH133">
            <v>0</v>
          </cell>
          <cell r="DI133">
            <v>0</v>
          </cell>
          <cell r="DJ133">
            <v>0</v>
          </cell>
          <cell r="DK133">
            <v>0</v>
          </cell>
          <cell r="DL133">
            <v>0</v>
          </cell>
          <cell r="DM133" t="str">
            <v>Jan 95</v>
          </cell>
          <cell r="DN133">
            <v>0</v>
          </cell>
          <cell r="DO133">
            <v>0</v>
          </cell>
          <cell r="DP133">
            <v>0</v>
          </cell>
          <cell r="DQ133">
            <v>0</v>
          </cell>
          <cell r="DR133">
            <v>0</v>
          </cell>
          <cell r="DS133">
            <v>0</v>
          </cell>
          <cell r="DT133">
            <v>21.3675</v>
          </cell>
          <cell r="DU133">
            <v>21.3675</v>
          </cell>
          <cell r="DV133">
            <v>0</v>
          </cell>
          <cell r="DW133">
            <v>0</v>
          </cell>
          <cell r="DX133">
            <v>0</v>
          </cell>
          <cell r="DY133">
            <v>0</v>
          </cell>
          <cell r="DZ133">
            <v>0</v>
          </cell>
          <cell r="EA133">
            <v>0</v>
          </cell>
          <cell r="EB133">
            <v>0</v>
          </cell>
          <cell r="EC133">
            <v>0</v>
          </cell>
          <cell r="ED133">
            <v>0</v>
          </cell>
          <cell r="EE133">
            <v>0</v>
          </cell>
          <cell r="EF133">
            <v>0</v>
          </cell>
          <cell r="EG133">
            <v>0</v>
          </cell>
          <cell r="EH133">
            <v>20.152499999999975</v>
          </cell>
          <cell r="EI133">
            <v>0</v>
          </cell>
          <cell r="EJ133">
            <v>20.152499999999975</v>
          </cell>
          <cell r="EK133">
            <v>0</v>
          </cell>
          <cell r="EL133">
            <v>0</v>
          </cell>
          <cell r="EM133">
            <v>0</v>
          </cell>
          <cell r="EN133">
            <v>0</v>
          </cell>
          <cell r="EO133">
            <v>16.7678571428571</v>
          </cell>
          <cell r="EP133">
            <v>14.7273809523809</v>
          </cell>
          <cell r="EQ133" t="str">
            <v>Jan 95</v>
          </cell>
          <cell r="ER133">
            <v>0</v>
          </cell>
          <cell r="ES133">
            <v>0</v>
          </cell>
          <cell r="ET133">
            <v>0</v>
          </cell>
          <cell r="EU133">
            <v>0</v>
          </cell>
          <cell r="EV133">
            <v>12.397499999999981</v>
          </cell>
          <cell r="EW133">
            <v>17.487499999999994</v>
          </cell>
          <cell r="EX133">
            <v>18.359999999999975</v>
          </cell>
          <cell r="EY133">
            <v>20.122499999999985</v>
          </cell>
          <cell r="EZ133">
            <v>20.122499999999985</v>
          </cell>
          <cell r="FA133">
            <v>21.654999999999976</v>
          </cell>
          <cell r="FB133">
            <v>21.654999999999976</v>
          </cell>
          <cell r="FC133">
            <v>0</v>
          </cell>
          <cell r="FD133">
            <v>0</v>
          </cell>
          <cell r="FE133">
            <v>0</v>
          </cell>
          <cell r="FF133">
            <v>0</v>
          </cell>
          <cell r="FG133">
            <v>18.824999999999967</v>
          </cell>
          <cell r="FH133">
            <v>0</v>
          </cell>
          <cell r="FI133">
            <v>20.719999999999985</v>
          </cell>
          <cell r="FJ133">
            <v>0</v>
          </cell>
          <cell r="FK133">
            <v>0</v>
          </cell>
          <cell r="FL133">
            <v>0</v>
          </cell>
          <cell r="FM133">
            <v>0</v>
          </cell>
          <cell r="FN133" t="str">
            <v>Jan 95</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94.952380952380949</v>
          </cell>
          <cell r="GN133">
            <v>0</v>
          </cell>
          <cell r="GO133" t="str">
            <v>Jan 95</v>
          </cell>
          <cell r="GP133">
            <v>0</v>
          </cell>
          <cell r="GQ133">
            <v>277.96774193548379</v>
          </cell>
          <cell r="GR133">
            <v>152.9677419354839</v>
          </cell>
          <cell r="GS133">
            <v>258.90322580645159</v>
          </cell>
          <cell r="GT133">
            <v>196.5</v>
          </cell>
          <cell r="GU133">
            <v>161.40476190476193</v>
          </cell>
          <cell r="GV133">
            <v>158.76190476190479</v>
          </cell>
          <cell r="GW133">
            <v>161.40476190476193</v>
          </cell>
          <cell r="GX133">
            <v>0</v>
          </cell>
          <cell r="GY133">
            <v>176.9047619047619</v>
          </cell>
          <cell r="GZ133">
            <v>158.3095238095238</v>
          </cell>
          <cell r="HA133">
            <v>0</v>
          </cell>
          <cell r="HB133">
            <v>0</v>
          </cell>
          <cell r="HC133">
            <v>162.3095238095238</v>
          </cell>
          <cell r="HD133">
            <v>142.6904761904762</v>
          </cell>
          <cell r="HE133">
            <v>0</v>
          </cell>
          <cell r="HF133">
            <v>0</v>
          </cell>
          <cell r="HG133">
            <v>125.428571428571</v>
          </cell>
          <cell r="HH133">
            <v>0</v>
          </cell>
          <cell r="HI133">
            <v>122.142857142857</v>
          </cell>
          <cell r="HJ133">
            <v>0</v>
          </cell>
          <cell r="HK133" t="e">
            <v>#VALUE!</v>
          </cell>
          <cell r="HL133">
            <v>0</v>
          </cell>
          <cell r="HM133">
            <v>0</v>
          </cell>
          <cell r="HN133">
            <v>106.4761904761905</v>
          </cell>
          <cell r="HO133">
            <v>105.4047619047619</v>
          </cell>
          <cell r="HP133">
            <v>102.1428571428571</v>
          </cell>
          <cell r="HQ133">
            <v>0</v>
          </cell>
          <cell r="HR133">
            <v>42.89</v>
          </cell>
          <cell r="HS133">
            <v>0</v>
          </cell>
          <cell r="HT133">
            <v>307.33333333333331</v>
          </cell>
          <cell r="HU133" t="str">
            <v>Jan 95</v>
          </cell>
          <cell r="HV133">
            <v>292.58064516129031</v>
          </cell>
          <cell r="HW133">
            <v>212.87096774193549</v>
          </cell>
          <cell r="HX133">
            <v>269.58064516129031</v>
          </cell>
          <cell r="HY133">
            <v>189.87096774193549</v>
          </cell>
          <cell r="HZ133">
            <v>158.83333333333334</v>
          </cell>
          <cell r="IA133">
            <v>144.04761904761901</v>
          </cell>
          <cell r="IB133">
            <v>158.83333333333334</v>
          </cell>
          <cell r="IC133">
            <v>0</v>
          </cell>
          <cell r="ID133">
            <v>0</v>
          </cell>
          <cell r="IE133">
            <v>0</v>
          </cell>
          <cell r="IF133">
            <v>0</v>
          </cell>
          <cell r="IG133">
            <v>123.85714285714199</v>
          </cell>
          <cell r="IH133">
            <v>0</v>
          </cell>
          <cell r="II133">
            <v>120.28571428571399</v>
          </cell>
          <cell r="IJ133">
            <v>0</v>
          </cell>
          <cell r="IK133">
            <v>0</v>
          </cell>
          <cell r="IL133">
            <v>0</v>
          </cell>
          <cell r="IM133">
            <v>106.8571428571429</v>
          </cell>
          <cell r="IN133">
            <v>101.5238095238095</v>
          </cell>
          <cell r="IO133">
            <v>0</v>
          </cell>
          <cell r="IP133">
            <v>0</v>
          </cell>
          <cell r="IQ133" t="str">
            <v>Jan 95</v>
          </cell>
          <cell r="IR133">
            <v>3.3398475708132409</v>
          </cell>
          <cell r="IS133">
            <v>15.310233682514101</v>
          </cell>
          <cell r="IT133">
            <v>19.008264462809915</v>
          </cell>
          <cell r="IU133">
            <v>190</v>
          </cell>
          <cell r="IV133">
            <v>207</v>
          </cell>
          <cell r="IW133">
            <v>17.788546255506606</v>
          </cell>
          <cell r="IX133">
            <v>17.986249999999998</v>
          </cell>
          <cell r="IY133">
            <v>0</v>
          </cell>
          <cell r="IZ133">
            <v>24.049999999999997</v>
          </cell>
          <cell r="JA133">
            <v>21.612499999999997</v>
          </cell>
          <cell r="JB133">
            <v>0</v>
          </cell>
          <cell r="JC133">
            <v>19.887499999999999</v>
          </cell>
          <cell r="JD133">
            <v>35.204142011834328</v>
          </cell>
          <cell r="JE133">
            <v>0</v>
          </cell>
          <cell r="JF133">
            <v>0</v>
          </cell>
          <cell r="JG133">
            <v>0</v>
          </cell>
          <cell r="JH133">
            <v>0</v>
          </cell>
          <cell r="JI133">
            <v>0</v>
          </cell>
          <cell r="JJ133">
            <v>0</v>
          </cell>
          <cell r="JK133">
            <v>0</v>
          </cell>
          <cell r="JL133">
            <v>0</v>
          </cell>
          <cell r="JM133">
            <v>0</v>
          </cell>
          <cell r="JN133">
            <v>22.607500000000002</v>
          </cell>
          <cell r="JO133">
            <v>0</v>
          </cell>
          <cell r="JP133">
            <v>21.298749999999998</v>
          </cell>
          <cell r="JQ133">
            <v>0</v>
          </cell>
          <cell r="JR133">
            <v>0</v>
          </cell>
          <cell r="JS133">
            <v>0</v>
          </cell>
          <cell r="JT133">
            <v>0</v>
          </cell>
          <cell r="JU133">
            <v>0</v>
          </cell>
          <cell r="JV133">
            <v>0</v>
          </cell>
          <cell r="JW133">
            <v>0</v>
          </cell>
          <cell r="JX133">
            <v>0</v>
          </cell>
          <cell r="JY133">
            <v>0</v>
          </cell>
          <cell r="JZ133">
            <v>21.298749999999998</v>
          </cell>
          <cell r="KA133">
            <v>0</v>
          </cell>
          <cell r="KB133">
            <v>0</v>
          </cell>
          <cell r="KC133">
            <v>0</v>
          </cell>
          <cell r="KD133">
            <v>13.633749999999999</v>
          </cell>
          <cell r="KE133">
            <v>13.633749999999999</v>
          </cell>
          <cell r="KF133">
            <v>13.633749999999999</v>
          </cell>
          <cell r="KG133">
            <v>13.633749999999999</v>
          </cell>
          <cell r="KH133">
            <v>0</v>
          </cell>
          <cell r="KI133">
            <v>0</v>
          </cell>
          <cell r="KJ133">
            <v>0</v>
          </cell>
          <cell r="KK133">
            <v>17.118110236220474</v>
          </cell>
          <cell r="KL133">
            <v>15.297244094488182</v>
          </cell>
          <cell r="KM133">
            <v>0</v>
          </cell>
          <cell r="KN133">
            <v>14.55708661417323</v>
          </cell>
          <cell r="KO133">
            <v>0</v>
          </cell>
          <cell r="KP133">
            <v>0</v>
          </cell>
          <cell r="KQ133">
            <v>0</v>
          </cell>
          <cell r="KR133">
            <v>0</v>
          </cell>
          <cell r="KS133">
            <v>0</v>
          </cell>
          <cell r="KT133">
            <v>0</v>
          </cell>
          <cell r="KU133">
            <v>0</v>
          </cell>
          <cell r="KV133">
            <v>0</v>
          </cell>
          <cell r="KW133">
            <v>0</v>
          </cell>
          <cell r="KX133">
            <v>0</v>
          </cell>
          <cell r="KY133">
            <v>0</v>
          </cell>
          <cell r="KZ133">
            <v>0</v>
          </cell>
          <cell r="LA133">
            <v>0</v>
          </cell>
          <cell r="LB133">
            <v>0</v>
          </cell>
          <cell r="LC133" t="str">
            <v>Jan 95</v>
          </cell>
          <cell r="LD133">
            <v>0</v>
          </cell>
          <cell r="LE133">
            <v>0</v>
          </cell>
          <cell r="LF133">
            <v>0</v>
          </cell>
          <cell r="LG133">
            <v>0</v>
          </cell>
          <cell r="LH133">
            <v>17.109722222222224</v>
          </cell>
          <cell r="LI133">
            <v>0</v>
          </cell>
          <cell r="LJ133">
            <v>21.102500000000006</v>
          </cell>
          <cell r="LK133">
            <v>0</v>
          </cell>
          <cell r="LL133">
            <v>0</v>
          </cell>
          <cell r="LM133">
            <v>0</v>
          </cell>
          <cell r="LN133">
            <v>0</v>
          </cell>
          <cell r="LO133">
            <v>0</v>
          </cell>
          <cell r="LP133">
            <v>0</v>
          </cell>
          <cell r="LQ133">
            <v>0</v>
          </cell>
          <cell r="LR133">
            <v>0</v>
          </cell>
          <cell r="LS133">
            <v>0</v>
          </cell>
          <cell r="LT133">
            <v>14.230708661417321</v>
          </cell>
          <cell r="LU133">
            <v>0</v>
          </cell>
          <cell r="LV133">
            <v>0</v>
          </cell>
          <cell r="LW133">
            <v>0</v>
          </cell>
          <cell r="LX133">
            <v>0</v>
          </cell>
          <cell r="LY133">
            <v>0</v>
          </cell>
          <cell r="LZ133">
            <v>0</v>
          </cell>
          <cell r="MA133">
            <v>0</v>
          </cell>
          <cell r="MB133" t="str">
            <v>Jan 95</v>
          </cell>
          <cell r="MC133">
            <v>0</v>
          </cell>
          <cell r="MD133">
            <v>0</v>
          </cell>
          <cell r="ME133">
            <v>19.709656083333332</v>
          </cell>
          <cell r="MF133">
            <v>0</v>
          </cell>
          <cell r="MG133">
            <v>0</v>
          </cell>
          <cell r="MH133" t="str">
            <v>Jan 95</v>
          </cell>
          <cell r="MI133" t="str">
            <v>*KEY_ERR</v>
          </cell>
          <cell r="MJ133" t="str">
            <v>*KEY_ERR</v>
          </cell>
          <cell r="MK133" t="str">
            <v>*KEY_ERR</v>
          </cell>
          <cell r="ML133" t="str">
            <v>*KEY_ERR</v>
          </cell>
          <cell r="MM133" t="str">
            <v>*KEY_ERR</v>
          </cell>
          <cell r="MN133" t="str">
            <v>*KEY_ERR</v>
          </cell>
          <cell r="MO133" t="str">
            <v>*KEY_ERR</v>
          </cell>
          <cell r="MP133" t="str">
            <v>*KEY_ERR</v>
          </cell>
          <cell r="MQ133" t="str">
            <v>*KEY_ERR</v>
          </cell>
          <cell r="MR133" t="str">
            <v>*KEY_ERR</v>
          </cell>
          <cell r="MS133">
            <v>0</v>
          </cell>
          <cell r="MT133" t="str">
            <v>*KEY_ERR</v>
          </cell>
          <cell r="MU133" t="str">
            <v>*KEY_ERR</v>
          </cell>
          <cell r="MV133">
            <v>0</v>
          </cell>
          <cell r="MW133" t="str">
            <v>*KEY_ERR</v>
          </cell>
        </row>
        <row r="134">
          <cell r="F134" t="str">
            <v>Feb 95</v>
          </cell>
          <cell r="G134">
            <v>17.145</v>
          </cell>
          <cell r="H134">
            <v>0</v>
          </cell>
          <cell r="I134">
            <v>18.525526315789399</v>
          </cell>
          <cell r="J134">
            <v>0</v>
          </cell>
          <cell r="K134">
            <v>0</v>
          </cell>
          <cell r="L134">
            <v>18.591052631578901</v>
          </cell>
          <cell r="M134">
            <v>18.591052631578901</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17.001527777777778</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16.62875</v>
          </cell>
          <cell r="BD134">
            <v>0.37277777777777765</v>
          </cell>
          <cell r="BE134">
            <v>17.460789473684201</v>
          </cell>
          <cell r="BF134">
            <v>0</v>
          </cell>
          <cell r="BG134">
            <v>0</v>
          </cell>
          <cell r="BH134">
            <v>0</v>
          </cell>
          <cell r="BI134">
            <v>0</v>
          </cell>
          <cell r="BJ134">
            <v>0</v>
          </cell>
          <cell r="BK134">
            <v>1.42</v>
          </cell>
          <cell r="BL134">
            <v>6.1480263157894557</v>
          </cell>
          <cell r="BM134">
            <v>13.257631578947342</v>
          </cell>
          <cell r="BN134">
            <v>17.034868421052614</v>
          </cell>
          <cell r="BO134">
            <v>17.079078947368409</v>
          </cell>
          <cell r="BP134">
            <v>17.070789473684187</v>
          </cell>
          <cell r="BQ134">
            <v>20.591052631578933</v>
          </cell>
          <cell r="BR134">
            <v>20.591052631578933</v>
          </cell>
          <cell r="BS134">
            <v>20.941973684210502</v>
          </cell>
          <cell r="BT134">
            <v>20.941973684210502</v>
          </cell>
          <cell r="BU134">
            <v>21.497368421052617</v>
          </cell>
          <cell r="BV134">
            <v>21.497368421052617</v>
          </cell>
          <cell r="BW134">
            <v>0</v>
          </cell>
          <cell r="BX134">
            <v>0</v>
          </cell>
          <cell r="BY134">
            <v>0</v>
          </cell>
          <cell r="BZ134">
            <v>0</v>
          </cell>
          <cell r="CA134">
            <v>0</v>
          </cell>
          <cell r="CB134">
            <v>0</v>
          </cell>
          <cell r="CC134">
            <v>0</v>
          </cell>
          <cell r="CD134">
            <v>0</v>
          </cell>
          <cell r="CE134">
            <v>0</v>
          </cell>
          <cell r="CF134">
            <v>38.371973684210495</v>
          </cell>
          <cell r="CG134">
            <v>0</v>
          </cell>
          <cell r="CH134">
            <v>0</v>
          </cell>
          <cell r="CI134">
            <v>0</v>
          </cell>
          <cell r="CJ134">
            <v>19.629473684210524</v>
          </cell>
          <cell r="CK134">
            <v>19.778684210526297</v>
          </cell>
          <cell r="CL134">
            <v>19.087894736842067</v>
          </cell>
          <cell r="CM134">
            <v>19.52723684210525</v>
          </cell>
          <cell r="CN134">
            <v>0</v>
          </cell>
          <cell r="CO134">
            <v>0</v>
          </cell>
          <cell r="CP134">
            <v>0</v>
          </cell>
          <cell r="CQ134">
            <v>0</v>
          </cell>
          <cell r="CR134">
            <v>0</v>
          </cell>
          <cell r="CS134">
            <v>0</v>
          </cell>
          <cell r="CT134">
            <v>14.7276315789473</v>
          </cell>
          <cell r="CU134">
            <v>14.28421052631575</v>
          </cell>
          <cell r="CV134">
            <v>0</v>
          </cell>
          <cell r="CW134">
            <v>0</v>
          </cell>
          <cell r="CX134">
            <v>0</v>
          </cell>
          <cell r="CY134">
            <v>19.433289473684201</v>
          </cell>
          <cell r="CZ134">
            <v>20.012999999999973</v>
          </cell>
          <cell r="DA134">
            <v>18.321947368421029</v>
          </cell>
          <cell r="DB134">
            <v>0.15105263157894733</v>
          </cell>
          <cell r="DC134">
            <v>0</v>
          </cell>
          <cell r="DD134">
            <v>0</v>
          </cell>
          <cell r="DE134">
            <v>0</v>
          </cell>
          <cell r="DF134">
            <v>0</v>
          </cell>
          <cell r="DG134">
            <v>0</v>
          </cell>
          <cell r="DH134">
            <v>0</v>
          </cell>
          <cell r="DI134">
            <v>0</v>
          </cell>
          <cell r="DJ134">
            <v>0</v>
          </cell>
          <cell r="DK134">
            <v>0</v>
          </cell>
          <cell r="DL134">
            <v>0</v>
          </cell>
          <cell r="DM134" t="str">
            <v>Feb 95</v>
          </cell>
          <cell r="DN134">
            <v>0</v>
          </cell>
          <cell r="DO134">
            <v>0</v>
          </cell>
          <cell r="DP134">
            <v>0</v>
          </cell>
          <cell r="DQ134">
            <v>0</v>
          </cell>
          <cell r="DR134">
            <v>0</v>
          </cell>
          <cell r="DS134">
            <v>0</v>
          </cell>
          <cell r="DT134">
            <v>21.353684210526296</v>
          </cell>
          <cell r="DU134">
            <v>21.353684210526296</v>
          </cell>
          <cell r="DV134">
            <v>0</v>
          </cell>
          <cell r="DW134">
            <v>0</v>
          </cell>
          <cell r="DX134">
            <v>0</v>
          </cell>
          <cell r="DY134">
            <v>0</v>
          </cell>
          <cell r="DZ134">
            <v>0</v>
          </cell>
          <cell r="EA134">
            <v>0</v>
          </cell>
          <cell r="EB134">
            <v>0</v>
          </cell>
          <cell r="EC134">
            <v>0</v>
          </cell>
          <cell r="ED134">
            <v>0</v>
          </cell>
          <cell r="EE134">
            <v>0</v>
          </cell>
          <cell r="EF134">
            <v>0</v>
          </cell>
          <cell r="EG134">
            <v>0</v>
          </cell>
          <cell r="EH134">
            <v>20.090921052631547</v>
          </cell>
          <cell r="EI134">
            <v>0</v>
          </cell>
          <cell r="EJ134">
            <v>20.090921052631547</v>
          </cell>
          <cell r="EK134">
            <v>0</v>
          </cell>
          <cell r="EL134">
            <v>0</v>
          </cell>
          <cell r="EM134">
            <v>0</v>
          </cell>
          <cell r="EN134">
            <v>0</v>
          </cell>
          <cell r="EO134">
            <v>15.796052631578901</v>
          </cell>
          <cell r="EP134">
            <v>14.9644736842105</v>
          </cell>
          <cell r="EQ134" t="str">
            <v>Feb 95</v>
          </cell>
          <cell r="ER134">
            <v>0</v>
          </cell>
          <cell r="ES134">
            <v>0</v>
          </cell>
          <cell r="ET134">
            <v>0</v>
          </cell>
          <cell r="EU134">
            <v>0</v>
          </cell>
          <cell r="EV134">
            <v>12.16065789473682</v>
          </cell>
          <cell r="EW134">
            <v>15.705789473684202</v>
          </cell>
          <cell r="EX134">
            <v>17.581973684210503</v>
          </cell>
          <cell r="EY134">
            <v>19.662631578947341</v>
          </cell>
          <cell r="EZ134">
            <v>19.662631578947341</v>
          </cell>
          <cell r="FA134">
            <v>21.138157894736818</v>
          </cell>
          <cell r="FB134">
            <v>21.138157894736818</v>
          </cell>
          <cell r="FC134">
            <v>0</v>
          </cell>
          <cell r="FD134">
            <v>0</v>
          </cell>
          <cell r="FE134">
            <v>0</v>
          </cell>
          <cell r="FF134">
            <v>0</v>
          </cell>
          <cell r="FG134">
            <v>19.333815789473661</v>
          </cell>
          <cell r="FH134">
            <v>0</v>
          </cell>
          <cell r="FI134">
            <v>20.563421052631568</v>
          </cell>
          <cell r="FJ134">
            <v>0</v>
          </cell>
          <cell r="FK134">
            <v>0</v>
          </cell>
          <cell r="FL134">
            <v>0</v>
          </cell>
          <cell r="FM134">
            <v>0</v>
          </cell>
          <cell r="FN134" t="str">
            <v>Feb 95</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94.15789473684211</v>
          </cell>
          <cell r="GN134">
            <v>0</v>
          </cell>
          <cell r="GO134" t="str">
            <v>Feb 95</v>
          </cell>
          <cell r="GP134">
            <v>0</v>
          </cell>
          <cell r="GQ134">
            <v>268.10714285714278</v>
          </cell>
          <cell r="GR134">
            <v>138.17857142857139</v>
          </cell>
          <cell r="GS134">
            <v>223.83928571428575</v>
          </cell>
          <cell r="GT134">
            <v>184.17857142857139</v>
          </cell>
          <cell r="GU134">
            <v>168.8</v>
          </cell>
          <cell r="GV134">
            <v>163.65</v>
          </cell>
          <cell r="GW134">
            <v>168.8</v>
          </cell>
          <cell r="GX134">
            <v>0</v>
          </cell>
          <cell r="GY134">
            <v>185.05</v>
          </cell>
          <cell r="GZ134">
            <v>165.67500000000001</v>
          </cell>
          <cell r="HA134">
            <v>0</v>
          </cell>
          <cell r="HB134">
            <v>0</v>
          </cell>
          <cell r="HC134">
            <v>163.875</v>
          </cell>
          <cell r="HD134">
            <v>143.625</v>
          </cell>
          <cell r="HE134">
            <v>0</v>
          </cell>
          <cell r="HF134">
            <v>0</v>
          </cell>
          <cell r="HG134">
            <v>129.1</v>
          </cell>
          <cell r="HH134">
            <v>0</v>
          </cell>
          <cell r="HI134">
            <v>125.3</v>
          </cell>
          <cell r="HJ134">
            <v>0</v>
          </cell>
          <cell r="HK134" t="e">
            <v>#VALUE!</v>
          </cell>
          <cell r="HL134">
            <v>0</v>
          </cell>
          <cell r="HM134">
            <v>0</v>
          </cell>
          <cell r="HN134">
            <v>105.2</v>
          </cell>
          <cell r="HO134">
            <v>102.425</v>
          </cell>
          <cell r="HP134">
            <v>99.55</v>
          </cell>
          <cell r="HQ134">
            <v>0</v>
          </cell>
          <cell r="HR134">
            <v>43.38</v>
          </cell>
          <cell r="HS134">
            <v>0</v>
          </cell>
          <cell r="HT134">
            <v>286.95</v>
          </cell>
          <cell r="HU134" t="str">
            <v>Feb 95</v>
          </cell>
          <cell r="HV134">
            <v>289.35714285714278</v>
          </cell>
          <cell r="HW134">
            <v>204.5</v>
          </cell>
          <cell r="HX134">
            <v>261.78571428571428</v>
          </cell>
          <cell r="HY134">
            <v>176.9285714285715</v>
          </cell>
          <cell r="HZ134">
            <v>165.2</v>
          </cell>
          <cell r="IA134">
            <v>151.5</v>
          </cell>
          <cell r="IB134">
            <v>165.2</v>
          </cell>
          <cell r="IC134">
            <v>0</v>
          </cell>
          <cell r="ID134">
            <v>0</v>
          </cell>
          <cell r="IE134">
            <v>0</v>
          </cell>
          <cell r="IF134">
            <v>0</v>
          </cell>
          <cell r="IG134">
            <v>127.95</v>
          </cell>
          <cell r="IH134">
            <v>0</v>
          </cell>
          <cell r="II134">
            <v>124.15</v>
          </cell>
          <cell r="IJ134">
            <v>0</v>
          </cell>
          <cell r="IK134">
            <v>0</v>
          </cell>
          <cell r="IL134">
            <v>0</v>
          </cell>
          <cell r="IM134">
            <v>105.75</v>
          </cell>
          <cell r="IN134">
            <v>97.8</v>
          </cell>
          <cell r="IO134">
            <v>0</v>
          </cell>
          <cell r="IP134">
            <v>0</v>
          </cell>
          <cell r="IQ134" t="str">
            <v>Feb 95</v>
          </cell>
          <cell r="IR134">
            <v>3.3880306576207766</v>
          </cell>
          <cell r="IS134">
            <v>18.533440773569701</v>
          </cell>
          <cell r="IT134">
            <v>21.395775941230486</v>
          </cell>
          <cell r="IU134">
            <v>230</v>
          </cell>
          <cell r="IV134">
            <v>233</v>
          </cell>
          <cell r="IW134">
            <v>20.449339207048457</v>
          </cell>
          <cell r="IX134">
            <v>17.786842105263101</v>
          </cell>
          <cell r="IY134">
            <v>0</v>
          </cell>
          <cell r="IZ134">
            <v>23.806578947368401</v>
          </cell>
          <cell r="JA134">
            <v>21.039473684210499</v>
          </cell>
          <cell r="JB134">
            <v>0</v>
          </cell>
          <cell r="JC134">
            <v>20.0907894736842</v>
          </cell>
          <cell r="JD134">
            <v>37.978822796636571</v>
          </cell>
          <cell r="JE134">
            <v>0</v>
          </cell>
          <cell r="JF134">
            <v>0</v>
          </cell>
          <cell r="JG134">
            <v>0</v>
          </cell>
          <cell r="JH134">
            <v>0</v>
          </cell>
          <cell r="JI134">
            <v>0</v>
          </cell>
          <cell r="JJ134">
            <v>0</v>
          </cell>
          <cell r="JK134">
            <v>0</v>
          </cell>
          <cell r="JL134">
            <v>0</v>
          </cell>
          <cell r="JM134">
            <v>0</v>
          </cell>
          <cell r="JN134">
            <v>22.785526315789451</v>
          </cell>
          <cell r="JO134">
            <v>0</v>
          </cell>
          <cell r="JP134">
            <v>21.3197368421052</v>
          </cell>
          <cell r="JQ134">
            <v>0</v>
          </cell>
          <cell r="JR134">
            <v>0</v>
          </cell>
          <cell r="JS134">
            <v>0</v>
          </cell>
          <cell r="JT134">
            <v>0</v>
          </cell>
          <cell r="JU134">
            <v>0</v>
          </cell>
          <cell r="JV134">
            <v>0</v>
          </cell>
          <cell r="JW134">
            <v>0</v>
          </cell>
          <cell r="JX134">
            <v>0</v>
          </cell>
          <cell r="JY134">
            <v>0</v>
          </cell>
          <cell r="JZ134">
            <v>21.3197368421052</v>
          </cell>
          <cell r="KA134">
            <v>0</v>
          </cell>
          <cell r="KB134">
            <v>0</v>
          </cell>
          <cell r="KC134">
            <v>0</v>
          </cell>
          <cell r="KD134">
            <v>13.4368421052631</v>
          </cell>
          <cell r="KE134">
            <v>13.4368421052631</v>
          </cell>
          <cell r="KF134">
            <v>13.4368421052631</v>
          </cell>
          <cell r="KG134">
            <v>13.4368421052631</v>
          </cell>
          <cell r="KH134">
            <v>0</v>
          </cell>
          <cell r="KI134">
            <v>0</v>
          </cell>
          <cell r="KJ134">
            <v>0</v>
          </cell>
          <cell r="KK134">
            <v>18.053460422710238</v>
          </cell>
          <cell r="KL134">
            <v>16.319104848735908</v>
          </cell>
          <cell r="KM134">
            <v>0</v>
          </cell>
          <cell r="KN134">
            <v>15.550352258599245</v>
          </cell>
          <cell r="KO134">
            <v>0</v>
          </cell>
          <cell r="KP134">
            <v>0</v>
          </cell>
          <cell r="KQ134">
            <v>0</v>
          </cell>
          <cell r="KR134">
            <v>0</v>
          </cell>
          <cell r="KS134">
            <v>0</v>
          </cell>
          <cell r="KT134">
            <v>0</v>
          </cell>
          <cell r="KU134">
            <v>0</v>
          </cell>
          <cell r="KV134">
            <v>0</v>
          </cell>
          <cell r="KW134">
            <v>0</v>
          </cell>
          <cell r="KX134">
            <v>0</v>
          </cell>
          <cell r="KY134">
            <v>0</v>
          </cell>
          <cell r="KZ134">
            <v>0</v>
          </cell>
          <cell r="LA134">
            <v>0</v>
          </cell>
          <cell r="LB134">
            <v>0</v>
          </cell>
          <cell r="LC134" t="str">
            <v>Feb 95</v>
          </cell>
          <cell r="LD134">
            <v>0</v>
          </cell>
          <cell r="LE134">
            <v>0</v>
          </cell>
          <cell r="LF134">
            <v>0</v>
          </cell>
          <cell r="LG134">
            <v>0</v>
          </cell>
          <cell r="LH134">
            <v>17.108187134502927</v>
          </cell>
          <cell r="LI134">
            <v>0</v>
          </cell>
          <cell r="LJ134">
            <v>21.33552631578948</v>
          </cell>
          <cell r="LK134">
            <v>0</v>
          </cell>
          <cell r="LL134">
            <v>0</v>
          </cell>
          <cell r="LM134">
            <v>0</v>
          </cell>
          <cell r="LN134">
            <v>0</v>
          </cell>
          <cell r="LO134">
            <v>0</v>
          </cell>
          <cell r="LP134">
            <v>0</v>
          </cell>
          <cell r="LQ134">
            <v>0</v>
          </cell>
          <cell r="LR134">
            <v>0</v>
          </cell>
          <cell r="LS134">
            <v>0</v>
          </cell>
          <cell r="LT134">
            <v>15.31454620803979</v>
          </cell>
          <cell r="LU134">
            <v>0</v>
          </cell>
          <cell r="LV134">
            <v>0</v>
          </cell>
          <cell r="LW134">
            <v>0</v>
          </cell>
          <cell r="LX134">
            <v>0</v>
          </cell>
          <cell r="LY134">
            <v>0</v>
          </cell>
          <cell r="LZ134">
            <v>0</v>
          </cell>
          <cell r="MA134">
            <v>0</v>
          </cell>
          <cell r="MB134" t="str">
            <v>Feb 95</v>
          </cell>
          <cell r="MC134">
            <v>0</v>
          </cell>
          <cell r="MD134">
            <v>0</v>
          </cell>
          <cell r="ME134">
            <v>19.603472222222223</v>
          </cell>
          <cell r="MF134">
            <v>0</v>
          </cell>
          <cell r="MG134">
            <v>0</v>
          </cell>
          <cell r="MH134" t="str">
            <v>Feb 95</v>
          </cell>
          <cell r="MI134" t="str">
            <v>*KEY_ERR</v>
          </cell>
          <cell r="MJ134" t="str">
            <v>*KEY_ERR</v>
          </cell>
          <cell r="MK134" t="str">
            <v>*KEY_ERR</v>
          </cell>
          <cell r="ML134" t="str">
            <v>*KEY_ERR</v>
          </cell>
          <cell r="MM134" t="str">
            <v>*KEY_ERR</v>
          </cell>
          <cell r="MN134" t="str">
            <v>*KEY_ERR</v>
          </cell>
          <cell r="MO134" t="str">
            <v>*KEY_ERR</v>
          </cell>
          <cell r="MP134" t="str">
            <v>*KEY_ERR</v>
          </cell>
          <cell r="MQ134" t="str">
            <v>*KEY_ERR</v>
          </cell>
          <cell r="MR134" t="str">
            <v>*KEY_ERR</v>
          </cell>
          <cell r="MS134">
            <v>0</v>
          </cell>
          <cell r="MT134" t="str">
            <v>*KEY_ERR</v>
          </cell>
          <cell r="MU134" t="str">
            <v>*KEY_ERR</v>
          </cell>
          <cell r="MV134">
            <v>0</v>
          </cell>
          <cell r="MW134" t="str">
            <v>*KEY_ERR</v>
          </cell>
        </row>
        <row r="135">
          <cell r="F135" t="str">
            <v>Mar 95</v>
          </cell>
          <cell r="G135">
            <v>16.9815217391304</v>
          </cell>
          <cell r="H135">
            <v>0</v>
          </cell>
          <cell r="I135">
            <v>18.547391304347801</v>
          </cell>
          <cell r="J135">
            <v>0</v>
          </cell>
          <cell r="K135">
            <v>0</v>
          </cell>
          <cell r="L135">
            <v>18.4628260869565</v>
          </cell>
          <cell r="M135">
            <v>18.4628260869565</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16.639021739130399</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16.3065217391304</v>
          </cell>
          <cell r="BD135">
            <v>0.33249999999999957</v>
          </cell>
          <cell r="BE135">
            <v>17.581739130434698</v>
          </cell>
          <cell r="BF135">
            <v>0</v>
          </cell>
          <cell r="BG135">
            <v>0</v>
          </cell>
          <cell r="BH135">
            <v>0</v>
          </cell>
          <cell r="BI135">
            <v>0</v>
          </cell>
          <cell r="BJ135">
            <v>0</v>
          </cell>
          <cell r="BK135">
            <v>1.44</v>
          </cell>
          <cell r="BL135">
            <v>6.3684782608695567</v>
          </cell>
          <cell r="BM135">
            <v>13.734456521739114</v>
          </cell>
          <cell r="BN135">
            <v>17.443695652173904</v>
          </cell>
          <cell r="BO135">
            <v>17.25652173913042</v>
          </cell>
          <cell r="BP135">
            <v>17.407173913043462</v>
          </cell>
          <cell r="BQ135">
            <v>20.669021739130404</v>
          </cell>
          <cell r="BR135">
            <v>20.669021739130404</v>
          </cell>
          <cell r="BS135">
            <v>21.152934782608671</v>
          </cell>
          <cell r="BT135">
            <v>21.152934782608671</v>
          </cell>
          <cell r="BU135">
            <v>21.833152173913017</v>
          </cell>
          <cell r="BV135">
            <v>21.833152173913017</v>
          </cell>
          <cell r="BW135">
            <v>0</v>
          </cell>
          <cell r="BX135">
            <v>0</v>
          </cell>
          <cell r="BY135">
            <v>0</v>
          </cell>
          <cell r="BZ135">
            <v>0</v>
          </cell>
          <cell r="CA135">
            <v>0</v>
          </cell>
          <cell r="CB135">
            <v>0</v>
          </cell>
          <cell r="CC135">
            <v>0</v>
          </cell>
          <cell r="CD135">
            <v>0</v>
          </cell>
          <cell r="CE135">
            <v>0</v>
          </cell>
          <cell r="CF135">
            <v>29.774347826086942</v>
          </cell>
          <cell r="CG135">
            <v>0</v>
          </cell>
          <cell r="CH135">
            <v>0</v>
          </cell>
          <cell r="CI135">
            <v>0</v>
          </cell>
          <cell r="CJ135">
            <v>18.938804347826075</v>
          </cell>
          <cell r="CK135">
            <v>19.07576086956519</v>
          </cell>
          <cell r="CL135">
            <v>18.31793478260867</v>
          </cell>
          <cell r="CM135">
            <v>19.283478260869554</v>
          </cell>
          <cell r="CN135">
            <v>0</v>
          </cell>
          <cell r="CO135">
            <v>0</v>
          </cell>
          <cell r="CP135">
            <v>0</v>
          </cell>
          <cell r="CQ135">
            <v>0</v>
          </cell>
          <cell r="CR135">
            <v>0</v>
          </cell>
          <cell r="CS135">
            <v>0</v>
          </cell>
          <cell r="CT135">
            <v>14.711956521739101</v>
          </cell>
          <cell r="CU135">
            <v>14.453260869565201</v>
          </cell>
          <cell r="CV135">
            <v>0</v>
          </cell>
          <cell r="CW135">
            <v>0</v>
          </cell>
          <cell r="CX135">
            <v>0</v>
          </cell>
          <cell r="CY135">
            <v>18.870326086956496</v>
          </cell>
          <cell r="CZ135">
            <v>19.799347826086926</v>
          </cell>
          <cell r="DA135">
            <v>18.114782608695624</v>
          </cell>
          <cell r="DB135">
            <v>0.19402173913043561</v>
          </cell>
          <cell r="DC135">
            <v>0</v>
          </cell>
          <cell r="DD135">
            <v>0</v>
          </cell>
          <cell r="DE135">
            <v>0</v>
          </cell>
          <cell r="DF135">
            <v>0</v>
          </cell>
          <cell r="DG135">
            <v>0</v>
          </cell>
          <cell r="DH135">
            <v>0</v>
          </cell>
          <cell r="DI135">
            <v>0</v>
          </cell>
          <cell r="DJ135">
            <v>0</v>
          </cell>
          <cell r="DK135">
            <v>0</v>
          </cell>
          <cell r="DL135">
            <v>0</v>
          </cell>
          <cell r="DM135" t="str">
            <v>Mar 95</v>
          </cell>
          <cell r="DN135">
            <v>0</v>
          </cell>
          <cell r="DO135">
            <v>0</v>
          </cell>
          <cell r="DP135">
            <v>0</v>
          </cell>
          <cell r="DQ135">
            <v>0</v>
          </cell>
          <cell r="DR135">
            <v>0</v>
          </cell>
          <cell r="DS135">
            <v>0</v>
          </cell>
          <cell r="DT135">
            <v>21.102717391304324</v>
          </cell>
          <cell r="DU135">
            <v>21.102717391304324</v>
          </cell>
          <cell r="DV135">
            <v>0</v>
          </cell>
          <cell r="DW135">
            <v>0</v>
          </cell>
          <cell r="DX135">
            <v>0</v>
          </cell>
          <cell r="DY135">
            <v>0</v>
          </cell>
          <cell r="DZ135">
            <v>0</v>
          </cell>
          <cell r="EA135">
            <v>0</v>
          </cell>
          <cell r="EB135">
            <v>0</v>
          </cell>
          <cell r="EC135">
            <v>0</v>
          </cell>
          <cell r="ED135">
            <v>0</v>
          </cell>
          <cell r="EE135">
            <v>0</v>
          </cell>
          <cell r="EF135">
            <v>0</v>
          </cell>
          <cell r="EG135">
            <v>0</v>
          </cell>
          <cell r="EH135">
            <v>19.440978260869535</v>
          </cell>
          <cell r="EI135">
            <v>0</v>
          </cell>
          <cell r="EJ135">
            <v>19.440978260869535</v>
          </cell>
          <cell r="EK135">
            <v>0</v>
          </cell>
          <cell r="EL135">
            <v>0</v>
          </cell>
          <cell r="EM135">
            <v>0</v>
          </cell>
          <cell r="EN135">
            <v>0</v>
          </cell>
          <cell r="EO135">
            <v>16.242391304347802</v>
          </cell>
          <cell r="EP135">
            <v>15.4641304347826</v>
          </cell>
          <cell r="EQ135" t="str">
            <v>Mar 95</v>
          </cell>
          <cell r="ER135">
            <v>0</v>
          </cell>
          <cell r="ES135">
            <v>0</v>
          </cell>
          <cell r="ET135">
            <v>0</v>
          </cell>
          <cell r="EU135">
            <v>0</v>
          </cell>
          <cell r="EV135">
            <v>12.853369565217385</v>
          </cell>
          <cell r="EW135">
            <v>15.455543478260845</v>
          </cell>
          <cell r="EX135">
            <v>17.521304347826074</v>
          </cell>
          <cell r="EY135">
            <v>21.623152173913017</v>
          </cell>
          <cell r="EZ135">
            <v>21.623152173913017</v>
          </cell>
          <cell r="FA135">
            <v>23.695760869565209</v>
          </cell>
          <cell r="FB135">
            <v>23.695760869565209</v>
          </cell>
          <cell r="FC135">
            <v>0</v>
          </cell>
          <cell r="FD135">
            <v>0</v>
          </cell>
          <cell r="FE135">
            <v>0</v>
          </cell>
          <cell r="FF135">
            <v>0</v>
          </cell>
          <cell r="FG135">
            <v>19.760543478260843</v>
          </cell>
          <cell r="FH135">
            <v>0</v>
          </cell>
          <cell r="FI135">
            <v>20.148586956521708</v>
          </cell>
          <cell r="FJ135">
            <v>0</v>
          </cell>
          <cell r="FK135">
            <v>0</v>
          </cell>
          <cell r="FL135">
            <v>0</v>
          </cell>
          <cell r="FM135">
            <v>0</v>
          </cell>
          <cell r="FN135" t="str">
            <v>Mar 95</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99.347826086956502</v>
          </cell>
          <cell r="GN135">
            <v>0</v>
          </cell>
          <cell r="GO135" t="str">
            <v>Mar 95</v>
          </cell>
          <cell r="GP135">
            <v>0</v>
          </cell>
          <cell r="GQ135">
            <v>181.38709677419351</v>
          </cell>
          <cell r="GR135">
            <v>143.2258064516129</v>
          </cell>
          <cell r="GS135">
            <v>158.7741935483871</v>
          </cell>
          <cell r="GT135">
            <v>155.35483870967744</v>
          </cell>
          <cell r="GU135">
            <v>171.89130434782609</v>
          </cell>
          <cell r="GV135">
            <v>168.95652173913041</v>
          </cell>
          <cell r="GW135">
            <v>171.89130434782609</v>
          </cell>
          <cell r="GX135">
            <v>0</v>
          </cell>
          <cell r="GY135">
            <v>189.36956521739131</v>
          </cell>
          <cell r="GZ135">
            <v>171.1521739130435</v>
          </cell>
          <cell r="HA135">
            <v>0</v>
          </cell>
          <cell r="HB135">
            <v>0</v>
          </cell>
          <cell r="HC135">
            <v>165.89130434782609</v>
          </cell>
          <cell r="HD135">
            <v>147.67391304347831</v>
          </cell>
          <cell r="HE135">
            <v>0</v>
          </cell>
          <cell r="HF135">
            <v>0</v>
          </cell>
          <cell r="HG135">
            <v>132.26086956521701</v>
          </cell>
          <cell r="HH135">
            <v>0</v>
          </cell>
          <cell r="HI135">
            <v>129.04347826086899</v>
          </cell>
          <cell r="HJ135">
            <v>0</v>
          </cell>
          <cell r="HK135" t="e">
            <v>#VALUE!</v>
          </cell>
          <cell r="HL135">
            <v>0</v>
          </cell>
          <cell r="HM135">
            <v>0</v>
          </cell>
          <cell r="HN135">
            <v>105.95652173913039</v>
          </cell>
          <cell r="HO135">
            <v>105.89130434782609</v>
          </cell>
          <cell r="HP135">
            <v>98.478260869565219</v>
          </cell>
          <cell r="HQ135">
            <v>0</v>
          </cell>
          <cell r="HR135">
            <v>43.94</v>
          </cell>
          <cell r="HS135">
            <v>0</v>
          </cell>
          <cell r="HT135">
            <v>239.9130434782609</v>
          </cell>
          <cell r="HU135" t="str">
            <v>Mar 95</v>
          </cell>
          <cell r="HV135">
            <v>202.32258064516131</v>
          </cell>
          <cell r="HW135">
            <v>180.741935483871</v>
          </cell>
          <cell r="HX135">
            <v>185</v>
          </cell>
          <cell r="HY135">
            <v>163.41935483870969</v>
          </cell>
          <cell r="HZ135">
            <v>168.36956521739131</v>
          </cell>
          <cell r="IA135">
            <v>153.13043478260869</v>
          </cell>
          <cell r="IB135">
            <v>168.36956521739131</v>
          </cell>
          <cell r="IC135">
            <v>0</v>
          </cell>
          <cell r="ID135">
            <v>0</v>
          </cell>
          <cell r="IE135">
            <v>0</v>
          </cell>
          <cell r="IF135">
            <v>0</v>
          </cell>
          <cell r="IG135">
            <v>129.608695652173</v>
          </cell>
          <cell r="IH135">
            <v>0</v>
          </cell>
          <cell r="II135">
            <v>126.608695652173</v>
          </cell>
          <cell r="IJ135">
            <v>0</v>
          </cell>
          <cell r="IK135">
            <v>0</v>
          </cell>
          <cell r="IL135">
            <v>0</v>
          </cell>
          <cell r="IM135">
            <v>105.17391304347829</v>
          </cell>
          <cell r="IN135">
            <v>95.217391304347828</v>
          </cell>
          <cell r="IO135">
            <v>0</v>
          </cell>
          <cell r="IP135">
            <v>0</v>
          </cell>
          <cell r="IQ135" t="str">
            <v>Mar 95</v>
          </cell>
          <cell r="IR135">
            <v>3.4483980169351653</v>
          </cell>
          <cell r="IS135">
            <v>17.324738114423852</v>
          </cell>
          <cell r="IT135">
            <v>19.742883379247015</v>
          </cell>
          <cell r="IU135">
            <v>215</v>
          </cell>
          <cell r="IV135">
            <v>215</v>
          </cell>
          <cell r="IW135">
            <v>18.942731277533039</v>
          </cell>
          <cell r="IX135">
            <v>19.022727272727202</v>
          </cell>
          <cell r="IY135">
            <v>0</v>
          </cell>
          <cell r="IZ135">
            <v>25.797727272727251</v>
          </cell>
          <cell r="JA135">
            <v>22.477272727272648</v>
          </cell>
          <cell r="JB135">
            <v>0</v>
          </cell>
          <cell r="JC135">
            <v>21.840909090909051</v>
          </cell>
          <cell r="JD135">
            <v>34.997310381925743</v>
          </cell>
          <cell r="JE135">
            <v>0</v>
          </cell>
          <cell r="JF135">
            <v>0</v>
          </cell>
          <cell r="JG135">
            <v>0</v>
          </cell>
          <cell r="JH135">
            <v>0</v>
          </cell>
          <cell r="JI135">
            <v>0</v>
          </cell>
          <cell r="JJ135">
            <v>0</v>
          </cell>
          <cell r="JK135">
            <v>0</v>
          </cell>
          <cell r="JL135">
            <v>0</v>
          </cell>
          <cell r="JM135">
            <v>0</v>
          </cell>
          <cell r="JN135">
            <v>21.484090909090902</v>
          </cell>
          <cell r="JO135">
            <v>0</v>
          </cell>
          <cell r="JP135">
            <v>21.073863636363598</v>
          </cell>
          <cell r="JQ135">
            <v>0</v>
          </cell>
          <cell r="JR135">
            <v>0</v>
          </cell>
          <cell r="JS135">
            <v>0</v>
          </cell>
          <cell r="JT135">
            <v>0</v>
          </cell>
          <cell r="JU135">
            <v>0</v>
          </cell>
          <cell r="JV135">
            <v>0</v>
          </cell>
          <cell r="JW135">
            <v>0</v>
          </cell>
          <cell r="JX135">
            <v>0</v>
          </cell>
          <cell r="JY135">
            <v>0</v>
          </cell>
          <cell r="JZ135">
            <v>21.073863636363598</v>
          </cell>
          <cell r="KA135">
            <v>0</v>
          </cell>
          <cell r="KB135">
            <v>0</v>
          </cell>
          <cell r="KC135">
            <v>0</v>
          </cell>
          <cell r="KD135">
            <v>13.922727272727201</v>
          </cell>
          <cell r="KE135">
            <v>13.922727272727201</v>
          </cell>
          <cell r="KF135">
            <v>13.922727272727201</v>
          </cell>
          <cell r="KG135">
            <v>13.922727272727201</v>
          </cell>
          <cell r="KH135">
            <v>0</v>
          </cell>
          <cell r="KI135">
            <v>0</v>
          </cell>
          <cell r="KJ135">
            <v>0</v>
          </cell>
          <cell r="KK135">
            <v>17.594846098783069</v>
          </cell>
          <cell r="KL135">
            <v>16.726914817465907</v>
          </cell>
          <cell r="KM135">
            <v>0</v>
          </cell>
          <cell r="KN135">
            <v>15.982462419470238</v>
          </cell>
          <cell r="KO135">
            <v>0</v>
          </cell>
          <cell r="KP135">
            <v>0</v>
          </cell>
          <cell r="KQ135">
            <v>0</v>
          </cell>
          <cell r="KR135">
            <v>0</v>
          </cell>
          <cell r="KS135">
            <v>0</v>
          </cell>
          <cell r="KT135">
            <v>0</v>
          </cell>
          <cell r="KU135">
            <v>0</v>
          </cell>
          <cell r="KV135">
            <v>0</v>
          </cell>
          <cell r="KW135">
            <v>0</v>
          </cell>
          <cell r="KX135">
            <v>0</v>
          </cell>
          <cell r="KY135">
            <v>0</v>
          </cell>
          <cell r="KZ135">
            <v>0</v>
          </cell>
          <cell r="LA135">
            <v>0</v>
          </cell>
          <cell r="LB135">
            <v>0</v>
          </cell>
          <cell r="LC135" t="str">
            <v>Mar 95</v>
          </cell>
          <cell r="LD135">
            <v>0</v>
          </cell>
          <cell r="LE135">
            <v>0</v>
          </cell>
          <cell r="LF135">
            <v>0</v>
          </cell>
          <cell r="LG135">
            <v>0</v>
          </cell>
          <cell r="LH135">
            <v>17.595959595959599</v>
          </cell>
          <cell r="LI135">
            <v>0</v>
          </cell>
          <cell r="LJ135">
            <v>20.12022727272727</v>
          </cell>
          <cell r="LK135">
            <v>0</v>
          </cell>
          <cell r="LL135">
            <v>0</v>
          </cell>
          <cell r="LM135">
            <v>0</v>
          </cell>
          <cell r="LN135">
            <v>0</v>
          </cell>
          <cell r="LO135">
            <v>0</v>
          </cell>
          <cell r="LP135">
            <v>0</v>
          </cell>
          <cell r="LQ135">
            <v>0</v>
          </cell>
          <cell r="LR135">
            <v>0</v>
          </cell>
          <cell r="LS135">
            <v>0</v>
          </cell>
          <cell r="LT135">
            <v>15.701861130995001</v>
          </cell>
          <cell r="LU135">
            <v>0</v>
          </cell>
          <cell r="LV135">
            <v>0</v>
          </cell>
          <cell r="LW135">
            <v>0</v>
          </cell>
          <cell r="LX135">
            <v>0</v>
          </cell>
          <cell r="LY135">
            <v>0</v>
          </cell>
          <cell r="LZ135">
            <v>0</v>
          </cell>
          <cell r="MA135">
            <v>0</v>
          </cell>
          <cell r="MB135" t="str">
            <v>Mar 95</v>
          </cell>
          <cell r="MC135">
            <v>0</v>
          </cell>
          <cell r="MD135">
            <v>0</v>
          </cell>
          <cell r="ME135">
            <v>20.076086961111109</v>
          </cell>
          <cell r="MF135">
            <v>0</v>
          </cell>
          <cell r="MG135">
            <v>0</v>
          </cell>
          <cell r="MH135" t="str">
            <v>Mar 95</v>
          </cell>
          <cell r="MI135" t="str">
            <v>*KEY_ERR</v>
          </cell>
          <cell r="MJ135" t="str">
            <v>*KEY_ERR</v>
          </cell>
          <cell r="MK135" t="str">
            <v>*KEY_ERR</v>
          </cell>
          <cell r="ML135" t="str">
            <v>*KEY_ERR</v>
          </cell>
          <cell r="MM135" t="str">
            <v>*KEY_ERR</v>
          </cell>
          <cell r="MN135" t="str">
            <v>*KEY_ERR</v>
          </cell>
          <cell r="MO135" t="str">
            <v>*KEY_ERR</v>
          </cell>
          <cell r="MP135" t="str">
            <v>*KEY_ERR</v>
          </cell>
          <cell r="MQ135" t="str">
            <v>*KEY_ERR</v>
          </cell>
          <cell r="MR135" t="str">
            <v>*KEY_ERR</v>
          </cell>
          <cell r="MS135">
            <v>0</v>
          </cell>
          <cell r="MT135" t="str">
            <v>*KEY_ERR</v>
          </cell>
          <cell r="MU135" t="str">
            <v>*KEY_ERR</v>
          </cell>
          <cell r="MV135">
            <v>0</v>
          </cell>
          <cell r="MW135" t="str">
            <v>*KEY_ERR</v>
          </cell>
        </row>
        <row r="136">
          <cell r="F136" t="str">
            <v>Apr 95</v>
          </cell>
          <cell r="G136">
            <v>18.638947368421</v>
          </cell>
          <cell r="H136">
            <v>0</v>
          </cell>
          <cell r="I136">
            <v>19.883157894736801</v>
          </cell>
          <cell r="J136">
            <v>0</v>
          </cell>
          <cell r="K136">
            <v>0</v>
          </cell>
          <cell r="L136">
            <v>20.171842105263099</v>
          </cell>
          <cell r="M136">
            <v>20.171842105263099</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17.812260765550217</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17.4365789473684</v>
          </cell>
          <cell r="BD136">
            <v>0.37568181818181823</v>
          </cell>
          <cell r="BE136">
            <v>19.143947368420999</v>
          </cell>
          <cell r="BF136">
            <v>0</v>
          </cell>
          <cell r="BG136">
            <v>0</v>
          </cell>
          <cell r="BH136">
            <v>0</v>
          </cell>
          <cell r="BI136">
            <v>0</v>
          </cell>
          <cell r="BJ136">
            <v>0</v>
          </cell>
          <cell r="BK136">
            <v>1.57</v>
          </cell>
          <cell r="BL136">
            <v>6.6232894736842045</v>
          </cell>
          <cell r="BM136">
            <v>13.539473684210499</v>
          </cell>
          <cell r="BN136">
            <v>18.156710526315774</v>
          </cell>
          <cell r="BO136">
            <v>16.645263157894707</v>
          </cell>
          <cell r="BP136">
            <v>17.908026315789456</v>
          </cell>
          <cell r="BQ136">
            <v>24.934736842105249</v>
          </cell>
          <cell r="BR136">
            <v>24.934736842105249</v>
          </cell>
          <cell r="BS136">
            <v>25.724999999999977</v>
          </cell>
          <cell r="BT136">
            <v>25.724999999999977</v>
          </cell>
          <cell r="BU136">
            <v>26.896578947368411</v>
          </cell>
          <cell r="BV136">
            <v>26.896578947368411</v>
          </cell>
          <cell r="BW136">
            <v>0</v>
          </cell>
          <cell r="BX136">
            <v>0</v>
          </cell>
          <cell r="BY136">
            <v>0</v>
          </cell>
          <cell r="BZ136">
            <v>0</v>
          </cell>
          <cell r="CA136">
            <v>0</v>
          </cell>
          <cell r="CB136">
            <v>0</v>
          </cell>
          <cell r="CC136">
            <v>0</v>
          </cell>
          <cell r="CD136">
            <v>0</v>
          </cell>
          <cell r="CE136">
            <v>0</v>
          </cell>
          <cell r="CF136">
            <v>33.0694736842105</v>
          </cell>
          <cell r="CG136">
            <v>0</v>
          </cell>
          <cell r="CH136">
            <v>0</v>
          </cell>
          <cell r="CI136">
            <v>0</v>
          </cell>
          <cell r="CJ136">
            <v>21.049736842105229</v>
          </cell>
          <cell r="CK136">
            <v>21.163026315789455</v>
          </cell>
          <cell r="CL136">
            <v>20.077105263157886</v>
          </cell>
          <cell r="CM136">
            <v>21.022105263157886</v>
          </cell>
          <cell r="CN136">
            <v>0</v>
          </cell>
          <cell r="CO136">
            <v>0</v>
          </cell>
          <cell r="CP136">
            <v>0</v>
          </cell>
          <cell r="CQ136">
            <v>0</v>
          </cell>
          <cell r="CR136">
            <v>0</v>
          </cell>
          <cell r="CS136">
            <v>0</v>
          </cell>
          <cell r="CT136">
            <v>15.225</v>
          </cell>
          <cell r="CU136">
            <v>15.011842105263099</v>
          </cell>
          <cell r="CV136">
            <v>0</v>
          </cell>
          <cell r="CW136">
            <v>0</v>
          </cell>
          <cell r="CX136">
            <v>0</v>
          </cell>
          <cell r="CY136">
            <v>22.856842105263137</v>
          </cell>
          <cell r="CZ136">
            <v>22.709289473684198</v>
          </cell>
          <cell r="DA136">
            <v>21.70073684210525</v>
          </cell>
          <cell r="DB136">
            <v>0.32697368421052708</v>
          </cell>
          <cell r="DC136">
            <v>0</v>
          </cell>
          <cell r="DD136">
            <v>0</v>
          </cell>
          <cell r="DE136">
            <v>0</v>
          </cell>
          <cell r="DF136">
            <v>0</v>
          </cell>
          <cell r="DG136">
            <v>0</v>
          </cell>
          <cell r="DH136">
            <v>0</v>
          </cell>
          <cell r="DI136">
            <v>0</v>
          </cell>
          <cell r="DJ136">
            <v>0</v>
          </cell>
          <cell r="DK136">
            <v>0</v>
          </cell>
          <cell r="DL136">
            <v>0</v>
          </cell>
          <cell r="DM136" t="str">
            <v>Apr 95</v>
          </cell>
          <cell r="DN136">
            <v>0</v>
          </cell>
          <cell r="DO136">
            <v>0</v>
          </cell>
          <cell r="DP136">
            <v>0</v>
          </cell>
          <cell r="DQ136">
            <v>0</v>
          </cell>
          <cell r="DR136">
            <v>0</v>
          </cell>
          <cell r="DS136">
            <v>0</v>
          </cell>
          <cell r="DT136">
            <v>23.677499999999977</v>
          </cell>
          <cell r="DU136">
            <v>23.677499999999977</v>
          </cell>
          <cell r="DV136">
            <v>0</v>
          </cell>
          <cell r="DW136">
            <v>0</v>
          </cell>
          <cell r="DX136">
            <v>0</v>
          </cell>
          <cell r="DY136">
            <v>0</v>
          </cell>
          <cell r="DZ136">
            <v>0</v>
          </cell>
          <cell r="EA136">
            <v>0</v>
          </cell>
          <cell r="EB136">
            <v>0</v>
          </cell>
          <cell r="EC136">
            <v>0</v>
          </cell>
          <cell r="ED136">
            <v>0</v>
          </cell>
          <cell r="EE136">
            <v>0</v>
          </cell>
          <cell r="EF136">
            <v>0</v>
          </cell>
          <cell r="EG136">
            <v>0</v>
          </cell>
          <cell r="EH136">
            <v>21.431052631578936</v>
          </cell>
          <cell r="EI136">
            <v>0</v>
          </cell>
          <cell r="EJ136">
            <v>21.431052631578936</v>
          </cell>
          <cell r="EK136">
            <v>0</v>
          </cell>
          <cell r="EL136">
            <v>0</v>
          </cell>
          <cell r="EM136">
            <v>0</v>
          </cell>
          <cell r="EN136">
            <v>0</v>
          </cell>
          <cell r="EO136">
            <v>16.585526315789402</v>
          </cell>
          <cell r="EP136">
            <v>15.4197368421052</v>
          </cell>
          <cell r="EQ136" t="str">
            <v>Apr 95</v>
          </cell>
          <cell r="ER136">
            <v>1.67</v>
          </cell>
          <cell r="ES136">
            <v>0</v>
          </cell>
          <cell r="ET136">
            <v>0</v>
          </cell>
          <cell r="EU136">
            <v>0</v>
          </cell>
          <cell r="EV136">
            <v>12.638684210526296</v>
          </cell>
          <cell r="EW136">
            <v>14.995657894736819</v>
          </cell>
          <cell r="EX136">
            <v>17.311184210526296</v>
          </cell>
          <cell r="EY136">
            <v>24.948552631578931</v>
          </cell>
          <cell r="EZ136">
            <v>24.948552631578931</v>
          </cell>
          <cell r="FA136">
            <v>26.990526315789452</v>
          </cell>
          <cell r="FB136">
            <v>26.990526315789452</v>
          </cell>
          <cell r="FC136">
            <v>0</v>
          </cell>
          <cell r="FD136">
            <v>0</v>
          </cell>
          <cell r="FE136">
            <v>0</v>
          </cell>
          <cell r="FF136">
            <v>0</v>
          </cell>
          <cell r="FG136">
            <v>21.497368421052617</v>
          </cell>
          <cell r="FH136">
            <v>0</v>
          </cell>
          <cell r="FI136">
            <v>22.423026315789453</v>
          </cell>
          <cell r="FJ136">
            <v>0</v>
          </cell>
          <cell r="FK136">
            <v>0</v>
          </cell>
          <cell r="FL136">
            <v>0</v>
          </cell>
          <cell r="FM136">
            <v>0</v>
          </cell>
          <cell r="FN136" t="str">
            <v>Apr 95</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97.631578947368411</v>
          </cell>
          <cell r="GN136">
            <v>0</v>
          </cell>
          <cell r="GO136" t="str">
            <v>Apr 95</v>
          </cell>
          <cell r="GP136">
            <v>0</v>
          </cell>
          <cell r="GQ136">
            <v>193.6333333333333</v>
          </cell>
          <cell r="GR136">
            <v>128.6</v>
          </cell>
          <cell r="GS136">
            <v>170.3</v>
          </cell>
          <cell r="GT136">
            <v>145.96666666666664</v>
          </cell>
          <cell r="GU136">
            <v>168.63888888888891</v>
          </cell>
          <cell r="GV136">
            <v>166.05555555555549</v>
          </cell>
          <cell r="GW136">
            <v>168.63888888888891</v>
          </cell>
          <cell r="GX136">
            <v>0</v>
          </cell>
          <cell r="GY136">
            <v>205.83333333333329</v>
          </cell>
          <cell r="GZ136">
            <v>190.44444444444451</v>
          </cell>
          <cell r="HA136">
            <v>0</v>
          </cell>
          <cell r="HB136">
            <v>0</v>
          </cell>
          <cell r="HC136">
            <v>174.33333333333329</v>
          </cell>
          <cell r="HD136">
            <v>159.63888888888891</v>
          </cell>
          <cell r="HE136">
            <v>0</v>
          </cell>
          <cell r="HF136">
            <v>0</v>
          </cell>
          <cell r="HG136">
            <v>140.722222222222</v>
          </cell>
          <cell r="HH136">
            <v>0</v>
          </cell>
          <cell r="HI136">
            <v>138.055555555555</v>
          </cell>
          <cell r="HJ136">
            <v>0</v>
          </cell>
          <cell r="HK136" t="e">
            <v>#VALUE!</v>
          </cell>
          <cell r="HL136">
            <v>0</v>
          </cell>
          <cell r="HM136">
            <v>0</v>
          </cell>
          <cell r="HN136">
            <v>107.6666666666667</v>
          </cell>
          <cell r="HO136">
            <v>103.9166666666667</v>
          </cell>
          <cell r="HP136">
            <v>98.444444444444443</v>
          </cell>
          <cell r="HQ136">
            <v>0</v>
          </cell>
          <cell r="HR136">
            <v>45.1</v>
          </cell>
          <cell r="HS136">
            <v>0</v>
          </cell>
          <cell r="HT136">
            <v>260.88888888888891</v>
          </cell>
          <cell r="HU136" t="str">
            <v>Apr 95</v>
          </cell>
          <cell r="HV136">
            <v>202.33333333333329</v>
          </cell>
          <cell r="HW136">
            <v>164.1</v>
          </cell>
          <cell r="HX136">
            <v>178.93333333333331</v>
          </cell>
          <cell r="HY136">
            <v>140.70000000000002</v>
          </cell>
          <cell r="HZ136">
            <v>165.11111111111109</v>
          </cell>
          <cell r="IA136">
            <v>149.2222222222222</v>
          </cell>
          <cell r="IB136">
            <v>165.11111111111109</v>
          </cell>
          <cell r="IC136">
            <v>0</v>
          </cell>
          <cell r="ID136">
            <v>0</v>
          </cell>
          <cell r="IE136">
            <v>0</v>
          </cell>
          <cell r="IF136">
            <v>0</v>
          </cell>
          <cell r="IG136">
            <v>138.944444444444</v>
          </cell>
          <cell r="IH136">
            <v>0</v>
          </cell>
          <cell r="II136">
            <v>135.944444444444</v>
          </cell>
          <cell r="IJ136">
            <v>0</v>
          </cell>
          <cell r="IK136">
            <v>0</v>
          </cell>
          <cell r="IL136">
            <v>0</v>
          </cell>
          <cell r="IM136">
            <v>109.0555555555556</v>
          </cell>
          <cell r="IN136">
            <v>94.666666666666671</v>
          </cell>
          <cell r="IO136">
            <v>0</v>
          </cell>
          <cell r="IP136">
            <v>0</v>
          </cell>
          <cell r="IQ136" t="str">
            <v>Apr 95</v>
          </cell>
          <cell r="IR136">
            <v>3.4335471891158567</v>
          </cell>
          <cell r="IS136">
            <v>14.907332796132151</v>
          </cell>
          <cell r="IT136">
            <v>17.447199265381084</v>
          </cell>
          <cell r="IU136">
            <v>185</v>
          </cell>
          <cell r="IV136">
            <v>190</v>
          </cell>
          <cell r="IW136">
            <v>16.607929515418501</v>
          </cell>
          <cell r="IX136">
            <v>19.04210526315785</v>
          </cell>
          <cell r="IY136">
            <v>0</v>
          </cell>
          <cell r="IZ136">
            <v>24.240789473684149</v>
          </cell>
          <cell r="JA136">
            <v>22.551315789473648</v>
          </cell>
          <cell r="JB136">
            <v>0</v>
          </cell>
          <cell r="JC136">
            <v>21.817105263157849</v>
          </cell>
          <cell r="JD136">
            <v>33.319838056680119</v>
          </cell>
          <cell r="JE136">
            <v>0</v>
          </cell>
          <cell r="JF136">
            <v>0</v>
          </cell>
          <cell r="JG136">
            <v>0</v>
          </cell>
          <cell r="JH136">
            <v>0</v>
          </cell>
          <cell r="JI136">
            <v>0</v>
          </cell>
          <cell r="JJ136">
            <v>0</v>
          </cell>
          <cell r="JK136">
            <v>0</v>
          </cell>
          <cell r="JL136">
            <v>0</v>
          </cell>
          <cell r="JM136">
            <v>0</v>
          </cell>
          <cell r="JN136">
            <v>22.084210526315751</v>
          </cell>
          <cell r="JO136">
            <v>0</v>
          </cell>
          <cell r="JP136">
            <v>22.088157894736799</v>
          </cell>
          <cell r="JQ136">
            <v>0</v>
          </cell>
          <cell r="JR136">
            <v>0</v>
          </cell>
          <cell r="JS136">
            <v>0</v>
          </cell>
          <cell r="JT136">
            <v>0</v>
          </cell>
          <cell r="JU136">
            <v>0</v>
          </cell>
          <cell r="JV136">
            <v>0</v>
          </cell>
          <cell r="JW136">
            <v>0</v>
          </cell>
          <cell r="JX136">
            <v>0</v>
          </cell>
          <cell r="JY136">
            <v>0</v>
          </cell>
          <cell r="JZ136">
            <v>22.088157894736799</v>
          </cell>
          <cell r="KA136">
            <v>0</v>
          </cell>
          <cell r="KB136">
            <v>0</v>
          </cell>
          <cell r="KC136">
            <v>0</v>
          </cell>
          <cell r="KD136">
            <v>14.453947368421</v>
          </cell>
          <cell r="KE136">
            <v>14.453947368421</v>
          </cell>
          <cell r="KF136">
            <v>14.453947368421</v>
          </cell>
          <cell r="KG136">
            <v>14.453947368421</v>
          </cell>
          <cell r="KH136">
            <v>0</v>
          </cell>
          <cell r="KI136">
            <v>0</v>
          </cell>
          <cell r="KJ136">
            <v>0</v>
          </cell>
          <cell r="KK136">
            <v>17.55180273518441</v>
          </cell>
          <cell r="KL136">
            <v>16.897016162453308</v>
          </cell>
          <cell r="KM136">
            <v>0</v>
          </cell>
          <cell r="KN136">
            <v>16.134479900538739</v>
          </cell>
          <cell r="KO136">
            <v>0</v>
          </cell>
          <cell r="KP136">
            <v>0</v>
          </cell>
          <cell r="KQ136">
            <v>0</v>
          </cell>
          <cell r="KR136">
            <v>0</v>
          </cell>
          <cell r="KS136">
            <v>0</v>
          </cell>
          <cell r="KT136">
            <v>0</v>
          </cell>
          <cell r="KU136">
            <v>0</v>
          </cell>
          <cell r="KV136">
            <v>0</v>
          </cell>
          <cell r="KW136">
            <v>0</v>
          </cell>
          <cell r="KX136">
            <v>0</v>
          </cell>
          <cell r="KY136">
            <v>0</v>
          </cell>
          <cell r="KZ136">
            <v>0</v>
          </cell>
          <cell r="LA136">
            <v>0</v>
          </cell>
          <cell r="LB136">
            <v>0</v>
          </cell>
          <cell r="LC136" t="str">
            <v>Apr 95</v>
          </cell>
          <cell r="LD136">
            <v>0</v>
          </cell>
          <cell r="LE136">
            <v>0</v>
          </cell>
          <cell r="LF136">
            <v>0</v>
          </cell>
          <cell r="LG136">
            <v>0</v>
          </cell>
          <cell r="LH136">
            <v>18.349122807017537</v>
          </cell>
          <cell r="LI136">
            <v>0</v>
          </cell>
          <cell r="LJ136">
            <v>20.84473684210527</v>
          </cell>
          <cell r="LK136">
            <v>0</v>
          </cell>
          <cell r="LL136">
            <v>0</v>
          </cell>
          <cell r="LM136">
            <v>0</v>
          </cell>
          <cell r="LN136">
            <v>0</v>
          </cell>
          <cell r="LO136">
            <v>0</v>
          </cell>
          <cell r="LP136">
            <v>0</v>
          </cell>
          <cell r="LQ136">
            <v>0</v>
          </cell>
          <cell r="LR136">
            <v>0</v>
          </cell>
          <cell r="LS136">
            <v>0</v>
          </cell>
          <cell r="LT136">
            <v>15.753211769581435</v>
          </cell>
          <cell r="LU136">
            <v>0</v>
          </cell>
          <cell r="LV136">
            <v>0</v>
          </cell>
          <cell r="LW136">
            <v>0</v>
          </cell>
          <cell r="LX136">
            <v>0</v>
          </cell>
          <cell r="LY136">
            <v>0</v>
          </cell>
          <cell r="LZ136">
            <v>0</v>
          </cell>
          <cell r="MA136">
            <v>0</v>
          </cell>
          <cell r="MB136" t="str">
            <v>Apr 95</v>
          </cell>
          <cell r="MC136">
            <v>0</v>
          </cell>
          <cell r="MD136">
            <v>0</v>
          </cell>
          <cell r="ME136">
            <v>20.557017544444445</v>
          </cell>
          <cell r="MF136">
            <v>0</v>
          </cell>
          <cell r="MG136">
            <v>0</v>
          </cell>
          <cell r="MH136" t="str">
            <v>Apr 95</v>
          </cell>
          <cell r="MI136" t="str">
            <v>*KEY_ERR</v>
          </cell>
          <cell r="MJ136" t="str">
            <v>*KEY_ERR</v>
          </cell>
          <cell r="MK136" t="str">
            <v>*KEY_ERR</v>
          </cell>
          <cell r="ML136" t="str">
            <v>*KEY_ERR</v>
          </cell>
          <cell r="MM136" t="str">
            <v>*KEY_ERR</v>
          </cell>
          <cell r="MN136" t="str">
            <v>*KEY_ERR</v>
          </cell>
          <cell r="MO136" t="str">
            <v>*KEY_ERR</v>
          </cell>
          <cell r="MP136" t="str">
            <v>*KEY_ERR</v>
          </cell>
          <cell r="MQ136" t="str">
            <v>*KEY_ERR</v>
          </cell>
          <cell r="MR136" t="str">
            <v>*KEY_ERR</v>
          </cell>
          <cell r="MS136">
            <v>0</v>
          </cell>
          <cell r="MT136" t="str">
            <v>*KEY_ERR</v>
          </cell>
          <cell r="MU136" t="str">
            <v>*KEY_ERR</v>
          </cell>
          <cell r="MV136">
            <v>0</v>
          </cell>
          <cell r="MW136" t="str">
            <v>*KEY_ERR</v>
          </cell>
        </row>
        <row r="137">
          <cell r="F137" t="str">
            <v>May 95</v>
          </cell>
          <cell r="G137">
            <v>18.336590909090901</v>
          </cell>
          <cell r="H137">
            <v>0</v>
          </cell>
          <cell r="I137">
            <v>19.735681818181799</v>
          </cell>
          <cell r="J137">
            <v>0</v>
          </cell>
          <cell r="K137">
            <v>0</v>
          </cell>
          <cell r="L137">
            <v>19.929545454545401</v>
          </cell>
          <cell r="M137">
            <v>19.929545454545401</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17.274999999999963</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17.298863636363599</v>
          </cell>
          <cell r="BD137">
            <v>-2.3863636363636136E-2</v>
          </cell>
          <cell r="BE137">
            <v>19.010227272727199</v>
          </cell>
          <cell r="BF137">
            <v>0</v>
          </cell>
          <cell r="BG137">
            <v>0</v>
          </cell>
          <cell r="BH137">
            <v>0</v>
          </cell>
          <cell r="BI137">
            <v>0</v>
          </cell>
          <cell r="BJ137">
            <v>0</v>
          </cell>
          <cell r="BK137">
            <v>1.68</v>
          </cell>
          <cell r="BL137">
            <v>6.6579545454545332</v>
          </cell>
          <cell r="BM137">
            <v>13.723977272727264</v>
          </cell>
          <cell r="BN137">
            <v>17.945454545454513</v>
          </cell>
          <cell r="BO137">
            <v>16.632954545454531</v>
          </cell>
          <cell r="BP137">
            <v>18.768749999999979</v>
          </cell>
          <cell r="BQ137">
            <v>26.607954545454533</v>
          </cell>
          <cell r="BR137">
            <v>26.607954545454533</v>
          </cell>
          <cell r="BS137">
            <v>27.407386363636338</v>
          </cell>
          <cell r="BT137">
            <v>27.407386363636338</v>
          </cell>
          <cell r="BU137">
            <v>28.602954545454534</v>
          </cell>
          <cell r="BV137">
            <v>28.602954545454534</v>
          </cell>
          <cell r="BW137">
            <v>0</v>
          </cell>
          <cell r="BX137">
            <v>0</v>
          </cell>
          <cell r="BY137">
            <v>0</v>
          </cell>
          <cell r="BZ137">
            <v>0</v>
          </cell>
          <cell r="CA137">
            <v>0</v>
          </cell>
          <cell r="CB137">
            <v>0</v>
          </cell>
          <cell r="CC137">
            <v>0</v>
          </cell>
          <cell r="CD137">
            <v>0</v>
          </cell>
          <cell r="CE137">
            <v>0</v>
          </cell>
          <cell r="CF137">
            <v>39.749659090909063</v>
          </cell>
          <cell r="CG137">
            <v>0</v>
          </cell>
          <cell r="CH137">
            <v>0</v>
          </cell>
          <cell r="CI137">
            <v>0</v>
          </cell>
          <cell r="CJ137">
            <v>21.446249999999978</v>
          </cell>
          <cell r="CK137">
            <v>21.491590909090892</v>
          </cell>
          <cell r="CL137">
            <v>20.639659090909067</v>
          </cell>
          <cell r="CM137">
            <v>21.283977272727245</v>
          </cell>
          <cell r="CN137">
            <v>0</v>
          </cell>
          <cell r="CO137">
            <v>0</v>
          </cell>
          <cell r="CP137">
            <v>0</v>
          </cell>
          <cell r="CQ137">
            <v>0</v>
          </cell>
          <cell r="CR137">
            <v>0</v>
          </cell>
          <cell r="CS137">
            <v>0</v>
          </cell>
          <cell r="CT137">
            <v>16.710227272727199</v>
          </cell>
          <cell r="CU137">
            <v>15.9943181818181</v>
          </cell>
          <cell r="CV137">
            <v>0</v>
          </cell>
          <cell r="CW137">
            <v>0</v>
          </cell>
          <cell r="CX137">
            <v>0</v>
          </cell>
          <cell r="CY137">
            <v>23.341022727272708</v>
          </cell>
          <cell r="CZ137">
            <v>21.891784090909074</v>
          </cell>
          <cell r="DA137">
            <v>20.703374999999994</v>
          </cell>
          <cell r="DB137">
            <v>0.33250000000000018</v>
          </cell>
          <cell r="DC137">
            <v>0</v>
          </cell>
          <cell r="DD137">
            <v>0</v>
          </cell>
          <cell r="DE137">
            <v>0</v>
          </cell>
          <cell r="DF137">
            <v>0</v>
          </cell>
          <cell r="DG137">
            <v>0</v>
          </cell>
          <cell r="DH137">
            <v>0</v>
          </cell>
          <cell r="DI137">
            <v>0</v>
          </cell>
          <cell r="DJ137">
            <v>0</v>
          </cell>
          <cell r="DK137">
            <v>0</v>
          </cell>
          <cell r="DL137">
            <v>0</v>
          </cell>
          <cell r="DM137" t="str">
            <v>May 95</v>
          </cell>
          <cell r="DN137">
            <v>0</v>
          </cell>
          <cell r="DO137">
            <v>0</v>
          </cell>
          <cell r="DP137">
            <v>0</v>
          </cell>
          <cell r="DQ137">
            <v>0</v>
          </cell>
          <cell r="DR137">
            <v>0</v>
          </cell>
          <cell r="DS137">
            <v>0</v>
          </cell>
          <cell r="DT137">
            <v>27.051818181818156</v>
          </cell>
          <cell r="DU137">
            <v>27.051818181818156</v>
          </cell>
          <cell r="DV137">
            <v>0</v>
          </cell>
          <cell r="DW137">
            <v>0</v>
          </cell>
          <cell r="DX137">
            <v>0</v>
          </cell>
          <cell r="DY137">
            <v>0</v>
          </cell>
          <cell r="DZ137">
            <v>0</v>
          </cell>
          <cell r="EA137">
            <v>0</v>
          </cell>
          <cell r="EB137">
            <v>0</v>
          </cell>
          <cell r="EC137">
            <v>0</v>
          </cell>
          <cell r="ED137">
            <v>0</v>
          </cell>
          <cell r="EE137">
            <v>0</v>
          </cell>
          <cell r="EF137">
            <v>0</v>
          </cell>
          <cell r="EG137">
            <v>0</v>
          </cell>
          <cell r="EH137">
            <v>22.166931818181801</v>
          </cell>
          <cell r="EI137">
            <v>0</v>
          </cell>
          <cell r="EJ137">
            <v>22.166931818181801</v>
          </cell>
          <cell r="EK137">
            <v>0</v>
          </cell>
          <cell r="EL137">
            <v>0</v>
          </cell>
          <cell r="EM137">
            <v>0</v>
          </cell>
          <cell r="EN137">
            <v>0</v>
          </cell>
          <cell r="EO137">
            <v>17.690909090908999</v>
          </cell>
          <cell r="EP137">
            <v>16.359090909090899</v>
          </cell>
          <cell r="EQ137" t="str">
            <v>May 95</v>
          </cell>
          <cell r="ER137">
            <v>0</v>
          </cell>
          <cell r="ES137">
            <v>0</v>
          </cell>
          <cell r="ET137">
            <v>0</v>
          </cell>
          <cell r="EU137">
            <v>0</v>
          </cell>
          <cell r="EV137">
            <v>12.986590909090889</v>
          </cell>
          <cell r="EW137">
            <v>15.368181818181801</v>
          </cell>
          <cell r="EX137">
            <v>17.72590909090907</v>
          </cell>
          <cell r="EY137">
            <v>27.457499999999957</v>
          </cell>
          <cell r="EZ137">
            <v>27.457499999999957</v>
          </cell>
          <cell r="FA137">
            <v>30.736363636363624</v>
          </cell>
          <cell r="FB137">
            <v>30.736363636363624</v>
          </cell>
          <cell r="FC137">
            <v>0</v>
          </cell>
          <cell r="FD137">
            <v>0</v>
          </cell>
          <cell r="FE137">
            <v>0</v>
          </cell>
          <cell r="FF137">
            <v>0</v>
          </cell>
          <cell r="FG137">
            <v>21.651477272727263</v>
          </cell>
          <cell r="FH137">
            <v>0</v>
          </cell>
          <cell r="FI137">
            <v>22.510568181818154</v>
          </cell>
          <cell r="FJ137">
            <v>0</v>
          </cell>
          <cell r="FK137">
            <v>0</v>
          </cell>
          <cell r="FL137">
            <v>0</v>
          </cell>
          <cell r="FM137">
            <v>0</v>
          </cell>
          <cell r="FN137" t="str">
            <v>May 95</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99.863636363636374</v>
          </cell>
          <cell r="GN137">
            <v>0</v>
          </cell>
          <cell r="GO137" t="str">
            <v>May 95</v>
          </cell>
          <cell r="GP137">
            <v>0</v>
          </cell>
          <cell r="GQ137">
            <v>189.51612903225811</v>
          </cell>
          <cell r="GR137">
            <v>146.61290322580649</v>
          </cell>
          <cell r="GS137">
            <v>167.75806451612905</v>
          </cell>
          <cell r="GT137">
            <v>159.48387096774189</v>
          </cell>
          <cell r="GU137">
            <v>184.21428571428569</v>
          </cell>
          <cell r="GV137">
            <v>180.57142857142861</v>
          </cell>
          <cell r="GW137">
            <v>184.21428571428569</v>
          </cell>
          <cell r="GX137">
            <v>0</v>
          </cell>
          <cell r="GY137">
            <v>215.35714285714289</v>
          </cell>
          <cell r="GZ137">
            <v>201.8095238095238</v>
          </cell>
          <cell r="HA137">
            <v>0</v>
          </cell>
          <cell r="HB137">
            <v>0</v>
          </cell>
          <cell r="HC137">
            <v>172.3095238095238</v>
          </cell>
          <cell r="HD137">
            <v>158.04761904761901</v>
          </cell>
          <cell r="HE137">
            <v>0</v>
          </cell>
          <cell r="HF137">
            <v>0</v>
          </cell>
          <cell r="HG137">
            <v>141.71428571428501</v>
          </cell>
          <cell r="HH137">
            <v>0</v>
          </cell>
          <cell r="HI137">
            <v>139.09523809523799</v>
          </cell>
          <cell r="HJ137">
            <v>0</v>
          </cell>
          <cell r="HK137" t="e">
            <v>#VALUE!</v>
          </cell>
          <cell r="HL137">
            <v>0</v>
          </cell>
          <cell r="HM137">
            <v>0</v>
          </cell>
          <cell r="HN137">
            <v>115.71428571428569</v>
          </cell>
          <cell r="HO137">
            <v>106.1428571428571</v>
          </cell>
          <cell r="HP137">
            <v>101.38095238095239</v>
          </cell>
          <cell r="HQ137">
            <v>0</v>
          </cell>
          <cell r="HR137">
            <v>45.87</v>
          </cell>
          <cell r="HS137">
            <v>0</v>
          </cell>
          <cell r="HT137">
            <v>302.38095238095241</v>
          </cell>
          <cell r="HU137" t="str">
            <v>May 95</v>
          </cell>
          <cell r="HV137">
            <v>192.51612903225811</v>
          </cell>
          <cell r="HW137">
            <v>163.38709677419351</v>
          </cell>
          <cell r="HX137">
            <v>175.90322580645159</v>
          </cell>
          <cell r="HY137">
            <v>146.77419354838699</v>
          </cell>
          <cell r="HZ137">
            <v>181.8095238095238</v>
          </cell>
          <cell r="IA137">
            <v>165.8095238095238</v>
          </cell>
          <cell r="IB137">
            <v>181.8095238095238</v>
          </cell>
          <cell r="IC137">
            <v>0</v>
          </cell>
          <cell r="ID137">
            <v>0</v>
          </cell>
          <cell r="IE137">
            <v>0</v>
          </cell>
          <cell r="IF137">
            <v>0</v>
          </cell>
          <cell r="IG137">
            <v>138.42857142857099</v>
          </cell>
          <cell r="IH137">
            <v>0</v>
          </cell>
          <cell r="II137">
            <v>134.28571428571399</v>
          </cell>
          <cell r="IJ137">
            <v>0</v>
          </cell>
          <cell r="IK137">
            <v>0</v>
          </cell>
          <cell r="IL137">
            <v>0</v>
          </cell>
          <cell r="IM137">
            <v>116.0952380952381</v>
          </cell>
          <cell r="IN137">
            <v>100.9047619047619</v>
          </cell>
          <cell r="IO137">
            <v>0</v>
          </cell>
          <cell r="IP137">
            <v>0</v>
          </cell>
          <cell r="IQ137" t="str">
            <v>May 95</v>
          </cell>
          <cell r="IR137">
            <v>3.5166145495510506</v>
          </cell>
          <cell r="IS137">
            <v>13.295729250604351</v>
          </cell>
          <cell r="IT137">
            <v>16.253443526170798</v>
          </cell>
          <cell r="IU137">
            <v>165</v>
          </cell>
          <cell r="IV137">
            <v>177</v>
          </cell>
          <cell r="IW137">
            <v>15.277533039647576</v>
          </cell>
          <cell r="IX137">
            <v>19.096249999999998</v>
          </cell>
          <cell r="IY137">
            <v>0</v>
          </cell>
          <cell r="IZ137">
            <v>24.561250000000001</v>
          </cell>
          <cell r="JA137">
            <v>22.876249999999999</v>
          </cell>
          <cell r="JB137">
            <v>0</v>
          </cell>
          <cell r="JC137">
            <v>21.785</v>
          </cell>
          <cell r="JD137">
            <v>34.142011834319533</v>
          </cell>
          <cell r="JE137">
            <v>0</v>
          </cell>
          <cell r="JF137">
            <v>0</v>
          </cell>
          <cell r="JG137">
            <v>0</v>
          </cell>
          <cell r="JH137">
            <v>0</v>
          </cell>
          <cell r="JI137">
            <v>0</v>
          </cell>
          <cell r="JJ137">
            <v>0</v>
          </cell>
          <cell r="JK137">
            <v>0</v>
          </cell>
          <cell r="JL137">
            <v>0</v>
          </cell>
          <cell r="JM137">
            <v>0</v>
          </cell>
          <cell r="JN137">
            <v>22.917499999999951</v>
          </cell>
          <cell r="JO137">
            <v>0</v>
          </cell>
          <cell r="JP137">
            <v>22.98</v>
          </cell>
          <cell r="JQ137">
            <v>0</v>
          </cell>
          <cell r="JR137">
            <v>0</v>
          </cell>
          <cell r="JS137">
            <v>0</v>
          </cell>
          <cell r="JT137">
            <v>0</v>
          </cell>
          <cell r="JU137">
            <v>0</v>
          </cell>
          <cell r="JV137">
            <v>0</v>
          </cell>
          <cell r="JW137">
            <v>0</v>
          </cell>
          <cell r="JX137">
            <v>0</v>
          </cell>
          <cell r="JY137">
            <v>0</v>
          </cell>
          <cell r="JZ137">
            <v>22.98</v>
          </cell>
          <cell r="KA137">
            <v>0</v>
          </cell>
          <cell r="KB137">
            <v>0</v>
          </cell>
          <cell r="KC137">
            <v>0</v>
          </cell>
          <cell r="KD137">
            <v>15.686250000000001</v>
          </cell>
          <cell r="KE137">
            <v>15.686250000000001</v>
          </cell>
          <cell r="KF137">
            <v>15.686250000000001</v>
          </cell>
          <cell r="KG137">
            <v>15.686250000000001</v>
          </cell>
          <cell r="KH137">
            <v>0</v>
          </cell>
          <cell r="KI137">
            <v>0</v>
          </cell>
          <cell r="KJ137">
            <v>0</v>
          </cell>
          <cell r="KK137">
            <v>17.576771653543311</v>
          </cell>
          <cell r="KL137">
            <v>16.670275590551181</v>
          </cell>
          <cell r="KM137">
            <v>0</v>
          </cell>
          <cell r="KN137">
            <v>16.06692913385827</v>
          </cell>
          <cell r="KO137">
            <v>0</v>
          </cell>
          <cell r="KP137">
            <v>0</v>
          </cell>
          <cell r="KQ137">
            <v>0</v>
          </cell>
          <cell r="KR137">
            <v>0</v>
          </cell>
          <cell r="KS137">
            <v>0</v>
          </cell>
          <cell r="KT137">
            <v>0</v>
          </cell>
          <cell r="KU137">
            <v>0</v>
          </cell>
          <cell r="KV137">
            <v>0</v>
          </cell>
          <cell r="KW137">
            <v>0</v>
          </cell>
          <cell r="KX137">
            <v>0</v>
          </cell>
          <cell r="KY137">
            <v>0</v>
          </cell>
          <cell r="KZ137">
            <v>0</v>
          </cell>
          <cell r="LA137">
            <v>0</v>
          </cell>
          <cell r="LB137">
            <v>0</v>
          </cell>
          <cell r="LC137" t="str">
            <v>May 95</v>
          </cell>
          <cell r="LD137">
            <v>0</v>
          </cell>
          <cell r="LE137">
            <v>0</v>
          </cell>
          <cell r="LF137">
            <v>0</v>
          </cell>
          <cell r="LG137">
            <v>0</v>
          </cell>
          <cell r="LH137">
            <v>18.564611111111113</v>
          </cell>
          <cell r="LI137">
            <v>0</v>
          </cell>
          <cell r="LJ137">
            <v>21.713749999999997</v>
          </cell>
          <cell r="LK137">
            <v>0</v>
          </cell>
          <cell r="LL137">
            <v>0</v>
          </cell>
          <cell r="LM137">
            <v>0</v>
          </cell>
          <cell r="LN137">
            <v>0</v>
          </cell>
          <cell r="LO137">
            <v>0</v>
          </cell>
          <cell r="LP137">
            <v>0</v>
          </cell>
          <cell r="LQ137">
            <v>0</v>
          </cell>
          <cell r="LR137">
            <v>0</v>
          </cell>
          <cell r="LS137">
            <v>0</v>
          </cell>
          <cell r="LT137">
            <v>15.597440944881889</v>
          </cell>
          <cell r="LU137">
            <v>0</v>
          </cell>
          <cell r="LV137">
            <v>0</v>
          </cell>
          <cell r="LW137">
            <v>0</v>
          </cell>
          <cell r="LX137">
            <v>0</v>
          </cell>
          <cell r="LY137">
            <v>0</v>
          </cell>
          <cell r="LZ137">
            <v>0</v>
          </cell>
          <cell r="MA137">
            <v>0</v>
          </cell>
          <cell r="MB137" t="str">
            <v>May 95</v>
          </cell>
          <cell r="MC137">
            <v>0</v>
          </cell>
          <cell r="MD137">
            <v>0</v>
          </cell>
          <cell r="ME137">
            <v>20.674873738888888</v>
          </cell>
          <cell r="MF137">
            <v>0</v>
          </cell>
          <cell r="MG137">
            <v>0</v>
          </cell>
          <cell r="MH137" t="str">
            <v>May 95</v>
          </cell>
          <cell r="MI137" t="str">
            <v>*KEY_ERR</v>
          </cell>
          <cell r="MJ137" t="str">
            <v>*KEY_ERR</v>
          </cell>
          <cell r="MK137" t="str">
            <v>*KEY_ERR</v>
          </cell>
          <cell r="ML137" t="str">
            <v>*KEY_ERR</v>
          </cell>
          <cell r="MM137" t="str">
            <v>*KEY_ERR</v>
          </cell>
          <cell r="MN137" t="str">
            <v>*KEY_ERR</v>
          </cell>
          <cell r="MO137" t="str">
            <v>*KEY_ERR</v>
          </cell>
          <cell r="MP137" t="str">
            <v>*KEY_ERR</v>
          </cell>
          <cell r="MQ137" t="str">
            <v>*KEY_ERR</v>
          </cell>
          <cell r="MR137" t="str">
            <v>*KEY_ERR</v>
          </cell>
          <cell r="MS137">
            <v>0</v>
          </cell>
          <cell r="MT137" t="str">
            <v>*KEY_ERR</v>
          </cell>
          <cell r="MU137" t="str">
            <v>*KEY_ERR</v>
          </cell>
          <cell r="MV137">
            <v>0</v>
          </cell>
          <cell r="MW137" t="str">
            <v>*KEY_ERR</v>
          </cell>
        </row>
        <row r="138">
          <cell r="F138" t="str">
            <v>Jun 95</v>
          </cell>
          <cell r="G138">
            <v>17.339545454545402</v>
          </cell>
          <cell r="H138">
            <v>0</v>
          </cell>
          <cell r="I138">
            <v>18.418636363636299</v>
          </cell>
          <cell r="J138">
            <v>0</v>
          </cell>
          <cell r="K138">
            <v>0</v>
          </cell>
          <cell r="L138">
            <v>18.6495454545454</v>
          </cell>
          <cell r="M138">
            <v>18.6495454545454</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16.47925</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16.18</v>
          </cell>
          <cell r="BD138">
            <v>0.29925000000000002</v>
          </cell>
          <cell r="BE138">
            <v>17.734772727272698</v>
          </cell>
          <cell r="BF138">
            <v>0</v>
          </cell>
          <cell r="BG138">
            <v>0</v>
          </cell>
          <cell r="BH138">
            <v>0</v>
          </cell>
          <cell r="BI138">
            <v>0</v>
          </cell>
          <cell r="BJ138">
            <v>0</v>
          </cell>
          <cell r="BK138">
            <v>1.75</v>
          </cell>
          <cell r="BL138">
            <v>6.3190909090908898</v>
          </cell>
          <cell r="BM138">
            <v>13.356477272727266</v>
          </cell>
          <cell r="BN138">
            <v>16.988522727272709</v>
          </cell>
          <cell r="BO138">
            <v>15.740454545454533</v>
          </cell>
          <cell r="BP138">
            <v>17.997954545454537</v>
          </cell>
          <cell r="BQ138">
            <v>23.128636363636353</v>
          </cell>
          <cell r="BR138">
            <v>23.128636363636353</v>
          </cell>
          <cell r="BS138">
            <v>23.830227272727246</v>
          </cell>
          <cell r="BT138">
            <v>23.830227272727246</v>
          </cell>
          <cell r="BU138">
            <v>24.927954545454533</v>
          </cell>
          <cell r="BV138">
            <v>24.927954545454533</v>
          </cell>
          <cell r="BW138">
            <v>0</v>
          </cell>
          <cell r="BX138">
            <v>0</v>
          </cell>
          <cell r="BY138">
            <v>0</v>
          </cell>
          <cell r="BZ138">
            <v>0</v>
          </cell>
          <cell r="CA138">
            <v>0</v>
          </cell>
          <cell r="CB138">
            <v>0</v>
          </cell>
          <cell r="CC138">
            <v>0</v>
          </cell>
          <cell r="CD138">
            <v>0</v>
          </cell>
          <cell r="CE138">
            <v>0</v>
          </cell>
          <cell r="CF138">
            <v>38.002840909090892</v>
          </cell>
          <cell r="CG138">
            <v>0</v>
          </cell>
          <cell r="CH138">
            <v>0</v>
          </cell>
          <cell r="CI138">
            <v>0</v>
          </cell>
          <cell r="CJ138">
            <v>20.124204545454536</v>
          </cell>
          <cell r="CK138">
            <v>20.214886363636335</v>
          </cell>
          <cell r="CL138">
            <v>19.231704545454537</v>
          </cell>
          <cell r="CM138">
            <v>19.892727272727264</v>
          </cell>
          <cell r="CN138">
            <v>0</v>
          </cell>
          <cell r="CO138">
            <v>0</v>
          </cell>
          <cell r="CP138">
            <v>0</v>
          </cell>
          <cell r="CQ138">
            <v>0</v>
          </cell>
          <cell r="CR138">
            <v>0</v>
          </cell>
          <cell r="CS138">
            <v>0</v>
          </cell>
          <cell r="CT138">
            <v>16.270454545454498</v>
          </cell>
          <cell r="CU138">
            <v>14.987499999999951</v>
          </cell>
          <cell r="CV138">
            <v>0</v>
          </cell>
          <cell r="CW138">
            <v>0</v>
          </cell>
          <cell r="CX138">
            <v>0</v>
          </cell>
          <cell r="CY138">
            <v>20.179090909090892</v>
          </cell>
          <cell r="CZ138">
            <v>19.520693181818171</v>
          </cell>
          <cell r="DA138">
            <v>18.241602272727263</v>
          </cell>
          <cell r="DB138">
            <v>0.29988636363636328</v>
          </cell>
          <cell r="DC138">
            <v>0</v>
          </cell>
          <cell r="DD138">
            <v>0</v>
          </cell>
          <cell r="DE138">
            <v>0</v>
          </cell>
          <cell r="DF138">
            <v>0</v>
          </cell>
          <cell r="DG138">
            <v>0</v>
          </cell>
          <cell r="DH138">
            <v>0</v>
          </cell>
          <cell r="DI138">
            <v>0</v>
          </cell>
          <cell r="DJ138">
            <v>0</v>
          </cell>
          <cell r="DK138">
            <v>0</v>
          </cell>
          <cell r="DL138">
            <v>0</v>
          </cell>
          <cell r="DM138" t="str">
            <v>Jun 95</v>
          </cell>
          <cell r="DN138">
            <v>0</v>
          </cell>
          <cell r="DO138">
            <v>0</v>
          </cell>
          <cell r="DP138">
            <v>0</v>
          </cell>
          <cell r="DQ138">
            <v>0</v>
          </cell>
          <cell r="DR138">
            <v>0</v>
          </cell>
          <cell r="DS138">
            <v>0</v>
          </cell>
          <cell r="DT138">
            <v>24.880227272727264</v>
          </cell>
          <cell r="DU138">
            <v>24.880227272727264</v>
          </cell>
          <cell r="DV138">
            <v>0</v>
          </cell>
          <cell r="DW138">
            <v>0</v>
          </cell>
          <cell r="DX138">
            <v>0</v>
          </cell>
          <cell r="DY138">
            <v>0</v>
          </cell>
          <cell r="DZ138">
            <v>0</v>
          </cell>
          <cell r="EA138">
            <v>0</v>
          </cell>
          <cell r="EB138">
            <v>0</v>
          </cell>
          <cell r="EC138">
            <v>0</v>
          </cell>
          <cell r="ED138">
            <v>0</v>
          </cell>
          <cell r="EE138">
            <v>0</v>
          </cell>
          <cell r="EF138">
            <v>0</v>
          </cell>
          <cell r="EG138">
            <v>0</v>
          </cell>
          <cell r="EH138">
            <v>20.957045454545423</v>
          </cell>
          <cell r="EI138">
            <v>0</v>
          </cell>
          <cell r="EJ138">
            <v>20.957045454545423</v>
          </cell>
          <cell r="EK138">
            <v>0</v>
          </cell>
          <cell r="EL138">
            <v>0</v>
          </cell>
          <cell r="EM138">
            <v>0</v>
          </cell>
          <cell r="EN138">
            <v>0</v>
          </cell>
          <cell r="EO138">
            <v>17.145454545454498</v>
          </cell>
          <cell r="EP138">
            <v>15.525</v>
          </cell>
          <cell r="EQ138" t="str">
            <v>Jun 95</v>
          </cell>
          <cell r="ER138">
            <v>0</v>
          </cell>
          <cell r="ES138">
            <v>0</v>
          </cell>
          <cell r="ET138">
            <v>0</v>
          </cell>
          <cell r="EU138">
            <v>0</v>
          </cell>
          <cell r="EV138">
            <v>13.158409090909068</v>
          </cell>
          <cell r="EW138">
            <v>14.742954545454511</v>
          </cell>
          <cell r="EX138">
            <v>16.196249999999978</v>
          </cell>
          <cell r="EY138">
            <v>24.529431818181802</v>
          </cell>
          <cell r="EZ138">
            <v>24.529431818181802</v>
          </cell>
          <cell r="FA138">
            <v>26.665227272727247</v>
          </cell>
          <cell r="FB138">
            <v>26.665227272727247</v>
          </cell>
          <cell r="FC138">
            <v>0</v>
          </cell>
          <cell r="FD138">
            <v>0</v>
          </cell>
          <cell r="FE138">
            <v>0</v>
          </cell>
          <cell r="FF138">
            <v>0</v>
          </cell>
          <cell r="FG138">
            <v>19.876022727272709</v>
          </cell>
          <cell r="FH138">
            <v>0</v>
          </cell>
          <cell r="FI138">
            <v>21.059659090909065</v>
          </cell>
          <cell r="FJ138">
            <v>0</v>
          </cell>
          <cell r="FK138">
            <v>0</v>
          </cell>
          <cell r="FL138">
            <v>0</v>
          </cell>
          <cell r="FM138">
            <v>0</v>
          </cell>
          <cell r="FN138" t="str">
            <v>Jun 95</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100.27272727272728</v>
          </cell>
          <cell r="GN138">
            <v>0</v>
          </cell>
          <cell r="GO138" t="str">
            <v>Jun 95</v>
          </cell>
          <cell r="GP138">
            <v>0</v>
          </cell>
          <cell r="GQ138">
            <v>165.33333333333329</v>
          </cell>
          <cell r="GR138">
            <v>142.23333333333329</v>
          </cell>
          <cell r="GS138">
            <v>161.55000000000001</v>
          </cell>
          <cell r="GT138">
            <v>162.31666666666672</v>
          </cell>
          <cell r="GU138">
            <v>178.04545454545456</v>
          </cell>
          <cell r="GV138">
            <v>176.1363636363636</v>
          </cell>
          <cell r="GW138">
            <v>178.04545454545456</v>
          </cell>
          <cell r="GX138">
            <v>0</v>
          </cell>
          <cell r="GY138">
            <v>205.5</v>
          </cell>
          <cell r="GZ138">
            <v>191.31818181818181</v>
          </cell>
          <cell r="HA138">
            <v>0</v>
          </cell>
          <cell r="HB138">
            <v>0</v>
          </cell>
          <cell r="HC138">
            <v>167.40909090909091</v>
          </cell>
          <cell r="HD138">
            <v>153.3863636363636</v>
          </cell>
          <cell r="HE138">
            <v>0</v>
          </cell>
          <cell r="HF138">
            <v>0</v>
          </cell>
          <cell r="HG138">
            <v>128.636363636363</v>
          </cell>
          <cell r="HH138">
            <v>0</v>
          </cell>
          <cell r="HI138">
            <v>125.636363636363</v>
          </cell>
          <cell r="HJ138">
            <v>0</v>
          </cell>
          <cell r="HK138" t="e">
            <v>#VALUE!</v>
          </cell>
          <cell r="HL138">
            <v>0</v>
          </cell>
          <cell r="HM138">
            <v>0</v>
          </cell>
          <cell r="HN138">
            <v>102.5454545454546</v>
          </cell>
          <cell r="HO138">
            <v>90.5</v>
          </cell>
          <cell r="HP138">
            <v>81.36363636363636</v>
          </cell>
          <cell r="HQ138">
            <v>0</v>
          </cell>
          <cell r="HR138">
            <v>45.75</v>
          </cell>
          <cell r="HS138">
            <v>0</v>
          </cell>
          <cell r="HT138">
            <v>301.2272727272728</v>
          </cell>
          <cell r="HU138" t="str">
            <v>Jun 95</v>
          </cell>
          <cell r="HV138">
            <v>176</v>
          </cell>
          <cell r="HW138">
            <v>164.3</v>
          </cell>
          <cell r="HX138">
            <v>170.3</v>
          </cell>
          <cell r="HY138">
            <v>158.60000000000002</v>
          </cell>
          <cell r="HZ138">
            <v>175</v>
          </cell>
          <cell r="IA138">
            <v>158.81818181818181</v>
          </cell>
          <cell r="IB138">
            <v>175</v>
          </cell>
          <cell r="IC138">
            <v>0</v>
          </cell>
          <cell r="ID138">
            <v>0</v>
          </cell>
          <cell r="IE138">
            <v>0</v>
          </cell>
          <cell r="IF138">
            <v>0</v>
          </cell>
          <cell r="IG138">
            <v>126.04545454545401</v>
          </cell>
          <cell r="IH138">
            <v>0</v>
          </cell>
          <cell r="II138">
            <v>121.636363636363</v>
          </cell>
          <cell r="IJ138">
            <v>0</v>
          </cell>
          <cell r="IK138">
            <v>0</v>
          </cell>
          <cell r="IL138">
            <v>0</v>
          </cell>
          <cell r="IM138">
            <v>101.5454545454546</v>
          </cell>
          <cell r="IN138">
            <v>82.454545454545453</v>
          </cell>
          <cell r="IO138">
            <v>0</v>
          </cell>
          <cell r="IP138">
            <v>0</v>
          </cell>
          <cell r="IQ138" t="str">
            <v>Jun 95</v>
          </cell>
          <cell r="IR138">
            <v>3.5425129712210013</v>
          </cell>
          <cell r="IS138">
            <v>13.053988718775182</v>
          </cell>
          <cell r="IT138">
            <v>15.794306703397611</v>
          </cell>
          <cell r="IU138">
            <v>162</v>
          </cell>
          <cell r="IV138">
            <v>172</v>
          </cell>
          <cell r="IW138">
            <v>14.889867841409693</v>
          </cell>
          <cell r="IX138">
            <v>18.74999999999995</v>
          </cell>
          <cell r="IY138">
            <v>0</v>
          </cell>
          <cell r="IZ138">
            <v>25.60568181818175</v>
          </cell>
          <cell r="JA138">
            <v>23.787499999999952</v>
          </cell>
          <cell r="JB138">
            <v>0</v>
          </cell>
          <cell r="JC138">
            <v>21.5238636363636</v>
          </cell>
          <cell r="JD138">
            <v>33.8084991931145</v>
          </cell>
          <cell r="JE138">
            <v>0</v>
          </cell>
          <cell r="JF138">
            <v>0</v>
          </cell>
          <cell r="JG138">
            <v>0</v>
          </cell>
          <cell r="JH138">
            <v>0</v>
          </cell>
          <cell r="JI138">
            <v>0</v>
          </cell>
          <cell r="JJ138">
            <v>0</v>
          </cell>
          <cell r="JK138">
            <v>0</v>
          </cell>
          <cell r="JL138">
            <v>0</v>
          </cell>
          <cell r="JM138">
            <v>0</v>
          </cell>
          <cell r="JN138">
            <v>22.037499999999952</v>
          </cell>
          <cell r="JO138">
            <v>0</v>
          </cell>
          <cell r="JP138">
            <v>22.349999999999952</v>
          </cell>
          <cell r="JQ138">
            <v>0</v>
          </cell>
          <cell r="JR138">
            <v>0</v>
          </cell>
          <cell r="JS138">
            <v>0</v>
          </cell>
          <cell r="JT138">
            <v>0</v>
          </cell>
          <cell r="JU138">
            <v>0</v>
          </cell>
          <cell r="JV138">
            <v>0</v>
          </cell>
          <cell r="JW138">
            <v>0</v>
          </cell>
          <cell r="JX138">
            <v>0</v>
          </cell>
          <cell r="JY138">
            <v>0</v>
          </cell>
          <cell r="JZ138">
            <v>22.349999999999952</v>
          </cell>
          <cell r="KA138">
            <v>0</v>
          </cell>
          <cell r="KB138">
            <v>0</v>
          </cell>
          <cell r="KC138">
            <v>0</v>
          </cell>
          <cell r="KD138">
            <v>14.636363636363601</v>
          </cell>
          <cell r="KE138">
            <v>14.636363636363601</v>
          </cell>
          <cell r="KF138">
            <v>14.636363636363601</v>
          </cell>
          <cell r="KG138">
            <v>14.636363636363601</v>
          </cell>
          <cell r="KH138">
            <v>0</v>
          </cell>
          <cell r="KI138">
            <v>0</v>
          </cell>
          <cell r="KJ138">
            <v>0</v>
          </cell>
          <cell r="KK138">
            <v>15.910880458124488</v>
          </cell>
          <cell r="KL138">
            <v>14.688618468146025</v>
          </cell>
          <cell r="KM138">
            <v>0</v>
          </cell>
          <cell r="KN138">
            <v>14.079277022190402</v>
          </cell>
          <cell r="KO138">
            <v>0</v>
          </cell>
          <cell r="KP138">
            <v>0</v>
          </cell>
          <cell r="KQ138">
            <v>0</v>
          </cell>
          <cell r="KR138">
            <v>0</v>
          </cell>
          <cell r="KS138">
            <v>0</v>
          </cell>
          <cell r="KT138">
            <v>0</v>
          </cell>
          <cell r="KU138">
            <v>0</v>
          </cell>
          <cell r="KV138">
            <v>0</v>
          </cell>
          <cell r="KW138">
            <v>0</v>
          </cell>
          <cell r="KX138">
            <v>0</v>
          </cell>
          <cell r="KY138">
            <v>0</v>
          </cell>
          <cell r="KZ138">
            <v>0</v>
          </cell>
          <cell r="LA138">
            <v>0</v>
          </cell>
          <cell r="LB138">
            <v>0</v>
          </cell>
          <cell r="LC138" t="str">
            <v>Jun 95</v>
          </cell>
          <cell r="LD138">
            <v>0</v>
          </cell>
          <cell r="LE138">
            <v>0</v>
          </cell>
          <cell r="LF138">
            <v>0</v>
          </cell>
          <cell r="LG138">
            <v>0</v>
          </cell>
          <cell r="LH138">
            <v>17.946338383838381</v>
          </cell>
          <cell r="LI138">
            <v>0</v>
          </cell>
          <cell r="LJ138">
            <v>20.660227272727276</v>
          </cell>
          <cell r="LK138">
            <v>0</v>
          </cell>
          <cell r="LL138">
            <v>0</v>
          </cell>
          <cell r="LM138">
            <v>0</v>
          </cell>
          <cell r="LN138">
            <v>0</v>
          </cell>
          <cell r="LO138">
            <v>0</v>
          </cell>
          <cell r="LP138">
            <v>0</v>
          </cell>
          <cell r="LQ138">
            <v>0</v>
          </cell>
          <cell r="LR138">
            <v>0</v>
          </cell>
          <cell r="LS138">
            <v>0</v>
          </cell>
          <cell r="LT138">
            <v>13.73729420186114</v>
          </cell>
          <cell r="LU138">
            <v>0</v>
          </cell>
          <cell r="LV138">
            <v>0</v>
          </cell>
          <cell r="LW138">
            <v>0</v>
          </cell>
          <cell r="LX138">
            <v>0</v>
          </cell>
          <cell r="LY138">
            <v>0</v>
          </cell>
          <cell r="LZ138">
            <v>0</v>
          </cell>
          <cell r="MA138">
            <v>0</v>
          </cell>
          <cell r="MB138" t="str">
            <v>Jun 95</v>
          </cell>
          <cell r="MC138">
            <v>0</v>
          </cell>
          <cell r="MD138">
            <v>0</v>
          </cell>
          <cell r="ME138">
            <v>20.429924244444447</v>
          </cell>
          <cell r="MF138">
            <v>0</v>
          </cell>
          <cell r="MG138">
            <v>0</v>
          </cell>
          <cell r="MH138" t="str">
            <v>Jun 95</v>
          </cell>
          <cell r="MI138" t="str">
            <v>*KEY_ERR</v>
          </cell>
          <cell r="MJ138" t="str">
            <v>*KEY_ERR</v>
          </cell>
          <cell r="MK138" t="str">
            <v>*KEY_ERR</v>
          </cell>
          <cell r="ML138" t="str">
            <v>*KEY_ERR</v>
          </cell>
          <cell r="MM138" t="str">
            <v>*KEY_ERR</v>
          </cell>
          <cell r="MN138" t="str">
            <v>*KEY_ERR</v>
          </cell>
          <cell r="MO138" t="str">
            <v>*KEY_ERR</v>
          </cell>
          <cell r="MP138" t="str">
            <v>*KEY_ERR</v>
          </cell>
          <cell r="MQ138" t="str">
            <v>*KEY_ERR</v>
          </cell>
          <cell r="MR138" t="str">
            <v>*KEY_ERR</v>
          </cell>
          <cell r="MS138">
            <v>0</v>
          </cell>
          <cell r="MT138" t="str">
            <v>*KEY_ERR</v>
          </cell>
          <cell r="MU138" t="str">
            <v>*KEY_ERR</v>
          </cell>
          <cell r="MV138">
            <v>0</v>
          </cell>
          <cell r="MW138" t="str">
            <v>*KEY_ERR</v>
          </cell>
        </row>
        <row r="139">
          <cell r="F139" t="str">
            <v>Jul 95</v>
          </cell>
          <cell r="G139">
            <v>15.794523809523801</v>
          </cell>
          <cell r="H139">
            <v>0</v>
          </cell>
          <cell r="I139">
            <v>17.300263157894701</v>
          </cell>
          <cell r="J139">
            <v>0</v>
          </cell>
          <cell r="K139">
            <v>0</v>
          </cell>
          <cell r="L139">
            <v>17.432368421052601</v>
          </cell>
          <cell r="M139">
            <v>17.432368421052601</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15.196035714285699</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15.009285714285699</v>
          </cell>
          <cell r="BD139">
            <v>0.18675000000000053</v>
          </cell>
          <cell r="BE139">
            <v>16.516578947368401</v>
          </cell>
          <cell r="BF139">
            <v>0</v>
          </cell>
          <cell r="BG139">
            <v>0</v>
          </cell>
          <cell r="BH139">
            <v>0</v>
          </cell>
          <cell r="BI139">
            <v>0</v>
          </cell>
          <cell r="BJ139">
            <v>0</v>
          </cell>
          <cell r="BK139">
            <v>1.51</v>
          </cell>
          <cell r="BL139">
            <v>5.6644736842105017</v>
          </cell>
          <cell r="BM139">
            <v>12.945394736842092</v>
          </cell>
          <cell r="BN139">
            <v>15.520657894736818</v>
          </cell>
          <cell r="BO139">
            <v>14.863026315789455</v>
          </cell>
          <cell r="BP139">
            <v>16.053947368421024</v>
          </cell>
          <cell r="BQ139">
            <v>20.126842105263155</v>
          </cell>
          <cell r="BR139">
            <v>20.126842105263155</v>
          </cell>
          <cell r="BS139">
            <v>20.883947368421026</v>
          </cell>
          <cell r="BT139">
            <v>20.883947368421026</v>
          </cell>
          <cell r="BU139">
            <v>21.997499999999977</v>
          </cell>
          <cell r="BV139">
            <v>21.997499999999977</v>
          </cell>
          <cell r="BW139">
            <v>0</v>
          </cell>
          <cell r="BX139">
            <v>0</v>
          </cell>
          <cell r="BY139">
            <v>0</v>
          </cell>
          <cell r="BZ139">
            <v>0</v>
          </cell>
          <cell r="CA139">
            <v>0</v>
          </cell>
          <cell r="CB139">
            <v>0</v>
          </cell>
          <cell r="CC139">
            <v>0</v>
          </cell>
          <cell r="CD139">
            <v>0</v>
          </cell>
          <cell r="CE139">
            <v>0</v>
          </cell>
          <cell r="CF139">
            <v>36.186315789473682</v>
          </cell>
          <cell r="CG139">
            <v>0</v>
          </cell>
          <cell r="CH139">
            <v>0</v>
          </cell>
          <cell r="CI139">
            <v>0</v>
          </cell>
          <cell r="CJ139">
            <v>19.640526315789455</v>
          </cell>
          <cell r="CK139">
            <v>19.972105263157886</v>
          </cell>
          <cell r="CL139">
            <v>18.742499999999978</v>
          </cell>
          <cell r="CM139">
            <v>19.394605263157864</v>
          </cell>
          <cell r="CN139">
            <v>0</v>
          </cell>
          <cell r="CO139">
            <v>0</v>
          </cell>
          <cell r="CP139">
            <v>0</v>
          </cell>
          <cell r="CQ139">
            <v>0</v>
          </cell>
          <cell r="CR139">
            <v>0</v>
          </cell>
          <cell r="CS139">
            <v>0</v>
          </cell>
          <cell r="CT139">
            <v>13.285526315789401</v>
          </cell>
          <cell r="CU139">
            <v>12.418421052631551</v>
          </cell>
          <cell r="CV139">
            <v>0</v>
          </cell>
          <cell r="CW139">
            <v>0</v>
          </cell>
          <cell r="CX139">
            <v>0</v>
          </cell>
          <cell r="CY139">
            <v>18.256184210526296</v>
          </cell>
          <cell r="CZ139">
            <v>18.667065789473678</v>
          </cell>
          <cell r="DA139">
            <v>17.539697368421045</v>
          </cell>
          <cell r="DB139">
            <v>0.31177631578947046</v>
          </cell>
          <cell r="DC139">
            <v>0</v>
          </cell>
          <cell r="DD139">
            <v>0</v>
          </cell>
          <cell r="DE139">
            <v>0</v>
          </cell>
          <cell r="DF139">
            <v>0</v>
          </cell>
          <cell r="DG139">
            <v>0</v>
          </cell>
          <cell r="DH139">
            <v>0</v>
          </cell>
          <cell r="DI139">
            <v>0</v>
          </cell>
          <cell r="DJ139">
            <v>0</v>
          </cell>
          <cell r="DK139">
            <v>0</v>
          </cell>
          <cell r="DL139">
            <v>0</v>
          </cell>
          <cell r="DM139" t="str">
            <v>Jul 95</v>
          </cell>
          <cell r="DN139">
            <v>0</v>
          </cell>
          <cell r="DO139">
            <v>0</v>
          </cell>
          <cell r="DP139">
            <v>0</v>
          </cell>
          <cell r="DQ139">
            <v>0</v>
          </cell>
          <cell r="DR139">
            <v>0</v>
          </cell>
          <cell r="DS139">
            <v>0</v>
          </cell>
          <cell r="DT139">
            <v>21.284605263157886</v>
          </cell>
          <cell r="DU139">
            <v>21.284605263157886</v>
          </cell>
          <cell r="DV139">
            <v>0</v>
          </cell>
          <cell r="DW139">
            <v>0</v>
          </cell>
          <cell r="DX139">
            <v>0</v>
          </cell>
          <cell r="DY139">
            <v>0</v>
          </cell>
          <cell r="DZ139">
            <v>0</v>
          </cell>
          <cell r="EA139">
            <v>0</v>
          </cell>
          <cell r="EB139">
            <v>0</v>
          </cell>
          <cell r="EC139">
            <v>0</v>
          </cell>
          <cell r="ED139">
            <v>0</v>
          </cell>
          <cell r="EE139">
            <v>0</v>
          </cell>
          <cell r="EF139">
            <v>0</v>
          </cell>
          <cell r="EG139">
            <v>0</v>
          </cell>
          <cell r="EH139">
            <v>20.168289473684183</v>
          </cell>
          <cell r="EI139">
            <v>0</v>
          </cell>
          <cell r="EJ139">
            <v>20.168289473684183</v>
          </cell>
          <cell r="EK139">
            <v>0</v>
          </cell>
          <cell r="EL139">
            <v>0</v>
          </cell>
          <cell r="EM139">
            <v>0</v>
          </cell>
          <cell r="EN139">
            <v>0</v>
          </cell>
          <cell r="EO139">
            <v>15.3855263157894</v>
          </cell>
          <cell r="EP139">
            <v>12.475</v>
          </cell>
          <cell r="EQ139" t="str">
            <v>Jul 95</v>
          </cell>
          <cell r="ER139">
            <v>0</v>
          </cell>
          <cell r="ES139">
            <v>0</v>
          </cell>
          <cell r="ET139">
            <v>0</v>
          </cell>
          <cell r="EU139">
            <v>0</v>
          </cell>
          <cell r="EV139">
            <v>13.155394736842092</v>
          </cell>
          <cell r="EW139">
            <v>14.4375</v>
          </cell>
          <cell r="EX139">
            <v>15.741710526315773</v>
          </cell>
          <cell r="EY139">
            <v>21.78473684210525</v>
          </cell>
          <cell r="EZ139">
            <v>21.78473684210525</v>
          </cell>
          <cell r="FA139">
            <v>23.840526315789454</v>
          </cell>
          <cell r="FB139">
            <v>23.840526315789454</v>
          </cell>
          <cell r="FC139">
            <v>0</v>
          </cell>
          <cell r="FD139">
            <v>0</v>
          </cell>
          <cell r="FE139">
            <v>0</v>
          </cell>
          <cell r="FF139">
            <v>0</v>
          </cell>
          <cell r="FG139">
            <v>19.599078947368387</v>
          </cell>
          <cell r="FH139">
            <v>0</v>
          </cell>
          <cell r="FI139">
            <v>20.778947368421047</v>
          </cell>
          <cell r="FJ139">
            <v>0</v>
          </cell>
          <cell r="FK139">
            <v>0</v>
          </cell>
          <cell r="FL139">
            <v>0</v>
          </cell>
          <cell r="FM139">
            <v>0</v>
          </cell>
          <cell r="FN139" t="str">
            <v>Jul 95</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90.94736842105263</v>
          </cell>
          <cell r="GN139">
            <v>0</v>
          </cell>
          <cell r="GO139" t="str">
            <v>Jul 95</v>
          </cell>
          <cell r="GP139">
            <v>0</v>
          </cell>
          <cell r="GQ139">
            <v>147.12903225806451</v>
          </cell>
          <cell r="GR139">
            <v>125</v>
          </cell>
          <cell r="GS139">
            <v>148.2258064516129</v>
          </cell>
          <cell r="GT139">
            <v>143.29032258064518</v>
          </cell>
          <cell r="GU139">
            <v>152.33333333333334</v>
          </cell>
          <cell r="GV139">
            <v>150.33333333333329</v>
          </cell>
          <cell r="GW139">
            <v>152.33333333333334</v>
          </cell>
          <cell r="GX139">
            <v>0</v>
          </cell>
          <cell r="GY139">
            <v>181.23809523809521</v>
          </cell>
          <cell r="GZ139">
            <v>164.45238095238099</v>
          </cell>
          <cell r="HA139">
            <v>0</v>
          </cell>
          <cell r="HB139">
            <v>0</v>
          </cell>
          <cell r="HC139">
            <v>166.23809523809521</v>
          </cell>
          <cell r="HD139">
            <v>149.11904761904759</v>
          </cell>
          <cell r="HE139">
            <v>0</v>
          </cell>
          <cell r="HF139">
            <v>0</v>
          </cell>
          <cell r="HG139">
            <v>123.04761904761899</v>
          </cell>
          <cell r="HH139">
            <v>0</v>
          </cell>
          <cell r="HI139">
            <v>120.142857142857</v>
          </cell>
          <cell r="HJ139">
            <v>0</v>
          </cell>
          <cell r="HK139" t="e">
            <v>#VALUE!</v>
          </cell>
          <cell r="HL139">
            <v>0</v>
          </cell>
          <cell r="HM139">
            <v>0</v>
          </cell>
          <cell r="HN139">
            <v>89.428571428571431</v>
          </cell>
          <cell r="HO139">
            <v>79.142857142857139</v>
          </cell>
          <cell r="HP139">
            <v>74.333333333333329</v>
          </cell>
          <cell r="HQ139">
            <v>0</v>
          </cell>
          <cell r="HR139">
            <v>45.37</v>
          </cell>
          <cell r="HS139">
            <v>0</v>
          </cell>
          <cell r="HT139">
            <v>278.57142857142861</v>
          </cell>
          <cell r="HU139" t="str">
            <v>Jul 95</v>
          </cell>
          <cell r="HV139">
            <v>175</v>
          </cell>
          <cell r="HW139">
            <v>150.64516129032259</v>
          </cell>
          <cell r="HX139">
            <v>156</v>
          </cell>
          <cell r="HY139">
            <v>131.64516129032259</v>
          </cell>
          <cell r="HZ139">
            <v>150.14285714285711</v>
          </cell>
          <cell r="IA139">
            <v>134.04761904761901</v>
          </cell>
          <cell r="IB139">
            <v>150.14285714285711</v>
          </cell>
          <cell r="IC139">
            <v>0</v>
          </cell>
          <cell r="ID139">
            <v>0</v>
          </cell>
          <cell r="IE139">
            <v>0</v>
          </cell>
          <cell r="IF139">
            <v>0</v>
          </cell>
          <cell r="IG139">
            <v>121.095238095238</v>
          </cell>
          <cell r="IH139">
            <v>0</v>
          </cell>
          <cell r="II139">
            <v>117.238095238095</v>
          </cell>
          <cell r="IJ139">
            <v>0</v>
          </cell>
          <cell r="IK139">
            <v>0</v>
          </cell>
          <cell r="IL139">
            <v>0</v>
          </cell>
          <cell r="IM139">
            <v>89.571428571428569</v>
          </cell>
          <cell r="IN139">
            <v>72.285714285714292</v>
          </cell>
          <cell r="IO139">
            <v>0</v>
          </cell>
          <cell r="IP139">
            <v>0</v>
          </cell>
          <cell r="IQ139" t="str">
            <v>Jul 95</v>
          </cell>
          <cell r="IR139">
            <v>3.5299161245514661</v>
          </cell>
          <cell r="IS139">
            <v>12.24818694601128</v>
          </cell>
          <cell r="IT139">
            <v>14.876033057851238</v>
          </cell>
          <cell r="IU139">
            <v>152</v>
          </cell>
          <cell r="IV139">
            <v>162</v>
          </cell>
          <cell r="IW139">
            <v>14.008810572687224</v>
          </cell>
          <cell r="IX139">
            <v>17.365476190476151</v>
          </cell>
          <cell r="IY139">
            <v>0</v>
          </cell>
          <cell r="IZ139">
            <v>25.930952380952348</v>
          </cell>
          <cell r="JA139">
            <v>23.953571428571401</v>
          </cell>
          <cell r="JB139">
            <v>0</v>
          </cell>
          <cell r="JC139">
            <v>21.404761904761848</v>
          </cell>
          <cell r="JD139">
            <v>32.30487461256687</v>
          </cell>
          <cell r="JE139">
            <v>0</v>
          </cell>
          <cell r="JF139">
            <v>0</v>
          </cell>
          <cell r="JG139">
            <v>0</v>
          </cell>
          <cell r="JH139">
            <v>0</v>
          </cell>
          <cell r="JI139">
            <v>0</v>
          </cell>
          <cell r="JJ139">
            <v>0</v>
          </cell>
          <cell r="JK139">
            <v>0</v>
          </cell>
          <cell r="JL139">
            <v>0</v>
          </cell>
          <cell r="JM139">
            <v>0</v>
          </cell>
          <cell r="JN139">
            <v>21.069047619047602</v>
          </cell>
          <cell r="JO139">
            <v>0</v>
          </cell>
          <cell r="JP139">
            <v>21.128571428571398</v>
          </cell>
          <cell r="JQ139">
            <v>0</v>
          </cell>
          <cell r="JR139">
            <v>0</v>
          </cell>
          <cell r="JS139">
            <v>0</v>
          </cell>
          <cell r="JT139">
            <v>0</v>
          </cell>
          <cell r="JU139">
            <v>0</v>
          </cell>
          <cell r="JV139">
            <v>0</v>
          </cell>
          <cell r="JW139">
            <v>0</v>
          </cell>
          <cell r="JX139">
            <v>0</v>
          </cell>
          <cell r="JY139">
            <v>0</v>
          </cell>
          <cell r="JZ139">
            <v>21.128571428571398</v>
          </cell>
          <cell r="KA139">
            <v>0</v>
          </cell>
          <cell r="KB139">
            <v>0</v>
          </cell>
          <cell r="KC139">
            <v>0</v>
          </cell>
          <cell r="KD139">
            <v>12.623809523809499</v>
          </cell>
          <cell r="KE139">
            <v>12.623809523809499</v>
          </cell>
          <cell r="KF139">
            <v>12.623809523809499</v>
          </cell>
          <cell r="KG139">
            <v>12.623809523809499</v>
          </cell>
          <cell r="KH139">
            <v>0</v>
          </cell>
          <cell r="KI139">
            <v>0</v>
          </cell>
          <cell r="KJ139">
            <v>0</v>
          </cell>
          <cell r="KK139">
            <v>14.703787026621661</v>
          </cell>
          <cell r="KL139">
            <v>13.451443569553795</v>
          </cell>
          <cell r="KM139">
            <v>0</v>
          </cell>
          <cell r="KN139">
            <v>12.698725159355073</v>
          </cell>
          <cell r="KO139">
            <v>0</v>
          </cell>
          <cell r="KP139">
            <v>0</v>
          </cell>
          <cell r="KQ139">
            <v>0</v>
          </cell>
          <cell r="KR139">
            <v>0</v>
          </cell>
          <cell r="KS139">
            <v>0</v>
          </cell>
          <cell r="KT139">
            <v>0</v>
          </cell>
          <cell r="KU139">
            <v>0</v>
          </cell>
          <cell r="KV139">
            <v>0</v>
          </cell>
          <cell r="KW139">
            <v>0</v>
          </cell>
          <cell r="KX139">
            <v>0</v>
          </cell>
          <cell r="KY139">
            <v>0</v>
          </cell>
          <cell r="KZ139">
            <v>0</v>
          </cell>
          <cell r="LA139">
            <v>0</v>
          </cell>
          <cell r="LB139">
            <v>0</v>
          </cell>
          <cell r="LC139" t="str">
            <v>Jul 95</v>
          </cell>
          <cell r="LD139">
            <v>0</v>
          </cell>
          <cell r="LE139">
            <v>0</v>
          </cell>
          <cell r="LF139">
            <v>0</v>
          </cell>
          <cell r="LG139">
            <v>0</v>
          </cell>
          <cell r="LH139">
            <v>16.37830687830688</v>
          </cell>
          <cell r="LI139">
            <v>0</v>
          </cell>
          <cell r="LJ139">
            <v>19.600000000000001</v>
          </cell>
          <cell r="LK139">
            <v>0</v>
          </cell>
          <cell r="LL139">
            <v>0</v>
          </cell>
          <cell r="LM139">
            <v>0</v>
          </cell>
          <cell r="LN139">
            <v>0</v>
          </cell>
          <cell r="LO139">
            <v>0</v>
          </cell>
          <cell r="LP139">
            <v>0</v>
          </cell>
          <cell r="LQ139">
            <v>0</v>
          </cell>
          <cell r="LR139">
            <v>0</v>
          </cell>
          <cell r="LS139">
            <v>0</v>
          </cell>
          <cell r="LT139">
            <v>12.453918260217471</v>
          </cell>
          <cell r="LU139">
            <v>0</v>
          </cell>
          <cell r="LV139">
            <v>0</v>
          </cell>
          <cell r="LW139">
            <v>0</v>
          </cell>
          <cell r="LX139">
            <v>0</v>
          </cell>
          <cell r="LY139">
            <v>0</v>
          </cell>
          <cell r="LZ139">
            <v>0</v>
          </cell>
          <cell r="MA139">
            <v>0</v>
          </cell>
          <cell r="MB139" t="str">
            <v>Jul 95</v>
          </cell>
          <cell r="MC139">
            <v>0</v>
          </cell>
          <cell r="MD139">
            <v>0</v>
          </cell>
          <cell r="ME139">
            <v>19.03968253888889</v>
          </cell>
          <cell r="MF139">
            <v>0</v>
          </cell>
          <cell r="MG139">
            <v>0</v>
          </cell>
          <cell r="MH139" t="str">
            <v>Jul 95</v>
          </cell>
          <cell r="MI139" t="str">
            <v>*KEY_ERR</v>
          </cell>
          <cell r="MJ139" t="str">
            <v>*KEY_ERR</v>
          </cell>
          <cell r="MK139" t="str">
            <v>*KEY_ERR</v>
          </cell>
          <cell r="ML139" t="str">
            <v>*KEY_ERR</v>
          </cell>
          <cell r="MM139" t="str">
            <v>*KEY_ERR</v>
          </cell>
          <cell r="MN139" t="str">
            <v>*KEY_ERR</v>
          </cell>
          <cell r="MO139" t="str">
            <v>*KEY_ERR</v>
          </cell>
          <cell r="MP139" t="str">
            <v>*KEY_ERR</v>
          </cell>
          <cell r="MQ139" t="str">
            <v>*KEY_ERR</v>
          </cell>
          <cell r="MR139" t="str">
            <v>*KEY_ERR</v>
          </cell>
          <cell r="MS139">
            <v>0</v>
          </cell>
          <cell r="MT139" t="str">
            <v>*KEY_ERR</v>
          </cell>
          <cell r="MU139" t="str">
            <v>*KEY_ERR</v>
          </cell>
          <cell r="MV139">
            <v>0</v>
          </cell>
          <cell r="MW139" t="str">
            <v>*KEY_ERR</v>
          </cell>
        </row>
        <row r="140">
          <cell r="F140" t="str">
            <v>Aug 95</v>
          </cell>
          <cell r="G140">
            <v>16.041304347825999</v>
          </cell>
          <cell r="H140">
            <v>0</v>
          </cell>
          <cell r="I140">
            <v>18.031739130434701</v>
          </cell>
          <cell r="J140">
            <v>0</v>
          </cell>
          <cell r="K140">
            <v>0</v>
          </cell>
          <cell r="L140">
            <v>18.039782608695599</v>
          </cell>
          <cell r="M140">
            <v>18.039782608695599</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15.485988142292474</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15.4282608695652</v>
          </cell>
          <cell r="BD140">
            <v>5.7727272727273064E-2</v>
          </cell>
          <cell r="BE140">
            <v>16.941521739130401</v>
          </cell>
          <cell r="BF140">
            <v>0</v>
          </cell>
          <cell r="BG140">
            <v>0</v>
          </cell>
          <cell r="BH140">
            <v>0</v>
          </cell>
          <cell r="BI140">
            <v>0</v>
          </cell>
          <cell r="BJ140">
            <v>0</v>
          </cell>
          <cell r="BK140">
            <v>1.38</v>
          </cell>
          <cell r="BL140">
            <v>5.4417391304347467</v>
          </cell>
          <cell r="BM140">
            <v>13.145543478260844</v>
          </cell>
          <cell r="BN140">
            <v>15.985108695652151</v>
          </cell>
          <cell r="BO140">
            <v>15.348260869565191</v>
          </cell>
          <cell r="BP140">
            <v>16.213369565217384</v>
          </cell>
          <cell r="BQ140">
            <v>21.168913043478227</v>
          </cell>
          <cell r="BR140">
            <v>21.168913043478227</v>
          </cell>
          <cell r="BS140">
            <v>21.794347826086941</v>
          </cell>
          <cell r="BT140">
            <v>21.794347826086941</v>
          </cell>
          <cell r="BU140">
            <v>22.707391304347805</v>
          </cell>
          <cell r="BV140">
            <v>22.707391304347805</v>
          </cell>
          <cell r="BW140">
            <v>0</v>
          </cell>
          <cell r="BX140">
            <v>0</v>
          </cell>
          <cell r="BY140">
            <v>0</v>
          </cell>
          <cell r="BZ140">
            <v>0</v>
          </cell>
          <cell r="CA140">
            <v>0</v>
          </cell>
          <cell r="CB140">
            <v>0</v>
          </cell>
          <cell r="CC140">
            <v>0</v>
          </cell>
          <cell r="CD140">
            <v>0</v>
          </cell>
          <cell r="CE140">
            <v>0</v>
          </cell>
          <cell r="CF140">
            <v>35.337065217391284</v>
          </cell>
          <cell r="CG140">
            <v>0</v>
          </cell>
          <cell r="CH140">
            <v>0</v>
          </cell>
          <cell r="CI140">
            <v>0</v>
          </cell>
          <cell r="CJ140">
            <v>20.865326086956497</v>
          </cell>
          <cell r="CK140">
            <v>21.091304347826053</v>
          </cell>
          <cell r="CL140">
            <v>19.847282608695629</v>
          </cell>
          <cell r="CM140">
            <v>20.719239130434769</v>
          </cell>
          <cell r="CN140">
            <v>0</v>
          </cell>
          <cell r="CO140">
            <v>0</v>
          </cell>
          <cell r="CP140">
            <v>0</v>
          </cell>
          <cell r="CQ140">
            <v>0</v>
          </cell>
          <cell r="CR140">
            <v>0</v>
          </cell>
          <cell r="CS140">
            <v>0</v>
          </cell>
          <cell r="CT140">
            <v>12.922826086956499</v>
          </cell>
          <cell r="CU140">
            <v>12.07499999999995</v>
          </cell>
          <cell r="CV140">
            <v>0</v>
          </cell>
          <cell r="CW140">
            <v>0</v>
          </cell>
          <cell r="CX140">
            <v>0</v>
          </cell>
          <cell r="CY140">
            <v>20.235326086956494</v>
          </cell>
          <cell r="CZ140">
            <v>19.555793478260838</v>
          </cell>
          <cell r="DA140">
            <v>18.521771739130404</v>
          </cell>
          <cell r="DB140">
            <v>0.25641304347826299</v>
          </cell>
          <cell r="DC140">
            <v>0</v>
          </cell>
          <cell r="DD140">
            <v>0</v>
          </cell>
          <cell r="DE140">
            <v>0</v>
          </cell>
          <cell r="DF140">
            <v>0</v>
          </cell>
          <cell r="DG140">
            <v>0</v>
          </cell>
          <cell r="DH140">
            <v>0</v>
          </cell>
          <cell r="DI140">
            <v>0</v>
          </cell>
          <cell r="DJ140">
            <v>0</v>
          </cell>
          <cell r="DK140">
            <v>0</v>
          </cell>
          <cell r="DL140">
            <v>0</v>
          </cell>
          <cell r="DM140" t="str">
            <v>Aug 95</v>
          </cell>
          <cell r="DN140">
            <v>0</v>
          </cell>
          <cell r="DO140">
            <v>0</v>
          </cell>
          <cell r="DP140">
            <v>0</v>
          </cell>
          <cell r="DQ140">
            <v>0</v>
          </cell>
          <cell r="DR140">
            <v>0</v>
          </cell>
          <cell r="DS140">
            <v>0</v>
          </cell>
          <cell r="DT140">
            <v>22.317065217391285</v>
          </cell>
          <cell r="DU140">
            <v>22.317065217391285</v>
          </cell>
          <cell r="DV140">
            <v>0</v>
          </cell>
          <cell r="DW140">
            <v>0</v>
          </cell>
          <cell r="DX140">
            <v>0</v>
          </cell>
          <cell r="DY140">
            <v>0</v>
          </cell>
          <cell r="DZ140">
            <v>0</v>
          </cell>
          <cell r="EA140">
            <v>0</v>
          </cell>
          <cell r="EB140">
            <v>0</v>
          </cell>
          <cell r="EC140">
            <v>0</v>
          </cell>
          <cell r="ED140">
            <v>0</v>
          </cell>
          <cell r="EE140">
            <v>0</v>
          </cell>
          <cell r="EF140">
            <v>0</v>
          </cell>
          <cell r="EG140">
            <v>0</v>
          </cell>
          <cell r="EH140">
            <v>21.212282608695656</v>
          </cell>
          <cell r="EI140">
            <v>0</v>
          </cell>
          <cell r="EJ140">
            <v>21.212282608695656</v>
          </cell>
          <cell r="EK140">
            <v>0</v>
          </cell>
          <cell r="EL140">
            <v>0</v>
          </cell>
          <cell r="EM140">
            <v>0</v>
          </cell>
          <cell r="EN140">
            <v>0</v>
          </cell>
          <cell r="EO140">
            <v>14.248913043478201</v>
          </cell>
          <cell r="EP140">
            <v>12.514130434782601</v>
          </cell>
          <cell r="EQ140" t="str">
            <v>Aug 95</v>
          </cell>
          <cell r="ER140">
            <v>0</v>
          </cell>
          <cell r="ES140">
            <v>0</v>
          </cell>
          <cell r="ET140">
            <v>0</v>
          </cell>
          <cell r="EU140">
            <v>0</v>
          </cell>
          <cell r="EV140">
            <v>13.862282608695654</v>
          </cell>
          <cell r="EW140">
            <v>15.085760869565188</v>
          </cell>
          <cell r="EX140">
            <v>16.505543478260844</v>
          </cell>
          <cell r="EY140">
            <v>21.705326086956497</v>
          </cell>
          <cell r="EZ140">
            <v>21.705326086956497</v>
          </cell>
          <cell r="FA140">
            <v>23.743695652173898</v>
          </cell>
          <cell r="FB140">
            <v>23.743695652173898</v>
          </cell>
          <cell r="FC140">
            <v>0</v>
          </cell>
          <cell r="FD140">
            <v>0</v>
          </cell>
          <cell r="FE140">
            <v>0</v>
          </cell>
          <cell r="FF140">
            <v>0</v>
          </cell>
          <cell r="FG140">
            <v>20.833369565217385</v>
          </cell>
          <cell r="FH140">
            <v>0</v>
          </cell>
          <cell r="FI140">
            <v>21.86282608695652</v>
          </cell>
          <cell r="FJ140">
            <v>0</v>
          </cell>
          <cell r="FK140">
            <v>0</v>
          </cell>
          <cell r="FL140">
            <v>0</v>
          </cell>
          <cell r="FM140">
            <v>0</v>
          </cell>
          <cell r="FN140" t="str">
            <v>Aug 95</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87</v>
          </cell>
          <cell r="GN140">
            <v>0</v>
          </cell>
          <cell r="GO140" t="str">
            <v>Aug 95</v>
          </cell>
          <cell r="GP140">
            <v>0</v>
          </cell>
          <cell r="GQ140">
            <v>138.83870967741939</v>
          </cell>
          <cell r="GR140">
            <v>129.87096774193549</v>
          </cell>
          <cell r="GS140">
            <v>148.5322580645161</v>
          </cell>
          <cell r="GT140">
            <v>147.64516129032259</v>
          </cell>
          <cell r="GU140">
            <v>156.88636363636365</v>
          </cell>
          <cell r="GV140">
            <v>154.34090909090909</v>
          </cell>
          <cell r="GW140">
            <v>156.88636363636365</v>
          </cell>
          <cell r="GX140">
            <v>0</v>
          </cell>
          <cell r="GY140">
            <v>188.09090909090909</v>
          </cell>
          <cell r="GZ140">
            <v>171.43181818181819</v>
          </cell>
          <cell r="HA140">
            <v>0</v>
          </cell>
          <cell r="HB140">
            <v>0</v>
          </cell>
          <cell r="HC140">
            <v>169.31818181818181</v>
          </cell>
          <cell r="HD140">
            <v>152.7045454545455</v>
          </cell>
          <cell r="HE140">
            <v>0</v>
          </cell>
          <cell r="HF140">
            <v>0</v>
          </cell>
          <cell r="HG140">
            <v>123.181818181818</v>
          </cell>
          <cell r="HH140">
            <v>0</v>
          </cell>
          <cell r="HI140">
            <v>120</v>
          </cell>
          <cell r="HJ140">
            <v>0</v>
          </cell>
          <cell r="HK140" t="e">
            <v>#VALUE!</v>
          </cell>
          <cell r="HL140">
            <v>0</v>
          </cell>
          <cell r="HM140">
            <v>0</v>
          </cell>
          <cell r="HN140">
            <v>82.727272727272734</v>
          </cell>
          <cell r="HO140">
            <v>81.909090909090907</v>
          </cell>
          <cell r="HP140">
            <v>75.409090909090907</v>
          </cell>
          <cell r="HQ140">
            <v>0</v>
          </cell>
          <cell r="HR140">
            <v>44.96</v>
          </cell>
          <cell r="HS140">
            <v>0</v>
          </cell>
          <cell r="HT140">
            <v>278.40909090909088</v>
          </cell>
          <cell r="HU140" t="str">
            <v>Aug 95</v>
          </cell>
          <cell r="HV140">
            <v>177.09677419354841</v>
          </cell>
          <cell r="HW140">
            <v>151.09677419354841</v>
          </cell>
          <cell r="HX140">
            <v>157.8064516129032</v>
          </cell>
          <cell r="HY140">
            <v>131.8064516129032</v>
          </cell>
          <cell r="HZ140">
            <v>154.56818181818181</v>
          </cell>
          <cell r="IA140">
            <v>139.0454545454545</v>
          </cell>
          <cell r="IB140">
            <v>154.56818181818181</v>
          </cell>
          <cell r="IC140">
            <v>0</v>
          </cell>
          <cell r="ID140">
            <v>0</v>
          </cell>
          <cell r="IE140">
            <v>0</v>
          </cell>
          <cell r="IF140">
            <v>0</v>
          </cell>
          <cell r="IG140">
            <v>118.54545454545401</v>
          </cell>
          <cell r="IH140">
            <v>0</v>
          </cell>
          <cell r="II140">
            <v>115.04545454545401</v>
          </cell>
          <cell r="IJ140">
            <v>0</v>
          </cell>
          <cell r="IK140">
            <v>0</v>
          </cell>
          <cell r="IL140">
            <v>0</v>
          </cell>
          <cell r="IM140">
            <v>82.909090909090907</v>
          </cell>
          <cell r="IN140">
            <v>72.409090909090907</v>
          </cell>
          <cell r="IO140">
            <v>0</v>
          </cell>
          <cell r="IP140">
            <v>0</v>
          </cell>
          <cell r="IQ140" t="str">
            <v>Aug 95</v>
          </cell>
          <cell r="IR140">
            <v>3.4483279812475121</v>
          </cell>
          <cell r="IS140">
            <v>11.845286059629331</v>
          </cell>
          <cell r="IT140">
            <v>14.233241505968778</v>
          </cell>
          <cell r="IU140">
            <v>147</v>
          </cell>
          <cell r="IV140">
            <v>155</v>
          </cell>
          <cell r="IW140">
            <v>13.444933920704846</v>
          </cell>
          <cell r="IX140">
            <v>16.431818181818151</v>
          </cell>
          <cell r="IY140">
            <v>0</v>
          </cell>
          <cell r="IZ140">
            <v>24.18522727272725</v>
          </cell>
          <cell r="JA140">
            <v>22.0988636363636</v>
          </cell>
          <cell r="JB140">
            <v>0</v>
          </cell>
          <cell r="JC140">
            <v>19.647727272727249</v>
          </cell>
          <cell r="JD140">
            <v>32.092522861753615</v>
          </cell>
          <cell r="JE140">
            <v>0</v>
          </cell>
          <cell r="JF140">
            <v>0</v>
          </cell>
          <cell r="JG140">
            <v>0</v>
          </cell>
          <cell r="JH140">
            <v>0</v>
          </cell>
          <cell r="JI140">
            <v>0</v>
          </cell>
          <cell r="JJ140">
            <v>0</v>
          </cell>
          <cell r="JK140">
            <v>0</v>
          </cell>
          <cell r="JL140">
            <v>0</v>
          </cell>
          <cell r="JM140">
            <v>0</v>
          </cell>
          <cell r="JN140">
            <v>20.801136363636349</v>
          </cell>
          <cell r="JO140">
            <v>0</v>
          </cell>
          <cell r="JP140">
            <v>20.311363636363602</v>
          </cell>
          <cell r="JQ140">
            <v>0</v>
          </cell>
          <cell r="JR140">
            <v>0</v>
          </cell>
          <cell r="JS140">
            <v>0</v>
          </cell>
          <cell r="JT140">
            <v>0</v>
          </cell>
          <cell r="JU140">
            <v>0</v>
          </cell>
          <cell r="JV140">
            <v>0</v>
          </cell>
          <cell r="JW140">
            <v>0</v>
          </cell>
          <cell r="JX140">
            <v>0</v>
          </cell>
          <cell r="JY140">
            <v>0</v>
          </cell>
          <cell r="JZ140">
            <v>20.311363636363602</v>
          </cell>
          <cell r="KA140">
            <v>0</v>
          </cell>
          <cell r="KB140">
            <v>0</v>
          </cell>
          <cell r="KC140">
            <v>0</v>
          </cell>
          <cell r="KD140">
            <v>13.128409090909051</v>
          </cell>
          <cell r="KE140">
            <v>13.128409090909051</v>
          </cell>
          <cell r="KF140">
            <v>13.128409090909051</v>
          </cell>
          <cell r="KG140">
            <v>13.128409090909051</v>
          </cell>
          <cell r="KH140">
            <v>0</v>
          </cell>
          <cell r="KI140">
            <v>0</v>
          </cell>
          <cell r="KJ140">
            <v>0</v>
          </cell>
          <cell r="KK140">
            <v>14.668933428775945</v>
          </cell>
          <cell r="KL140">
            <v>13.487831066571221</v>
          </cell>
          <cell r="KM140">
            <v>0</v>
          </cell>
          <cell r="KN140">
            <v>12.790801717967064</v>
          </cell>
          <cell r="KO140">
            <v>0</v>
          </cell>
          <cell r="KP140">
            <v>0</v>
          </cell>
          <cell r="KQ140">
            <v>0</v>
          </cell>
          <cell r="KR140">
            <v>0</v>
          </cell>
          <cell r="KS140">
            <v>0</v>
          </cell>
          <cell r="KT140">
            <v>0</v>
          </cell>
          <cell r="KU140">
            <v>0</v>
          </cell>
          <cell r="KV140">
            <v>0</v>
          </cell>
          <cell r="KW140">
            <v>0</v>
          </cell>
          <cell r="KX140">
            <v>0</v>
          </cell>
          <cell r="KY140">
            <v>0</v>
          </cell>
          <cell r="KZ140">
            <v>0</v>
          </cell>
          <cell r="LA140">
            <v>0</v>
          </cell>
          <cell r="LB140">
            <v>0</v>
          </cell>
          <cell r="LC140" t="str">
            <v>Aug 95</v>
          </cell>
          <cell r="LD140">
            <v>0</v>
          </cell>
          <cell r="LE140">
            <v>0</v>
          </cell>
          <cell r="LF140">
            <v>0</v>
          </cell>
          <cell r="LG140">
            <v>0</v>
          </cell>
          <cell r="LH140">
            <v>15.654040404040407</v>
          </cell>
          <cell r="LI140">
            <v>0</v>
          </cell>
          <cell r="LJ140">
            <v>19.30113636363636</v>
          </cell>
          <cell r="LK140">
            <v>0</v>
          </cell>
          <cell r="LL140">
            <v>0</v>
          </cell>
          <cell r="LM140">
            <v>0</v>
          </cell>
          <cell r="LN140">
            <v>0</v>
          </cell>
          <cell r="LO140">
            <v>0</v>
          </cell>
          <cell r="LP140">
            <v>0</v>
          </cell>
          <cell r="LQ140">
            <v>0</v>
          </cell>
          <cell r="LR140">
            <v>0</v>
          </cell>
          <cell r="LS140">
            <v>0</v>
          </cell>
          <cell r="LT140">
            <v>12.390264853256983</v>
          </cell>
          <cell r="LU140">
            <v>0</v>
          </cell>
          <cell r="LV140">
            <v>0</v>
          </cell>
          <cell r="LW140">
            <v>0</v>
          </cell>
          <cell r="LX140">
            <v>0</v>
          </cell>
          <cell r="LY140">
            <v>0</v>
          </cell>
          <cell r="LZ140">
            <v>0</v>
          </cell>
          <cell r="MA140">
            <v>0</v>
          </cell>
          <cell r="MB140" t="str">
            <v>Aug 95</v>
          </cell>
          <cell r="MC140">
            <v>0</v>
          </cell>
          <cell r="MD140">
            <v>0</v>
          </cell>
          <cell r="ME140">
            <v>18.356884061111113</v>
          </cell>
          <cell r="MF140">
            <v>0</v>
          </cell>
          <cell r="MG140">
            <v>0</v>
          </cell>
          <cell r="MH140" t="str">
            <v>Aug 95</v>
          </cell>
          <cell r="MI140" t="str">
            <v>*KEY_ERR</v>
          </cell>
          <cell r="MJ140" t="str">
            <v>*KEY_ERR</v>
          </cell>
          <cell r="MK140" t="str">
            <v>*KEY_ERR</v>
          </cell>
          <cell r="ML140" t="str">
            <v>*KEY_ERR</v>
          </cell>
          <cell r="MM140" t="str">
            <v>*KEY_ERR</v>
          </cell>
          <cell r="MN140" t="str">
            <v>*KEY_ERR</v>
          </cell>
          <cell r="MO140" t="str">
            <v>*KEY_ERR</v>
          </cell>
          <cell r="MP140" t="str">
            <v>*KEY_ERR</v>
          </cell>
          <cell r="MQ140" t="str">
            <v>*KEY_ERR</v>
          </cell>
          <cell r="MR140" t="str">
            <v>*KEY_ERR</v>
          </cell>
          <cell r="MS140">
            <v>0</v>
          </cell>
          <cell r="MT140" t="str">
            <v>*KEY_ERR</v>
          </cell>
          <cell r="MU140" t="str">
            <v>*KEY_ERR</v>
          </cell>
          <cell r="MV140">
            <v>0</v>
          </cell>
          <cell r="MW140" t="str">
            <v>*KEY_ERR</v>
          </cell>
        </row>
        <row r="141">
          <cell r="F141" t="str">
            <v>Sep 95</v>
          </cell>
          <cell r="G141">
            <v>16.696666666666601</v>
          </cell>
          <cell r="H141">
            <v>0</v>
          </cell>
          <cell r="I141">
            <v>18.209</v>
          </cell>
          <cell r="J141">
            <v>0</v>
          </cell>
          <cell r="K141">
            <v>0</v>
          </cell>
          <cell r="L141">
            <v>18.12875</v>
          </cell>
          <cell r="M141">
            <v>18.12875</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15.500930735930645</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15.510476190476099</v>
          </cell>
          <cell r="BD141">
            <v>-9.545454545454914E-3</v>
          </cell>
          <cell r="BE141">
            <v>16.879750000000001</v>
          </cell>
          <cell r="BF141">
            <v>0</v>
          </cell>
          <cell r="BG141">
            <v>0</v>
          </cell>
          <cell r="BH141">
            <v>0</v>
          </cell>
          <cell r="BI141">
            <v>0</v>
          </cell>
          <cell r="BJ141">
            <v>0</v>
          </cell>
          <cell r="BK141">
            <v>1.58</v>
          </cell>
          <cell r="BL141">
            <v>5.7041250000000003</v>
          </cell>
          <cell r="BM141">
            <v>13.159125</v>
          </cell>
          <cell r="BN141">
            <v>16.437750000000001</v>
          </cell>
          <cell r="BO141">
            <v>15.582000000000001</v>
          </cell>
          <cell r="BP141">
            <v>17.385375</v>
          </cell>
          <cell r="BQ141">
            <v>21.207374999999999</v>
          </cell>
          <cell r="BR141">
            <v>21.207374999999999</v>
          </cell>
          <cell r="BS141">
            <v>21.679874999999999</v>
          </cell>
          <cell r="BT141">
            <v>21.679874999999999</v>
          </cell>
          <cell r="BU141">
            <v>22.367625</v>
          </cell>
          <cell r="BV141">
            <v>22.367625</v>
          </cell>
          <cell r="BW141">
            <v>0</v>
          </cell>
          <cell r="BX141">
            <v>0</v>
          </cell>
          <cell r="BY141">
            <v>0</v>
          </cell>
          <cell r="BZ141">
            <v>0</v>
          </cell>
          <cell r="CA141">
            <v>0</v>
          </cell>
          <cell r="CB141">
            <v>0</v>
          </cell>
          <cell r="CC141">
            <v>0</v>
          </cell>
          <cell r="CD141">
            <v>0</v>
          </cell>
          <cell r="CE141">
            <v>0</v>
          </cell>
          <cell r="CF141">
            <v>31.891124999999978</v>
          </cell>
          <cell r="CG141">
            <v>0</v>
          </cell>
          <cell r="CH141">
            <v>0</v>
          </cell>
          <cell r="CI141">
            <v>0</v>
          </cell>
          <cell r="CJ141">
            <v>21.564374999999998</v>
          </cell>
          <cell r="CK141">
            <v>21.763874999999999</v>
          </cell>
          <cell r="CL141">
            <v>20.194125</v>
          </cell>
          <cell r="CM141">
            <v>20.913375000000002</v>
          </cell>
          <cell r="CN141">
            <v>0</v>
          </cell>
          <cell r="CO141">
            <v>0</v>
          </cell>
          <cell r="CP141">
            <v>0</v>
          </cell>
          <cell r="CQ141">
            <v>0</v>
          </cell>
          <cell r="CR141">
            <v>0</v>
          </cell>
          <cell r="CS141">
            <v>0</v>
          </cell>
          <cell r="CT141">
            <v>13.818750000000001</v>
          </cell>
          <cell r="CU141">
            <v>12.3225</v>
          </cell>
          <cell r="CV141">
            <v>0</v>
          </cell>
          <cell r="CW141">
            <v>0</v>
          </cell>
          <cell r="CX141">
            <v>0</v>
          </cell>
          <cell r="CY141">
            <v>19.506374999999998</v>
          </cell>
          <cell r="CZ141">
            <v>19.459649999999996</v>
          </cell>
          <cell r="DA141">
            <v>18.430649999999996</v>
          </cell>
          <cell r="DB141">
            <v>0.19337500000000021</v>
          </cell>
          <cell r="DC141">
            <v>0</v>
          </cell>
          <cell r="DD141">
            <v>0</v>
          </cell>
          <cell r="DE141">
            <v>0</v>
          </cell>
          <cell r="DF141">
            <v>0</v>
          </cell>
          <cell r="DG141">
            <v>0</v>
          </cell>
          <cell r="DH141">
            <v>0</v>
          </cell>
          <cell r="DI141">
            <v>0</v>
          </cell>
          <cell r="DJ141">
            <v>0</v>
          </cell>
          <cell r="DK141">
            <v>0</v>
          </cell>
          <cell r="DL141">
            <v>0</v>
          </cell>
          <cell r="DM141" t="str">
            <v>Sep 95</v>
          </cell>
          <cell r="DN141">
            <v>0</v>
          </cell>
          <cell r="DO141">
            <v>0</v>
          </cell>
          <cell r="DP141">
            <v>0</v>
          </cell>
          <cell r="DQ141">
            <v>0</v>
          </cell>
          <cell r="DR141">
            <v>0</v>
          </cell>
          <cell r="DS141">
            <v>0</v>
          </cell>
          <cell r="DT141">
            <v>23.315249999999999</v>
          </cell>
          <cell r="DU141">
            <v>23.315249999999999</v>
          </cell>
          <cell r="DV141">
            <v>0</v>
          </cell>
          <cell r="DW141">
            <v>0</v>
          </cell>
          <cell r="DX141">
            <v>0</v>
          </cell>
          <cell r="DY141">
            <v>0</v>
          </cell>
          <cell r="DZ141">
            <v>0</v>
          </cell>
          <cell r="EA141">
            <v>0</v>
          </cell>
          <cell r="EB141">
            <v>0</v>
          </cell>
          <cell r="EC141">
            <v>0</v>
          </cell>
          <cell r="ED141">
            <v>0</v>
          </cell>
          <cell r="EE141">
            <v>0</v>
          </cell>
          <cell r="EF141">
            <v>0</v>
          </cell>
          <cell r="EG141">
            <v>0</v>
          </cell>
          <cell r="EH141">
            <v>21.813749999999999</v>
          </cell>
          <cell r="EI141">
            <v>0</v>
          </cell>
          <cell r="EJ141">
            <v>21.813749999999999</v>
          </cell>
          <cell r="EK141">
            <v>0</v>
          </cell>
          <cell r="EL141">
            <v>0</v>
          </cell>
          <cell r="EM141">
            <v>0</v>
          </cell>
          <cell r="EN141">
            <v>0</v>
          </cell>
          <cell r="EO141">
            <v>14.7225</v>
          </cell>
          <cell r="EP141">
            <v>12.994999999999999</v>
          </cell>
          <cell r="EQ141" t="str">
            <v>Sep 95</v>
          </cell>
          <cell r="ER141">
            <v>0</v>
          </cell>
          <cell r="ES141">
            <v>0</v>
          </cell>
          <cell r="ET141">
            <v>0</v>
          </cell>
          <cell r="EU141">
            <v>0</v>
          </cell>
          <cell r="EV141">
            <v>13.63425</v>
          </cell>
          <cell r="EW141">
            <v>15.28275</v>
          </cell>
          <cell r="EX141">
            <v>16.59525</v>
          </cell>
          <cell r="EY141">
            <v>22.753499999999999</v>
          </cell>
          <cell r="EZ141">
            <v>22.753499999999999</v>
          </cell>
          <cell r="FA141">
            <v>24.764249999999997</v>
          </cell>
          <cell r="FB141">
            <v>24.764249999999997</v>
          </cell>
          <cell r="FC141">
            <v>0</v>
          </cell>
          <cell r="FD141">
            <v>0</v>
          </cell>
          <cell r="FE141">
            <v>0</v>
          </cell>
          <cell r="FF141">
            <v>0</v>
          </cell>
          <cell r="FG141">
            <v>20.832000000000001</v>
          </cell>
          <cell r="FH141">
            <v>0</v>
          </cell>
          <cell r="FI141">
            <v>22.162875</v>
          </cell>
          <cell r="FJ141">
            <v>0</v>
          </cell>
          <cell r="FK141">
            <v>0</v>
          </cell>
          <cell r="FL141">
            <v>0</v>
          </cell>
          <cell r="FM141">
            <v>0</v>
          </cell>
          <cell r="FN141" t="str">
            <v>Sep 95</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87</v>
          </cell>
          <cell r="GN141">
            <v>0</v>
          </cell>
          <cell r="GO141" t="str">
            <v>Sep 95</v>
          </cell>
          <cell r="GP141">
            <v>0</v>
          </cell>
          <cell r="GQ141">
            <v>186.6333333333333</v>
          </cell>
          <cell r="GR141">
            <v>154.6</v>
          </cell>
          <cell r="GS141">
            <v>168.98333333333335</v>
          </cell>
          <cell r="GT141">
            <v>178.41666666666669</v>
          </cell>
          <cell r="GU141">
            <v>162.52380952380955</v>
          </cell>
          <cell r="GV141">
            <v>160.57142857142861</v>
          </cell>
          <cell r="GW141">
            <v>162.52380952380955</v>
          </cell>
          <cell r="GX141">
            <v>0</v>
          </cell>
          <cell r="GY141">
            <v>191.71428571428569</v>
          </cell>
          <cell r="GZ141">
            <v>175.04761904761901</v>
          </cell>
          <cell r="HA141">
            <v>0</v>
          </cell>
          <cell r="HB141">
            <v>0</v>
          </cell>
          <cell r="HC141">
            <v>175.3095238095238</v>
          </cell>
          <cell r="HD141">
            <v>157.5952380952381</v>
          </cell>
          <cell r="HE141">
            <v>0</v>
          </cell>
          <cell r="HF141">
            <v>0</v>
          </cell>
          <cell r="HG141">
            <v>128.90476190476099</v>
          </cell>
          <cell r="HH141">
            <v>0</v>
          </cell>
          <cell r="HI141">
            <v>127.19047619047601</v>
          </cell>
          <cell r="HJ141">
            <v>0</v>
          </cell>
          <cell r="HK141" t="e">
            <v>#VALUE!</v>
          </cell>
          <cell r="HL141">
            <v>0</v>
          </cell>
          <cell r="HM141">
            <v>0</v>
          </cell>
          <cell r="HN141">
            <v>91.333333333333329</v>
          </cell>
          <cell r="HO141">
            <v>86.595238095238102</v>
          </cell>
          <cell r="HP141">
            <v>81</v>
          </cell>
          <cell r="HQ141">
            <v>0</v>
          </cell>
          <cell r="HR141">
            <v>44.77</v>
          </cell>
          <cell r="HS141">
            <v>0</v>
          </cell>
          <cell r="HT141">
            <v>255.57142857142861</v>
          </cell>
          <cell r="HU141" t="str">
            <v>Sep 95</v>
          </cell>
          <cell r="HV141">
            <v>195.23333333333329</v>
          </cell>
          <cell r="HW141">
            <v>167.0333333333333</v>
          </cell>
          <cell r="HX141">
            <v>172.2</v>
          </cell>
          <cell r="HY141">
            <v>144</v>
          </cell>
          <cell r="HZ141">
            <v>160.16666666666663</v>
          </cell>
          <cell r="IA141">
            <v>144.42857142857139</v>
          </cell>
          <cell r="IB141">
            <v>160.16666666666663</v>
          </cell>
          <cell r="IC141">
            <v>0</v>
          </cell>
          <cell r="ID141">
            <v>0</v>
          </cell>
          <cell r="IE141">
            <v>0</v>
          </cell>
          <cell r="IF141">
            <v>0</v>
          </cell>
          <cell r="IG141">
            <v>119.238095238095</v>
          </cell>
          <cell r="IH141">
            <v>0</v>
          </cell>
          <cell r="II141">
            <v>117.095238095238</v>
          </cell>
          <cell r="IJ141">
            <v>0</v>
          </cell>
          <cell r="IK141">
            <v>0</v>
          </cell>
          <cell r="IL141">
            <v>0</v>
          </cell>
          <cell r="IM141">
            <v>91.952380952380949</v>
          </cell>
          <cell r="IN141">
            <v>81.714285714285708</v>
          </cell>
          <cell r="IO141">
            <v>0</v>
          </cell>
          <cell r="IP141">
            <v>0</v>
          </cell>
          <cell r="IQ141" t="str">
            <v>Sep 95</v>
          </cell>
          <cell r="IR141">
            <v>3.4784253079049776</v>
          </cell>
          <cell r="IS141">
            <v>11.845286059629331</v>
          </cell>
          <cell r="IT141">
            <v>14.233241505968778</v>
          </cell>
          <cell r="IU141">
            <v>147</v>
          </cell>
          <cell r="IV141">
            <v>155</v>
          </cell>
          <cell r="IW141">
            <v>13.444933920704846</v>
          </cell>
          <cell r="IX141">
            <v>16.3666666666666</v>
          </cell>
          <cell r="IY141">
            <v>0</v>
          </cell>
          <cell r="IZ141">
            <v>23.1273809523809</v>
          </cell>
          <cell r="JA141">
            <v>20.8357142857142</v>
          </cell>
          <cell r="JB141">
            <v>0</v>
          </cell>
          <cell r="JC141">
            <v>19.483333333333299</v>
          </cell>
          <cell r="JD141">
            <v>31.546914623837633</v>
          </cell>
          <cell r="JE141">
            <v>0</v>
          </cell>
          <cell r="JF141">
            <v>0</v>
          </cell>
          <cell r="JG141">
            <v>0</v>
          </cell>
          <cell r="JH141">
            <v>0</v>
          </cell>
          <cell r="JI141">
            <v>0</v>
          </cell>
          <cell r="JJ141">
            <v>0</v>
          </cell>
          <cell r="JK141">
            <v>0</v>
          </cell>
          <cell r="JL141">
            <v>0</v>
          </cell>
          <cell r="JM141">
            <v>0</v>
          </cell>
          <cell r="JN141">
            <v>21.565476190476151</v>
          </cell>
          <cell r="JO141">
            <v>0</v>
          </cell>
          <cell r="JP141">
            <v>20.511904761904702</v>
          </cell>
          <cell r="JQ141">
            <v>0</v>
          </cell>
          <cell r="JR141">
            <v>0</v>
          </cell>
          <cell r="JS141">
            <v>0</v>
          </cell>
          <cell r="JT141">
            <v>0</v>
          </cell>
          <cell r="JU141">
            <v>0</v>
          </cell>
          <cell r="JV141">
            <v>0</v>
          </cell>
          <cell r="JW141">
            <v>0</v>
          </cell>
          <cell r="JX141">
            <v>0</v>
          </cell>
          <cell r="JY141">
            <v>0</v>
          </cell>
          <cell r="JZ141">
            <v>20.511904761904702</v>
          </cell>
          <cell r="KA141">
            <v>0</v>
          </cell>
          <cell r="KB141">
            <v>0</v>
          </cell>
          <cell r="KC141">
            <v>0</v>
          </cell>
          <cell r="KD141">
            <v>14.0869047619047</v>
          </cell>
          <cell r="KE141">
            <v>14.0869047619047</v>
          </cell>
          <cell r="KF141">
            <v>14.0869047619047</v>
          </cell>
          <cell r="KG141">
            <v>14.0869047619047</v>
          </cell>
          <cell r="KH141">
            <v>0</v>
          </cell>
          <cell r="KI141">
            <v>0</v>
          </cell>
          <cell r="KJ141">
            <v>0</v>
          </cell>
          <cell r="KK141">
            <v>14.154480689913758</v>
          </cell>
          <cell r="KL141">
            <v>13.138357705286829</v>
          </cell>
          <cell r="KM141">
            <v>0</v>
          </cell>
          <cell r="KN141">
            <v>12.574990626171726</v>
          </cell>
          <cell r="KO141">
            <v>0</v>
          </cell>
          <cell r="KP141">
            <v>0</v>
          </cell>
          <cell r="KQ141">
            <v>0</v>
          </cell>
          <cell r="KR141">
            <v>0</v>
          </cell>
          <cell r="KS141">
            <v>0</v>
          </cell>
          <cell r="KT141">
            <v>0</v>
          </cell>
          <cell r="KU141">
            <v>0</v>
          </cell>
          <cell r="KV141">
            <v>0</v>
          </cell>
          <cell r="KW141">
            <v>0</v>
          </cell>
          <cell r="KX141">
            <v>0</v>
          </cell>
          <cell r="KY141">
            <v>0</v>
          </cell>
          <cell r="KZ141">
            <v>0</v>
          </cell>
          <cell r="LA141">
            <v>0</v>
          </cell>
          <cell r="LB141">
            <v>0</v>
          </cell>
          <cell r="LC141" t="str">
            <v>Sep 95</v>
          </cell>
          <cell r="LD141">
            <v>0</v>
          </cell>
          <cell r="LE141">
            <v>0</v>
          </cell>
          <cell r="LF141">
            <v>0</v>
          </cell>
          <cell r="LG141">
            <v>0</v>
          </cell>
          <cell r="LH141">
            <v>15.81415343915344</v>
          </cell>
          <cell r="LI141">
            <v>0</v>
          </cell>
          <cell r="LJ141">
            <v>20.089285714285715</v>
          </cell>
          <cell r="LK141">
            <v>0</v>
          </cell>
          <cell r="LL141">
            <v>0</v>
          </cell>
          <cell r="LM141">
            <v>0</v>
          </cell>
          <cell r="LN141">
            <v>0</v>
          </cell>
          <cell r="LO141">
            <v>0</v>
          </cell>
          <cell r="LP141">
            <v>0</v>
          </cell>
          <cell r="LQ141">
            <v>0</v>
          </cell>
          <cell r="LR141">
            <v>0</v>
          </cell>
          <cell r="LS141">
            <v>0</v>
          </cell>
          <cell r="LT141">
            <v>11.998125234345713</v>
          </cell>
          <cell r="LU141">
            <v>0</v>
          </cell>
          <cell r="LV141">
            <v>0</v>
          </cell>
          <cell r="LW141">
            <v>0</v>
          </cell>
          <cell r="LX141">
            <v>0</v>
          </cell>
          <cell r="LY141">
            <v>0</v>
          </cell>
          <cell r="LZ141">
            <v>0</v>
          </cell>
          <cell r="MA141">
            <v>0</v>
          </cell>
          <cell r="MB141" t="str">
            <v>Sep 95</v>
          </cell>
          <cell r="MC141">
            <v>0</v>
          </cell>
          <cell r="MD141">
            <v>0</v>
          </cell>
          <cell r="ME141">
            <v>18.429232799999998</v>
          </cell>
          <cell r="MF141">
            <v>0</v>
          </cell>
          <cell r="MG141">
            <v>0</v>
          </cell>
          <cell r="MH141" t="str">
            <v>Sep 95</v>
          </cell>
          <cell r="MI141" t="str">
            <v>*KEY_ERR</v>
          </cell>
          <cell r="MJ141" t="str">
            <v>*KEY_ERR</v>
          </cell>
          <cell r="MK141" t="str">
            <v>*KEY_ERR</v>
          </cell>
          <cell r="ML141" t="str">
            <v>*KEY_ERR</v>
          </cell>
          <cell r="MM141" t="str">
            <v>*KEY_ERR</v>
          </cell>
          <cell r="MN141" t="str">
            <v>*KEY_ERR</v>
          </cell>
          <cell r="MO141" t="str">
            <v>*KEY_ERR</v>
          </cell>
          <cell r="MP141" t="str">
            <v>*KEY_ERR</v>
          </cell>
          <cell r="MQ141" t="str">
            <v>*KEY_ERR</v>
          </cell>
          <cell r="MR141" t="str">
            <v>*KEY_ERR</v>
          </cell>
          <cell r="MS141">
            <v>0</v>
          </cell>
          <cell r="MT141" t="str">
            <v>*KEY_ERR</v>
          </cell>
          <cell r="MU141" t="str">
            <v>*KEY_ERR</v>
          </cell>
          <cell r="MV141">
            <v>0</v>
          </cell>
          <cell r="MW141" t="str">
            <v>*KEY_ERR</v>
          </cell>
        </row>
        <row r="142">
          <cell r="F142" t="str">
            <v>Oct 95</v>
          </cell>
          <cell r="G142">
            <v>16.0943181818181</v>
          </cell>
          <cell r="H142">
            <v>0</v>
          </cell>
          <cell r="I142">
            <v>17.4381818181818</v>
          </cell>
          <cell r="J142">
            <v>0</v>
          </cell>
          <cell r="K142">
            <v>0</v>
          </cell>
          <cell r="L142">
            <v>17.706363636363601</v>
          </cell>
          <cell r="M142">
            <v>17.706363636363601</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14.918181818181791</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14.8522727272727</v>
          </cell>
          <cell r="BD142">
            <v>6.590909090909107E-2</v>
          </cell>
          <cell r="BE142">
            <v>16.179090909090899</v>
          </cell>
          <cell r="BF142">
            <v>0</v>
          </cell>
          <cell r="BG142">
            <v>0</v>
          </cell>
          <cell r="BH142">
            <v>0</v>
          </cell>
          <cell r="BI142">
            <v>0</v>
          </cell>
          <cell r="BJ142">
            <v>0</v>
          </cell>
          <cell r="BK142">
            <v>1.65</v>
          </cell>
          <cell r="BL142">
            <v>6.464659090909068</v>
          </cell>
          <cell r="BM142">
            <v>12.984204545454533</v>
          </cell>
          <cell r="BN142">
            <v>16.859659090909066</v>
          </cell>
          <cell r="BO142">
            <v>15.661704545454535</v>
          </cell>
          <cell r="BP142">
            <v>17.4419318181818</v>
          </cell>
          <cell r="BQ142">
            <v>18.885681818181801</v>
          </cell>
          <cell r="BR142">
            <v>18.885681818181801</v>
          </cell>
          <cell r="BS142">
            <v>19.360568181818177</v>
          </cell>
          <cell r="BT142">
            <v>19.360568181818177</v>
          </cell>
          <cell r="BU142">
            <v>20.078863636363604</v>
          </cell>
          <cell r="BV142">
            <v>20.078863636363604</v>
          </cell>
          <cell r="BW142">
            <v>0</v>
          </cell>
          <cell r="BX142">
            <v>0</v>
          </cell>
          <cell r="BY142">
            <v>0</v>
          </cell>
          <cell r="BZ142">
            <v>0</v>
          </cell>
          <cell r="CA142">
            <v>0</v>
          </cell>
          <cell r="CB142">
            <v>0</v>
          </cell>
          <cell r="CC142">
            <v>0</v>
          </cell>
          <cell r="CD142">
            <v>0</v>
          </cell>
          <cell r="CE142">
            <v>0</v>
          </cell>
          <cell r="CF142">
            <v>29.034886363636335</v>
          </cell>
          <cell r="CG142">
            <v>0</v>
          </cell>
          <cell r="CH142">
            <v>0</v>
          </cell>
          <cell r="CI142">
            <v>0</v>
          </cell>
          <cell r="CJ142">
            <v>21.121704545454534</v>
          </cell>
          <cell r="CK142">
            <v>21.341249999999999</v>
          </cell>
          <cell r="CL142">
            <v>19.582499999999978</v>
          </cell>
          <cell r="CM142">
            <v>20.200568181818156</v>
          </cell>
          <cell r="CN142">
            <v>0</v>
          </cell>
          <cell r="CO142">
            <v>0</v>
          </cell>
          <cell r="CP142">
            <v>0</v>
          </cell>
          <cell r="CQ142">
            <v>0</v>
          </cell>
          <cell r="CR142">
            <v>0</v>
          </cell>
          <cell r="CS142">
            <v>0</v>
          </cell>
          <cell r="CT142">
            <v>13.9363636363636</v>
          </cell>
          <cell r="CU142">
            <v>12.66818181818175</v>
          </cell>
          <cell r="CV142">
            <v>0</v>
          </cell>
          <cell r="CW142">
            <v>0</v>
          </cell>
          <cell r="CX142">
            <v>0</v>
          </cell>
          <cell r="CY142">
            <v>18.012272727272709</v>
          </cell>
          <cell r="CZ142">
            <v>17.882454545454529</v>
          </cell>
          <cell r="DA142">
            <v>16.779954545454526</v>
          </cell>
          <cell r="DB142">
            <v>0.19886363636363372</v>
          </cell>
          <cell r="DC142">
            <v>0</v>
          </cell>
          <cell r="DD142">
            <v>0</v>
          </cell>
          <cell r="DE142">
            <v>0</v>
          </cell>
          <cell r="DF142">
            <v>0</v>
          </cell>
          <cell r="DG142">
            <v>0</v>
          </cell>
          <cell r="DH142">
            <v>0</v>
          </cell>
          <cell r="DI142">
            <v>0</v>
          </cell>
          <cell r="DJ142">
            <v>0</v>
          </cell>
          <cell r="DK142">
            <v>0</v>
          </cell>
          <cell r="DL142">
            <v>0</v>
          </cell>
          <cell r="DM142" t="str">
            <v>Oct 95</v>
          </cell>
          <cell r="DN142">
            <v>0</v>
          </cell>
          <cell r="DO142">
            <v>0</v>
          </cell>
          <cell r="DP142">
            <v>0</v>
          </cell>
          <cell r="DQ142">
            <v>0</v>
          </cell>
          <cell r="DR142">
            <v>0</v>
          </cell>
          <cell r="DS142">
            <v>0</v>
          </cell>
          <cell r="DT142">
            <v>20.322272727272711</v>
          </cell>
          <cell r="DU142">
            <v>20.322272727272711</v>
          </cell>
          <cell r="DV142">
            <v>0</v>
          </cell>
          <cell r="DW142">
            <v>0</v>
          </cell>
          <cell r="DX142">
            <v>0</v>
          </cell>
          <cell r="DY142">
            <v>0</v>
          </cell>
          <cell r="DZ142">
            <v>0</v>
          </cell>
          <cell r="EA142">
            <v>0</v>
          </cell>
          <cell r="EB142">
            <v>0</v>
          </cell>
          <cell r="EC142">
            <v>0</v>
          </cell>
          <cell r="ED142">
            <v>0</v>
          </cell>
          <cell r="EE142">
            <v>0</v>
          </cell>
          <cell r="EF142">
            <v>0</v>
          </cell>
          <cell r="EG142">
            <v>0</v>
          </cell>
          <cell r="EH142">
            <v>21.224318181818155</v>
          </cell>
          <cell r="EI142">
            <v>0</v>
          </cell>
          <cell r="EJ142">
            <v>21.224318181818155</v>
          </cell>
          <cell r="EK142">
            <v>0</v>
          </cell>
          <cell r="EL142">
            <v>0</v>
          </cell>
          <cell r="EM142">
            <v>0</v>
          </cell>
          <cell r="EN142">
            <v>0</v>
          </cell>
          <cell r="EO142">
            <v>14.677272727272699</v>
          </cell>
          <cell r="EP142">
            <v>12.9727272727272</v>
          </cell>
          <cell r="EQ142" t="str">
            <v>Oct 95</v>
          </cell>
          <cell r="ER142">
            <v>1.76</v>
          </cell>
          <cell r="ES142">
            <v>0</v>
          </cell>
          <cell r="ET142">
            <v>0</v>
          </cell>
          <cell r="EU142">
            <v>0</v>
          </cell>
          <cell r="EV142">
            <v>13.697727272727247</v>
          </cell>
          <cell r="EW142">
            <v>15.573409090909069</v>
          </cell>
          <cell r="EX142">
            <v>16.461136363636356</v>
          </cell>
          <cell r="EY142">
            <v>19.644545454545444</v>
          </cell>
          <cell r="EZ142">
            <v>19.644545454545444</v>
          </cell>
          <cell r="FA142">
            <v>21.20999999999998</v>
          </cell>
          <cell r="FB142">
            <v>21.20999999999998</v>
          </cell>
          <cell r="FC142">
            <v>0</v>
          </cell>
          <cell r="FD142">
            <v>0</v>
          </cell>
          <cell r="FE142">
            <v>0</v>
          </cell>
          <cell r="FF142">
            <v>0</v>
          </cell>
          <cell r="FG142">
            <v>20.131363636363602</v>
          </cell>
          <cell r="FH142">
            <v>0</v>
          </cell>
          <cell r="FI142">
            <v>22.066704545454513</v>
          </cell>
          <cell r="FJ142">
            <v>0</v>
          </cell>
          <cell r="FK142">
            <v>0</v>
          </cell>
          <cell r="FL142">
            <v>0</v>
          </cell>
          <cell r="FM142">
            <v>0</v>
          </cell>
          <cell r="FN142" t="str">
            <v>Oct 95</v>
          </cell>
          <cell r="FO142">
            <v>0</v>
          </cell>
          <cell r="FP142">
            <v>0</v>
          </cell>
          <cell r="FQ142">
            <v>0</v>
          </cell>
          <cell r="FR142">
            <v>20.837727272727271</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87</v>
          </cell>
          <cell r="GN142">
            <v>0</v>
          </cell>
          <cell r="GO142" t="str">
            <v>Oct 95</v>
          </cell>
          <cell r="GP142">
            <v>0</v>
          </cell>
          <cell r="GQ142">
            <v>181.12903225806451</v>
          </cell>
          <cell r="GR142">
            <v>146.35483870967741</v>
          </cell>
          <cell r="GS142">
            <v>158.19354838709677</v>
          </cell>
          <cell r="GT142">
            <v>173.2741935483871</v>
          </cell>
          <cell r="GU142">
            <v>152.61363636363635</v>
          </cell>
          <cell r="GV142">
            <v>150.5</v>
          </cell>
          <cell r="GW142">
            <v>152.61363636363635</v>
          </cell>
          <cell r="GX142">
            <v>0</v>
          </cell>
          <cell r="GY142">
            <v>181.8636363636364</v>
          </cell>
          <cell r="GZ142">
            <v>163.6136363636364</v>
          </cell>
          <cell r="HA142">
            <v>0</v>
          </cell>
          <cell r="HB142">
            <v>0</v>
          </cell>
          <cell r="HC142">
            <v>167.2954545454545</v>
          </cell>
          <cell r="HD142">
            <v>148.7045454545455</v>
          </cell>
          <cell r="HE142">
            <v>0</v>
          </cell>
          <cell r="HF142">
            <v>0</v>
          </cell>
          <cell r="HG142">
            <v>123.181818181818</v>
          </cell>
          <cell r="HH142">
            <v>0</v>
          </cell>
          <cell r="HI142">
            <v>121.72727272727199</v>
          </cell>
          <cell r="HJ142">
            <v>0</v>
          </cell>
          <cell r="HK142" t="e">
            <v>#VALUE!</v>
          </cell>
          <cell r="HL142">
            <v>0</v>
          </cell>
          <cell r="HM142">
            <v>0</v>
          </cell>
          <cell r="HN142">
            <v>95.63636363636364</v>
          </cell>
          <cell r="HO142">
            <v>83.704545454545453</v>
          </cell>
          <cell r="HP142">
            <v>80.318181818181813</v>
          </cell>
          <cell r="HQ142">
            <v>0</v>
          </cell>
          <cell r="HR142">
            <v>43.85</v>
          </cell>
          <cell r="HS142">
            <v>0</v>
          </cell>
          <cell r="HT142">
            <v>231.72727272727269</v>
          </cell>
          <cell r="HU142" t="str">
            <v>Oct 95</v>
          </cell>
          <cell r="HV142">
            <v>202.41935483870969</v>
          </cell>
          <cell r="HW142">
            <v>164.54838709677421</v>
          </cell>
          <cell r="HX142">
            <v>171.29032258064521</v>
          </cell>
          <cell r="HY142">
            <v>133.41935483870972</v>
          </cell>
          <cell r="HZ142">
            <v>149.34090909090909</v>
          </cell>
          <cell r="IA142">
            <v>133.59090909090909</v>
          </cell>
          <cell r="IB142">
            <v>149.34090909090909</v>
          </cell>
          <cell r="IC142">
            <v>0</v>
          </cell>
          <cell r="ID142">
            <v>0</v>
          </cell>
          <cell r="IE142">
            <v>0</v>
          </cell>
          <cell r="IF142">
            <v>0</v>
          </cell>
          <cell r="IG142">
            <v>115.318181818181</v>
          </cell>
          <cell r="IH142">
            <v>0</v>
          </cell>
          <cell r="II142">
            <v>112.318181818181</v>
          </cell>
          <cell r="IJ142">
            <v>0</v>
          </cell>
          <cell r="IK142">
            <v>0</v>
          </cell>
          <cell r="IL142">
            <v>0</v>
          </cell>
          <cell r="IM142">
            <v>96.181818181818187</v>
          </cell>
          <cell r="IN142">
            <v>86.181818181818187</v>
          </cell>
          <cell r="IO142">
            <v>0</v>
          </cell>
          <cell r="IP142">
            <v>0</v>
          </cell>
          <cell r="IQ142" t="str">
            <v>Oct 95</v>
          </cell>
          <cell r="IR142">
            <v>3.4380225507645221</v>
          </cell>
          <cell r="IS142">
            <v>12.812248186946011</v>
          </cell>
          <cell r="IT142">
            <v>15.15151515151515</v>
          </cell>
          <cell r="IU142">
            <v>159</v>
          </cell>
          <cell r="IV142">
            <v>165</v>
          </cell>
          <cell r="IW142">
            <v>14.378854625550661</v>
          </cell>
          <cell r="IX142">
            <v>15.79404761904755</v>
          </cell>
          <cell r="IY142">
            <v>0</v>
          </cell>
          <cell r="IZ142">
            <v>21.523809523809497</v>
          </cell>
          <cell r="JA142">
            <v>20.330952380952347</v>
          </cell>
          <cell r="JB142">
            <v>0</v>
          </cell>
          <cell r="JC142">
            <v>18.233333333333299</v>
          </cell>
          <cell r="JD142">
            <v>31.028458720766391</v>
          </cell>
          <cell r="JE142">
            <v>0</v>
          </cell>
          <cell r="JF142">
            <v>0</v>
          </cell>
          <cell r="JG142">
            <v>0</v>
          </cell>
          <cell r="JH142">
            <v>0</v>
          </cell>
          <cell r="JI142">
            <v>0</v>
          </cell>
          <cell r="JJ142">
            <v>0</v>
          </cell>
          <cell r="JK142">
            <v>0</v>
          </cell>
          <cell r="JL142">
            <v>0</v>
          </cell>
          <cell r="JM142">
            <v>0</v>
          </cell>
          <cell r="JN142">
            <v>22.773809523809497</v>
          </cell>
          <cell r="JO142">
            <v>0</v>
          </cell>
          <cell r="JP142">
            <v>20.423809523809499</v>
          </cell>
          <cell r="JQ142">
            <v>0</v>
          </cell>
          <cell r="JR142">
            <v>0</v>
          </cell>
          <cell r="JS142">
            <v>0</v>
          </cell>
          <cell r="JT142">
            <v>0</v>
          </cell>
          <cell r="JU142">
            <v>0</v>
          </cell>
          <cell r="JV142">
            <v>0</v>
          </cell>
          <cell r="JW142">
            <v>0</v>
          </cell>
          <cell r="JX142">
            <v>0</v>
          </cell>
          <cell r="JY142">
            <v>0</v>
          </cell>
          <cell r="JZ142">
            <v>20.423809523809499</v>
          </cell>
          <cell r="KA142">
            <v>0</v>
          </cell>
          <cell r="KB142">
            <v>0</v>
          </cell>
          <cell r="KC142">
            <v>0</v>
          </cell>
          <cell r="KD142">
            <v>14.71190476190475</v>
          </cell>
          <cell r="KE142">
            <v>14.71190476190475</v>
          </cell>
          <cell r="KF142">
            <v>14.71190476190475</v>
          </cell>
          <cell r="KG142">
            <v>14.71190476190475</v>
          </cell>
          <cell r="KH142">
            <v>0</v>
          </cell>
          <cell r="KI142">
            <v>0</v>
          </cell>
          <cell r="KJ142">
            <v>0</v>
          </cell>
          <cell r="KK142">
            <v>14.824709411323576</v>
          </cell>
          <cell r="KL142">
            <v>14.037307836520426</v>
          </cell>
          <cell r="KM142">
            <v>0</v>
          </cell>
          <cell r="KN142">
            <v>13.519872515935496</v>
          </cell>
          <cell r="KO142">
            <v>0</v>
          </cell>
          <cell r="KP142">
            <v>0</v>
          </cell>
          <cell r="KQ142">
            <v>0</v>
          </cell>
          <cell r="KR142">
            <v>0</v>
          </cell>
          <cell r="KS142">
            <v>0</v>
          </cell>
          <cell r="KT142">
            <v>0</v>
          </cell>
          <cell r="KU142">
            <v>0</v>
          </cell>
          <cell r="KV142">
            <v>0</v>
          </cell>
          <cell r="KW142">
            <v>0</v>
          </cell>
          <cell r="KX142">
            <v>0</v>
          </cell>
          <cell r="KY142">
            <v>0</v>
          </cell>
          <cell r="KZ142">
            <v>0</v>
          </cell>
          <cell r="LA142">
            <v>0</v>
          </cell>
          <cell r="LB142">
            <v>0</v>
          </cell>
          <cell r="LC142" t="str">
            <v>Oct 95</v>
          </cell>
          <cell r="LD142">
            <v>0</v>
          </cell>
          <cell r="LE142">
            <v>0</v>
          </cell>
          <cell r="LF142">
            <v>0</v>
          </cell>
          <cell r="LG142">
            <v>0</v>
          </cell>
          <cell r="LH142">
            <v>15.144179894179892</v>
          </cell>
          <cell r="LI142">
            <v>0</v>
          </cell>
          <cell r="LJ142">
            <v>21.290476190476191</v>
          </cell>
          <cell r="LK142">
            <v>0</v>
          </cell>
          <cell r="LL142">
            <v>0</v>
          </cell>
          <cell r="LM142">
            <v>0</v>
          </cell>
          <cell r="LN142">
            <v>0</v>
          </cell>
          <cell r="LO142">
            <v>0</v>
          </cell>
          <cell r="LP142">
            <v>0</v>
          </cell>
          <cell r="LQ142">
            <v>0</v>
          </cell>
          <cell r="LR142">
            <v>0</v>
          </cell>
          <cell r="LS142">
            <v>0</v>
          </cell>
          <cell r="LT142">
            <v>12.922384701912261</v>
          </cell>
          <cell r="LU142">
            <v>0</v>
          </cell>
          <cell r="LV142">
            <v>0</v>
          </cell>
          <cell r="LW142">
            <v>0</v>
          </cell>
          <cell r="LX142">
            <v>0</v>
          </cell>
          <cell r="LY142">
            <v>0</v>
          </cell>
          <cell r="LZ142">
            <v>0</v>
          </cell>
          <cell r="MA142">
            <v>0</v>
          </cell>
          <cell r="MB142" t="str">
            <v>Oct 95</v>
          </cell>
          <cell r="MC142">
            <v>0</v>
          </cell>
          <cell r="MD142">
            <v>0</v>
          </cell>
          <cell r="ME142">
            <v>17.816919194444445</v>
          </cell>
          <cell r="MF142">
            <v>0</v>
          </cell>
          <cell r="MG142">
            <v>0</v>
          </cell>
          <cell r="MH142" t="str">
            <v>Oct 95</v>
          </cell>
          <cell r="MI142" t="str">
            <v>*KEY_ERR</v>
          </cell>
          <cell r="MJ142" t="str">
            <v>*KEY_ERR</v>
          </cell>
          <cell r="MK142" t="str">
            <v>*KEY_ERR</v>
          </cell>
          <cell r="ML142" t="str">
            <v>*KEY_ERR</v>
          </cell>
          <cell r="MM142" t="str">
            <v>*KEY_ERR</v>
          </cell>
          <cell r="MN142" t="str">
            <v>*KEY_ERR</v>
          </cell>
          <cell r="MO142" t="str">
            <v>*KEY_ERR</v>
          </cell>
          <cell r="MP142" t="str">
            <v>*KEY_ERR</v>
          </cell>
          <cell r="MQ142" t="str">
            <v>*KEY_ERR</v>
          </cell>
          <cell r="MR142" t="str">
            <v>*KEY_ERR</v>
          </cell>
          <cell r="MS142">
            <v>0</v>
          </cell>
          <cell r="MT142" t="str">
            <v>*KEY_ERR</v>
          </cell>
          <cell r="MU142" t="str">
            <v>*KEY_ERR</v>
          </cell>
          <cell r="MV142">
            <v>0</v>
          </cell>
          <cell r="MW142" t="str">
            <v>*KEY_ERR</v>
          </cell>
        </row>
        <row r="143">
          <cell r="F143" t="str">
            <v>Nov 95</v>
          </cell>
          <cell r="G143">
            <v>16.820909090909002</v>
          </cell>
          <cell r="H143">
            <v>0</v>
          </cell>
          <cell r="I143">
            <v>17.995000000000001</v>
          </cell>
          <cell r="J143">
            <v>0</v>
          </cell>
          <cell r="K143">
            <v>0</v>
          </cell>
          <cell r="L143">
            <v>18.324999999999999</v>
          </cell>
          <cell r="M143">
            <v>18.324999999999999</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15.753159090909001</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15.675909090909</v>
          </cell>
          <cell r="BD143">
            <v>7.7250000000000429E-2</v>
          </cell>
          <cell r="BE143">
            <v>16.687249999999999</v>
          </cell>
          <cell r="BF143">
            <v>0</v>
          </cell>
          <cell r="BG143">
            <v>0</v>
          </cell>
          <cell r="BH143">
            <v>0</v>
          </cell>
          <cell r="BI143">
            <v>0</v>
          </cell>
          <cell r="BJ143">
            <v>0</v>
          </cell>
          <cell r="BK143">
            <v>1.78</v>
          </cell>
          <cell r="BL143">
            <v>6.51</v>
          </cell>
          <cell r="BM143">
            <v>13.006874999999999</v>
          </cell>
          <cell r="BN143">
            <v>16.915500000000002</v>
          </cell>
          <cell r="BO143">
            <v>15.172499999999999</v>
          </cell>
          <cell r="BP143">
            <v>16.960124999999998</v>
          </cell>
          <cell r="BQ143">
            <v>19.188749999999999</v>
          </cell>
          <cell r="BR143">
            <v>19.188749999999999</v>
          </cell>
          <cell r="BS143">
            <v>19.860749999999999</v>
          </cell>
          <cell r="BT143">
            <v>19.860749999999999</v>
          </cell>
          <cell r="BU143">
            <v>20.873999999999999</v>
          </cell>
          <cell r="BV143">
            <v>20.873999999999999</v>
          </cell>
          <cell r="BW143">
            <v>0</v>
          </cell>
          <cell r="BX143">
            <v>0</v>
          </cell>
          <cell r="BY143">
            <v>0</v>
          </cell>
          <cell r="BZ143">
            <v>0</v>
          </cell>
          <cell r="CA143">
            <v>0</v>
          </cell>
          <cell r="CB143">
            <v>0</v>
          </cell>
          <cell r="CC143">
            <v>0</v>
          </cell>
          <cell r="CD143">
            <v>0</v>
          </cell>
          <cell r="CE143">
            <v>0</v>
          </cell>
          <cell r="CF143">
            <v>33.298124999999999</v>
          </cell>
          <cell r="CG143">
            <v>0</v>
          </cell>
          <cell r="CH143">
            <v>0</v>
          </cell>
          <cell r="CI143">
            <v>0</v>
          </cell>
          <cell r="CJ143">
            <v>21.968624999999999</v>
          </cell>
          <cell r="CK143">
            <v>22.47</v>
          </cell>
          <cell r="CL143">
            <v>20.769000000000002</v>
          </cell>
          <cell r="CM143">
            <v>21.181124999999998</v>
          </cell>
          <cell r="CN143">
            <v>0</v>
          </cell>
          <cell r="CO143">
            <v>0</v>
          </cell>
          <cell r="CP143">
            <v>0</v>
          </cell>
          <cell r="CQ143">
            <v>0</v>
          </cell>
          <cell r="CR143">
            <v>0</v>
          </cell>
          <cell r="CS143">
            <v>0</v>
          </cell>
          <cell r="CT143">
            <v>13.81</v>
          </cell>
          <cell r="CU143">
            <v>12.7525</v>
          </cell>
          <cell r="CV143">
            <v>0</v>
          </cell>
          <cell r="CW143">
            <v>0</v>
          </cell>
          <cell r="CX143">
            <v>0</v>
          </cell>
          <cell r="CY143">
            <v>17.89725</v>
          </cell>
          <cell r="CZ143">
            <v>19.043324999999996</v>
          </cell>
          <cell r="DA143">
            <v>18.119325</v>
          </cell>
          <cell r="DB143">
            <v>0.28087499999999999</v>
          </cell>
          <cell r="DC143">
            <v>0</v>
          </cell>
          <cell r="DD143">
            <v>0</v>
          </cell>
          <cell r="DE143">
            <v>0</v>
          </cell>
          <cell r="DF143">
            <v>0</v>
          </cell>
          <cell r="DG143">
            <v>0</v>
          </cell>
          <cell r="DH143">
            <v>0</v>
          </cell>
          <cell r="DI143">
            <v>0</v>
          </cell>
          <cell r="DJ143">
            <v>0</v>
          </cell>
          <cell r="DK143">
            <v>0</v>
          </cell>
          <cell r="DL143">
            <v>0</v>
          </cell>
          <cell r="DM143" t="str">
            <v>Nov 95</v>
          </cell>
          <cell r="DN143">
            <v>0</v>
          </cell>
          <cell r="DO143">
            <v>0</v>
          </cell>
          <cell r="DP143">
            <v>0</v>
          </cell>
          <cell r="DQ143">
            <v>0</v>
          </cell>
          <cell r="DR143">
            <v>0</v>
          </cell>
          <cell r="DS143">
            <v>0</v>
          </cell>
          <cell r="DT143">
            <v>20.955374999999997</v>
          </cell>
          <cell r="DU143">
            <v>20.955374999999997</v>
          </cell>
          <cell r="DV143">
            <v>0</v>
          </cell>
          <cell r="DW143">
            <v>0</v>
          </cell>
          <cell r="DX143">
            <v>0</v>
          </cell>
          <cell r="DY143">
            <v>0</v>
          </cell>
          <cell r="DZ143">
            <v>0</v>
          </cell>
          <cell r="EA143">
            <v>0</v>
          </cell>
          <cell r="EB143">
            <v>0</v>
          </cell>
          <cell r="EC143">
            <v>0</v>
          </cell>
          <cell r="ED143">
            <v>0</v>
          </cell>
          <cell r="EE143">
            <v>0</v>
          </cell>
          <cell r="EF143">
            <v>0</v>
          </cell>
          <cell r="EG143">
            <v>0</v>
          </cell>
          <cell r="EH143">
            <v>22.244250000000001</v>
          </cell>
          <cell r="EI143">
            <v>0</v>
          </cell>
          <cell r="EJ143">
            <v>22.244250000000001</v>
          </cell>
          <cell r="EK143">
            <v>0</v>
          </cell>
          <cell r="EL143">
            <v>0</v>
          </cell>
          <cell r="EM143">
            <v>0</v>
          </cell>
          <cell r="EN143">
            <v>0</v>
          </cell>
          <cell r="EO143">
            <v>15.63</v>
          </cell>
          <cell r="EP143">
            <v>13.06</v>
          </cell>
          <cell r="EQ143" t="str">
            <v>Nov 95</v>
          </cell>
          <cell r="ER143">
            <v>0</v>
          </cell>
          <cell r="ES143">
            <v>0</v>
          </cell>
          <cell r="ET143">
            <v>0</v>
          </cell>
          <cell r="EU143">
            <v>0</v>
          </cell>
          <cell r="EV143">
            <v>13.760250000000001</v>
          </cell>
          <cell r="EW143">
            <v>15.306374999999999</v>
          </cell>
          <cell r="EX143">
            <v>16.705499999999997</v>
          </cell>
          <cell r="EY143">
            <v>19.984124999999999</v>
          </cell>
          <cell r="EZ143">
            <v>19.984124999999999</v>
          </cell>
          <cell r="FA143">
            <v>21.446249999999999</v>
          </cell>
          <cell r="FB143">
            <v>21.446249999999999</v>
          </cell>
          <cell r="FC143">
            <v>0</v>
          </cell>
          <cell r="FD143">
            <v>0</v>
          </cell>
          <cell r="FE143">
            <v>0</v>
          </cell>
          <cell r="FF143">
            <v>0</v>
          </cell>
          <cell r="FG143">
            <v>21.797999999999998</v>
          </cell>
          <cell r="FH143">
            <v>0</v>
          </cell>
          <cell r="FI143">
            <v>23.07375</v>
          </cell>
          <cell r="FJ143">
            <v>0</v>
          </cell>
          <cell r="FK143">
            <v>0</v>
          </cell>
          <cell r="FL143">
            <v>0</v>
          </cell>
          <cell r="FM143">
            <v>0</v>
          </cell>
          <cell r="FN143" t="str">
            <v>Nov 95</v>
          </cell>
          <cell r="FO143">
            <v>0</v>
          </cell>
          <cell r="FP143">
            <v>0</v>
          </cell>
          <cell r="FQ143">
            <v>0</v>
          </cell>
          <cell r="FR143">
            <v>20.459250000000001</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87</v>
          </cell>
          <cell r="GN143">
            <v>0</v>
          </cell>
          <cell r="GO143" t="str">
            <v>Nov 95</v>
          </cell>
          <cell r="GP143">
            <v>0</v>
          </cell>
          <cell r="GQ143">
            <v>182.56666666666669</v>
          </cell>
          <cell r="GR143">
            <v>162.30000000000001</v>
          </cell>
          <cell r="GS143">
            <v>176.2166666666667</v>
          </cell>
          <cell r="GT143">
            <v>175.8</v>
          </cell>
          <cell r="GU143">
            <v>151.75</v>
          </cell>
          <cell r="GV143">
            <v>150.40909090909091</v>
          </cell>
          <cell r="GW143">
            <v>151.75</v>
          </cell>
          <cell r="GX143">
            <v>0</v>
          </cell>
          <cell r="GY143">
            <v>194.09090909090909</v>
          </cell>
          <cell r="GZ143">
            <v>176.3863636363636</v>
          </cell>
          <cell r="HA143">
            <v>0</v>
          </cell>
          <cell r="HB143">
            <v>0</v>
          </cell>
          <cell r="HC143">
            <v>174.22727272727269</v>
          </cell>
          <cell r="HD143">
            <v>155.31818181818181</v>
          </cell>
          <cell r="HE143">
            <v>0</v>
          </cell>
          <cell r="HF143">
            <v>0</v>
          </cell>
          <cell r="HG143">
            <v>122.363636363636</v>
          </cell>
          <cell r="HH143">
            <v>0</v>
          </cell>
          <cell r="HI143">
            <v>120.5</v>
          </cell>
          <cell r="HJ143">
            <v>0</v>
          </cell>
          <cell r="HK143" t="e">
            <v>#VALUE!</v>
          </cell>
          <cell r="HL143">
            <v>0</v>
          </cell>
          <cell r="HM143">
            <v>0</v>
          </cell>
          <cell r="HN143">
            <v>97.13636363636364</v>
          </cell>
          <cell r="HO143">
            <v>85.045454545454547</v>
          </cell>
          <cell r="HP143">
            <v>81.36363636363636</v>
          </cell>
          <cell r="HQ143">
            <v>0</v>
          </cell>
          <cell r="HR143">
            <v>44.1</v>
          </cell>
          <cell r="HS143">
            <v>0</v>
          </cell>
          <cell r="HT143">
            <v>267</v>
          </cell>
          <cell r="HU143" t="str">
            <v>Nov 95</v>
          </cell>
          <cell r="HV143">
            <v>208.16666666666671</v>
          </cell>
          <cell r="HW143">
            <v>197.43333333333331</v>
          </cell>
          <cell r="HX143">
            <v>206.33333333333329</v>
          </cell>
          <cell r="HY143">
            <v>195.59999999999988</v>
          </cell>
          <cell r="HZ143">
            <v>148.25</v>
          </cell>
          <cell r="IA143">
            <v>132.68181818181819</v>
          </cell>
          <cell r="IB143">
            <v>148.25</v>
          </cell>
          <cell r="IC143">
            <v>0</v>
          </cell>
          <cell r="ID143">
            <v>0</v>
          </cell>
          <cell r="IE143">
            <v>0</v>
          </cell>
          <cell r="IF143">
            <v>0</v>
          </cell>
          <cell r="IG143">
            <v>118.59090909090899</v>
          </cell>
          <cell r="IH143">
            <v>0</v>
          </cell>
          <cell r="II143">
            <v>115.59090909090899</v>
          </cell>
          <cell r="IJ143">
            <v>0</v>
          </cell>
          <cell r="IK143">
            <v>0</v>
          </cell>
          <cell r="IL143">
            <v>0</v>
          </cell>
          <cell r="IM143">
            <v>98.772727272727266</v>
          </cell>
          <cell r="IN143">
            <v>86.227272727272734</v>
          </cell>
          <cell r="IO143">
            <v>0</v>
          </cell>
          <cell r="IP143">
            <v>0</v>
          </cell>
          <cell r="IQ143" t="str">
            <v>Nov 95</v>
          </cell>
          <cell r="IR143">
            <v>3.3955079490822362</v>
          </cell>
          <cell r="IS143">
            <v>14.504431909750201</v>
          </cell>
          <cell r="IT143">
            <v>16.528925619834709</v>
          </cell>
          <cell r="IU143">
            <v>180</v>
          </cell>
          <cell r="IV143">
            <v>180</v>
          </cell>
          <cell r="IW143">
            <v>15.859030837004406</v>
          </cell>
          <cell r="IX143">
            <v>15.917045454545399</v>
          </cell>
          <cell r="IY143">
            <v>0</v>
          </cell>
          <cell r="IZ143">
            <v>23.090909090909051</v>
          </cell>
          <cell r="JA143">
            <v>22.303409090909049</v>
          </cell>
          <cell r="JB143">
            <v>0</v>
          </cell>
          <cell r="JC143">
            <v>20.5318181818181</v>
          </cell>
          <cell r="JD143">
            <v>30.110274341043493</v>
          </cell>
          <cell r="JE143">
            <v>0</v>
          </cell>
          <cell r="JF143">
            <v>0</v>
          </cell>
          <cell r="JG143">
            <v>0</v>
          </cell>
          <cell r="JH143">
            <v>0</v>
          </cell>
          <cell r="JI143">
            <v>0</v>
          </cell>
          <cell r="JJ143">
            <v>0</v>
          </cell>
          <cell r="JK143">
            <v>0</v>
          </cell>
          <cell r="JL143">
            <v>0</v>
          </cell>
          <cell r="JM143">
            <v>0</v>
          </cell>
          <cell r="JN143">
            <v>24.772727272727202</v>
          </cell>
          <cell r="JO143">
            <v>0</v>
          </cell>
          <cell r="JP143">
            <v>21.940909090909049</v>
          </cell>
          <cell r="JQ143">
            <v>0</v>
          </cell>
          <cell r="JR143">
            <v>0</v>
          </cell>
          <cell r="JS143">
            <v>0</v>
          </cell>
          <cell r="JT143">
            <v>0</v>
          </cell>
          <cell r="JU143">
            <v>0</v>
          </cell>
          <cell r="JV143">
            <v>0</v>
          </cell>
          <cell r="JW143">
            <v>0</v>
          </cell>
          <cell r="JX143">
            <v>0</v>
          </cell>
          <cell r="JY143">
            <v>0</v>
          </cell>
          <cell r="JZ143">
            <v>21.940909090909049</v>
          </cell>
          <cell r="KA143">
            <v>0</v>
          </cell>
          <cell r="KB143">
            <v>0</v>
          </cell>
          <cell r="KC143">
            <v>0</v>
          </cell>
          <cell r="KD143">
            <v>15.1863636363636</v>
          </cell>
          <cell r="KE143">
            <v>15.1863636363636</v>
          </cell>
          <cell r="KF143">
            <v>15.1863636363636</v>
          </cell>
          <cell r="KG143">
            <v>15.1863636363636</v>
          </cell>
          <cell r="KH143">
            <v>0</v>
          </cell>
          <cell r="KI143">
            <v>0</v>
          </cell>
          <cell r="KJ143">
            <v>0</v>
          </cell>
          <cell r="KK143">
            <v>16.050465282748661</v>
          </cell>
          <cell r="KL143">
            <v>15.209377236936286</v>
          </cell>
          <cell r="KM143">
            <v>0</v>
          </cell>
          <cell r="KN143">
            <v>14.487294201861109</v>
          </cell>
          <cell r="KO143">
            <v>0</v>
          </cell>
          <cell r="KP143">
            <v>0</v>
          </cell>
          <cell r="KQ143">
            <v>0</v>
          </cell>
          <cell r="KR143">
            <v>0</v>
          </cell>
          <cell r="KS143">
            <v>0</v>
          </cell>
          <cell r="KT143">
            <v>0</v>
          </cell>
          <cell r="KU143">
            <v>0</v>
          </cell>
          <cell r="KV143">
            <v>0</v>
          </cell>
          <cell r="KW143">
            <v>0</v>
          </cell>
          <cell r="KX143">
            <v>0</v>
          </cell>
          <cell r="KY143">
            <v>0</v>
          </cell>
          <cell r="KZ143">
            <v>0</v>
          </cell>
          <cell r="LA143">
            <v>0</v>
          </cell>
          <cell r="LB143">
            <v>0</v>
          </cell>
          <cell r="LC143" t="str">
            <v>Nov 95</v>
          </cell>
          <cell r="LD143">
            <v>0</v>
          </cell>
          <cell r="LE143">
            <v>0</v>
          </cell>
          <cell r="LF143">
            <v>0</v>
          </cell>
          <cell r="LG143">
            <v>0</v>
          </cell>
          <cell r="LH143">
            <v>14.975378787878789</v>
          </cell>
          <cell r="LI143">
            <v>0</v>
          </cell>
          <cell r="LJ143">
            <v>23.1</v>
          </cell>
          <cell r="LK143">
            <v>0</v>
          </cell>
          <cell r="LL143">
            <v>0</v>
          </cell>
          <cell r="LM143">
            <v>0</v>
          </cell>
          <cell r="LN143">
            <v>0</v>
          </cell>
          <cell r="LO143">
            <v>0</v>
          </cell>
          <cell r="LP143">
            <v>0</v>
          </cell>
          <cell r="LQ143">
            <v>0</v>
          </cell>
          <cell r="LR143">
            <v>0</v>
          </cell>
          <cell r="LS143">
            <v>0</v>
          </cell>
          <cell r="LT143">
            <v>14.172512526843242</v>
          </cell>
          <cell r="LU143">
            <v>0</v>
          </cell>
          <cell r="LV143">
            <v>0</v>
          </cell>
          <cell r="LW143">
            <v>0</v>
          </cell>
          <cell r="LX143">
            <v>0</v>
          </cell>
          <cell r="LY143">
            <v>0</v>
          </cell>
          <cell r="LZ143">
            <v>0</v>
          </cell>
          <cell r="MA143">
            <v>0</v>
          </cell>
          <cell r="MB143" t="str">
            <v>Nov 95</v>
          </cell>
          <cell r="MC143">
            <v>0</v>
          </cell>
          <cell r="MD143">
            <v>0</v>
          </cell>
          <cell r="ME143">
            <v>18.037247477777779</v>
          </cell>
          <cell r="MF143">
            <v>0</v>
          </cell>
          <cell r="MG143">
            <v>0</v>
          </cell>
          <cell r="MH143" t="str">
            <v>Nov 95</v>
          </cell>
          <cell r="MI143" t="str">
            <v>*KEY_ERR</v>
          </cell>
          <cell r="MJ143" t="str">
            <v>*KEY_ERR</v>
          </cell>
          <cell r="MK143" t="str">
            <v>*KEY_ERR</v>
          </cell>
          <cell r="ML143" t="str">
            <v>*KEY_ERR</v>
          </cell>
          <cell r="MM143" t="str">
            <v>*KEY_ERR</v>
          </cell>
          <cell r="MN143" t="str">
            <v>*KEY_ERR</v>
          </cell>
          <cell r="MO143" t="str">
            <v>*KEY_ERR</v>
          </cell>
          <cell r="MP143" t="str">
            <v>*KEY_ERR</v>
          </cell>
          <cell r="MQ143" t="str">
            <v>*KEY_ERR</v>
          </cell>
          <cell r="MR143" t="str">
            <v>*KEY_ERR</v>
          </cell>
          <cell r="MS143">
            <v>0</v>
          </cell>
          <cell r="MT143" t="str">
            <v>*KEY_ERR</v>
          </cell>
          <cell r="MU143" t="str">
            <v>*KEY_ERR</v>
          </cell>
          <cell r="MV143">
            <v>0</v>
          </cell>
          <cell r="MW143" t="str">
            <v>*KEY_ERR</v>
          </cell>
        </row>
        <row r="144">
          <cell r="F144" t="str">
            <v>Dec 95</v>
          </cell>
          <cell r="G144">
            <v>18.004000000000001</v>
          </cell>
          <cell r="H144">
            <v>0</v>
          </cell>
          <cell r="I144">
            <v>19.018750000000001</v>
          </cell>
          <cell r="J144">
            <v>0</v>
          </cell>
          <cell r="K144">
            <v>0</v>
          </cell>
          <cell r="L144">
            <v>19.524999999999999</v>
          </cell>
          <cell r="M144">
            <v>19.524999999999999</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17.09884090909091</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16.989750000000001</v>
          </cell>
          <cell r="BD144">
            <v>0.10909090909090931</v>
          </cell>
          <cell r="BE144">
            <v>17.809249999999999</v>
          </cell>
          <cell r="BF144">
            <v>0</v>
          </cell>
          <cell r="BG144">
            <v>0</v>
          </cell>
          <cell r="BH144">
            <v>0</v>
          </cell>
          <cell r="BI144">
            <v>0</v>
          </cell>
          <cell r="BJ144">
            <v>0</v>
          </cell>
          <cell r="BK144">
            <v>2.2599999999999998</v>
          </cell>
          <cell r="BL144">
            <v>7.3476136363636027</v>
          </cell>
          <cell r="BM144">
            <v>14.728636363636355</v>
          </cell>
          <cell r="BN144">
            <v>17.597045454545423</v>
          </cell>
          <cell r="BO144">
            <v>15.983863636363601</v>
          </cell>
          <cell r="BP144">
            <v>17.01477272727271</v>
          </cell>
          <cell r="BQ144">
            <v>20.136374999999997</v>
          </cell>
          <cell r="BR144">
            <v>20.136374999999997</v>
          </cell>
          <cell r="BS144">
            <v>20.713874999999998</v>
          </cell>
          <cell r="BT144">
            <v>20.713874999999998</v>
          </cell>
          <cell r="BU144">
            <v>21.567</v>
          </cell>
          <cell r="BV144">
            <v>21.567</v>
          </cell>
          <cell r="BW144">
            <v>0</v>
          </cell>
          <cell r="BX144">
            <v>0</v>
          </cell>
          <cell r="BY144">
            <v>0</v>
          </cell>
          <cell r="BZ144">
            <v>0</v>
          </cell>
          <cell r="CA144">
            <v>0</v>
          </cell>
          <cell r="CB144">
            <v>0</v>
          </cell>
          <cell r="CC144">
            <v>0</v>
          </cell>
          <cell r="CD144">
            <v>0</v>
          </cell>
          <cell r="CE144">
            <v>0</v>
          </cell>
          <cell r="CF144">
            <v>37.949624999999997</v>
          </cell>
          <cell r="CG144">
            <v>0</v>
          </cell>
          <cell r="CH144">
            <v>0</v>
          </cell>
          <cell r="CI144">
            <v>0</v>
          </cell>
          <cell r="CJ144">
            <v>23.273250000000001</v>
          </cell>
          <cell r="CK144">
            <v>24.478124999999999</v>
          </cell>
          <cell r="CL144">
            <v>22.4175</v>
          </cell>
          <cell r="CM144">
            <v>22.430624999999999</v>
          </cell>
          <cell r="CN144">
            <v>0</v>
          </cell>
          <cell r="CO144">
            <v>0</v>
          </cell>
          <cell r="CP144">
            <v>0</v>
          </cell>
          <cell r="CQ144">
            <v>0</v>
          </cell>
          <cell r="CR144">
            <v>0</v>
          </cell>
          <cell r="CS144">
            <v>0</v>
          </cell>
          <cell r="CT144">
            <v>16.40625</v>
          </cell>
          <cell r="CU144">
            <v>14.97</v>
          </cell>
          <cell r="CV144">
            <v>0</v>
          </cell>
          <cell r="CW144">
            <v>0</v>
          </cell>
          <cell r="CX144">
            <v>0</v>
          </cell>
          <cell r="CY144">
            <v>19.411874999999998</v>
          </cell>
          <cell r="CZ144">
            <v>20.534587499999997</v>
          </cell>
          <cell r="DA144">
            <v>19.831087499999995</v>
          </cell>
          <cell r="DB144">
            <v>0.23843750000000044</v>
          </cell>
          <cell r="DC144">
            <v>0</v>
          </cell>
          <cell r="DD144">
            <v>0</v>
          </cell>
          <cell r="DE144">
            <v>0</v>
          </cell>
          <cell r="DF144">
            <v>0</v>
          </cell>
          <cell r="DG144">
            <v>0</v>
          </cell>
          <cell r="DH144">
            <v>0</v>
          </cell>
          <cell r="DI144">
            <v>0</v>
          </cell>
          <cell r="DJ144">
            <v>0</v>
          </cell>
          <cell r="DK144">
            <v>0</v>
          </cell>
          <cell r="DL144">
            <v>0</v>
          </cell>
          <cell r="DM144" t="str">
            <v>Dec 95</v>
          </cell>
          <cell r="DN144">
            <v>0</v>
          </cell>
          <cell r="DO144">
            <v>0</v>
          </cell>
          <cell r="DP144">
            <v>0</v>
          </cell>
          <cell r="DQ144">
            <v>0</v>
          </cell>
          <cell r="DR144">
            <v>0</v>
          </cell>
          <cell r="DS144">
            <v>0</v>
          </cell>
          <cell r="DT144">
            <v>21.863624999999999</v>
          </cell>
          <cell r="DU144">
            <v>21.863624999999999</v>
          </cell>
          <cell r="DV144">
            <v>0</v>
          </cell>
          <cell r="DW144">
            <v>0</v>
          </cell>
          <cell r="DX144">
            <v>0</v>
          </cell>
          <cell r="DY144">
            <v>0</v>
          </cell>
          <cell r="DZ144">
            <v>0</v>
          </cell>
          <cell r="EA144">
            <v>0</v>
          </cell>
          <cell r="EB144">
            <v>0</v>
          </cell>
          <cell r="EC144">
            <v>0</v>
          </cell>
          <cell r="ED144">
            <v>0</v>
          </cell>
          <cell r="EE144">
            <v>0</v>
          </cell>
          <cell r="EF144">
            <v>0</v>
          </cell>
          <cell r="EG144">
            <v>0</v>
          </cell>
          <cell r="EH144">
            <v>24.297000000000001</v>
          </cell>
          <cell r="EI144">
            <v>0</v>
          </cell>
          <cell r="EJ144">
            <v>24.297000000000001</v>
          </cell>
          <cell r="EK144">
            <v>0</v>
          </cell>
          <cell r="EL144">
            <v>0</v>
          </cell>
          <cell r="EM144">
            <v>0</v>
          </cell>
          <cell r="EN144">
            <v>0</v>
          </cell>
          <cell r="EO144">
            <v>19.528749999999999</v>
          </cell>
          <cell r="EP144">
            <v>15.5725</v>
          </cell>
          <cell r="EQ144" t="str">
            <v>Dec 95</v>
          </cell>
          <cell r="ER144">
            <v>0</v>
          </cell>
          <cell r="ES144">
            <v>0</v>
          </cell>
          <cell r="ET144">
            <v>0</v>
          </cell>
          <cell r="EU144">
            <v>0</v>
          </cell>
          <cell r="EV144">
            <v>15.87409090909089</v>
          </cell>
          <cell r="EW144">
            <v>15.819204545454536</v>
          </cell>
          <cell r="EX144">
            <v>17.661477272727264</v>
          </cell>
          <cell r="EY144">
            <v>21.800625</v>
          </cell>
          <cell r="EZ144">
            <v>21.800625</v>
          </cell>
          <cell r="FA144">
            <v>23.291624999999996</v>
          </cell>
          <cell r="FB144">
            <v>23.291624999999996</v>
          </cell>
          <cell r="FC144">
            <v>0</v>
          </cell>
          <cell r="FD144">
            <v>0</v>
          </cell>
          <cell r="FE144">
            <v>0</v>
          </cell>
          <cell r="FF144">
            <v>0</v>
          </cell>
          <cell r="FG144">
            <v>21.910875000000001</v>
          </cell>
          <cell r="FH144">
            <v>0</v>
          </cell>
          <cell r="FI144">
            <v>24.661874999999998</v>
          </cell>
          <cell r="FJ144">
            <v>0</v>
          </cell>
          <cell r="FK144">
            <v>0</v>
          </cell>
          <cell r="FL144">
            <v>0</v>
          </cell>
          <cell r="FM144">
            <v>0</v>
          </cell>
          <cell r="FN144" t="str">
            <v>Dec 95</v>
          </cell>
          <cell r="FO144">
            <v>0</v>
          </cell>
          <cell r="FP144">
            <v>0</v>
          </cell>
          <cell r="FQ144">
            <v>0</v>
          </cell>
          <cell r="FR144">
            <v>23.204999999999998</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87</v>
          </cell>
          <cell r="GN144">
            <v>0</v>
          </cell>
          <cell r="GO144" t="str">
            <v>Dec 95</v>
          </cell>
          <cell r="GP144">
            <v>0</v>
          </cell>
          <cell r="GQ144">
            <v>231.15789473684211</v>
          </cell>
          <cell r="GR144">
            <v>158.68421052631581</v>
          </cell>
          <cell r="GS144">
            <v>216.36842105263156</v>
          </cell>
          <cell r="GT144">
            <v>180.28947368421055</v>
          </cell>
          <cell r="GU144">
            <v>160.4736842105263</v>
          </cell>
          <cell r="GV144">
            <v>157</v>
          </cell>
          <cell r="GW144">
            <v>160.4736842105263</v>
          </cell>
          <cell r="GX144">
            <v>0</v>
          </cell>
          <cell r="GY144">
            <v>185.81578947368419</v>
          </cell>
          <cell r="GZ144">
            <v>166</v>
          </cell>
          <cell r="HA144">
            <v>0</v>
          </cell>
          <cell r="HB144">
            <v>0</v>
          </cell>
          <cell r="HC144">
            <v>190.76315789473691</v>
          </cell>
          <cell r="HD144">
            <v>169.73684210526321</v>
          </cell>
          <cell r="HE144">
            <v>0</v>
          </cell>
          <cell r="HF144">
            <v>0</v>
          </cell>
          <cell r="HG144">
            <v>128.31578947368399</v>
          </cell>
          <cell r="HH144">
            <v>0</v>
          </cell>
          <cell r="HI144">
            <v>122.578947368421</v>
          </cell>
          <cell r="HJ144">
            <v>0</v>
          </cell>
          <cell r="HK144" t="e">
            <v>#VALUE!</v>
          </cell>
          <cell r="HL144">
            <v>0</v>
          </cell>
          <cell r="HM144">
            <v>0</v>
          </cell>
          <cell r="HN144">
            <v>112.68421052631579</v>
          </cell>
          <cell r="HO144">
            <v>101.8947368421053</v>
          </cell>
          <cell r="HP144">
            <v>98.10526315789474</v>
          </cell>
          <cell r="HQ144">
            <v>0</v>
          </cell>
          <cell r="HR144">
            <v>44.01</v>
          </cell>
          <cell r="HS144">
            <v>0</v>
          </cell>
          <cell r="HT144">
            <v>303.21052631578948</v>
          </cell>
          <cell r="HU144" t="str">
            <v>Dec 95</v>
          </cell>
          <cell r="HV144">
            <v>208.9473684210526</v>
          </cell>
          <cell r="HW144">
            <v>195.89473684210529</v>
          </cell>
          <cell r="HX144">
            <v>245</v>
          </cell>
          <cell r="HY144">
            <v>231.94736842105269</v>
          </cell>
          <cell r="HZ144">
            <v>156.81578947368422</v>
          </cell>
          <cell r="IA144">
            <v>141</v>
          </cell>
          <cell r="IB144">
            <v>156.81578947368422</v>
          </cell>
          <cell r="IC144">
            <v>0</v>
          </cell>
          <cell r="ID144">
            <v>0</v>
          </cell>
          <cell r="IE144">
            <v>0</v>
          </cell>
          <cell r="IF144">
            <v>0</v>
          </cell>
          <cell r="IG144">
            <v>123.105263157894</v>
          </cell>
          <cell r="IH144">
            <v>0</v>
          </cell>
          <cell r="II144">
            <v>118.684210526315</v>
          </cell>
          <cell r="IJ144">
            <v>0</v>
          </cell>
          <cell r="IK144">
            <v>0</v>
          </cell>
          <cell r="IL144">
            <v>0</v>
          </cell>
          <cell r="IM144">
            <v>113.4736842105263</v>
          </cell>
          <cell r="IN144">
            <v>97.736842105263165</v>
          </cell>
          <cell r="IO144">
            <v>0</v>
          </cell>
          <cell r="IP144">
            <v>0</v>
          </cell>
          <cell r="IQ144" t="str">
            <v>Dec 95</v>
          </cell>
          <cell r="IR144">
            <v>3.3506263803865322</v>
          </cell>
          <cell r="IS144">
            <v>15.713134568896052</v>
          </cell>
          <cell r="IT144">
            <v>17.263544536271809</v>
          </cell>
          <cell r="IU144">
            <v>195</v>
          </cell>
          <cell r="IV144">
            <v>188</v>
          </cell>
          <cell r="IW144">
            <v>16.748898678414097</v>
          </cell>
          <cell r="IX144">
            <v>17.11</v>
          </cell>
          <cell r="IY144">
            <v>0</v>
          </cell>
          <cell r="IZ144">
            <v>22.344999999999999</v>
          </cell>
          <cell r="JA144">
            <v>21.6</v>
          </cell>
          <cell r="JB144">
            <v>0</v>
          </cell>
          <cell r="JC144">
            <v>20.282499999999999</v>
          </cell>
          <cell r="JD144">
            <v>31.547337278106511</v>
          </cell>
          <cell r="JE144">
            <v>0</v>
          </cell>
          <cell r="JF144">
            <v>0</v>
          </cell>
          <cell r="JG144">
            <v>0</v>
          </cell>
          <cell r="JH144">
            <v>0</v>
          </cell>
          <cell r="JI144">
            <v>0</v>
          </cell>
          <cell r="JJ144">
            <v>0</v>
          </cell>
          <cell r="JK144">
            <v>0</v>
          </cell>
          <cell r="JL144">
            <v>0</v>
          </cell>
          <cell r="JM144">
            <v>0</v>
          </cell>
          <cell r="JN144">
            <v>28.62125</v>
          </cell>
          <cell r="JO144">
            <v>0</v>
          </cell>
          <cell r="JP144">
            <v>24.248750000000001</v>
          </cell>
          <cell r="JQ144">
            <v>0</v>
          </cell>
          <cell r="JR144">
            <v>0</v>
          </cell>
          <cell r="JS144">
            <v>0</v>
          </cell>
          <cell r="JT144">
            <v>0</v>
          </cell>
          <cell r="JU144">
            <v>0</v>
          </cell>
          <cell r="JV144">
            <v>0</v>
          </cell>
          <cell r="JW144">
            <v>0</v>
          </cell>
          <cell r="JX144">
            <v>0</v>
          </cell>
          <cell r="JY144">
            <v>0</v>
          </cell>
          <cell r="JZ144">
            <v>24.248750000000001</v>
          </cell>
          <cell r="KA144">
            <v>0</v>
          </cell>
          <cell r="KB144">
            <v>0</v>
          </cell>
          <cell r="KC144">
            <v>0</v>
          </cell>
          <cell r="KD144">
            <v>17.032499999999999</v>
          </cell>
          <cell r="KE144">
            <v>17.032499999999999</v>
          </cell>
          <cell r="KF144">
            <v>17.032499999999999</v>
          </cell>
          <cell r="KG144">
            <v>17.032499999999999</v>
          </cell>
          <cell r="KH144">
            <v>0</v>
          </cell>
          <cell r="KI144">
            <v>0</v>
          </cell>
          <cell r="KJ144">
            <v>0</v>
          </cell>
          <cell r="KK144">
            <v>18.265748031496063</v>
          </cell>
          <cell r="KL144">
            <v>17.387795275590552</v>
          </cell>
          <cell r="KM144">
            <v>0</v>
          </cell>
          <cell r="KN144">
            <v>16.510826771653544</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t="str">
            <v>Dec 95</v>
          </cell>
          <cell r="LD144">
            <v>0</v>
          </cell>
          <cell r="LE144">
            <v>0</v>
          </cell>
          <cell r="LF144">
            <v>0</v>
          </cell>
          <cell r="LG144">
            <v>0</v>
          </cell>
          <cell r="LH144">
            <v>15.801388888888887</v>
          </cell>
          <cell r="LI144">
            <v>0</v>
          </cell>
          <cell r="LJ144">
            <v>26.923749999999998</v>
          </cell>
          <cell r="LK144">
            <v>0</v>
          </cell>
          <cell r="LL144">
            <v>0</v>
          </cell>
          <cell r="LM144">
            <v>0</v>
          </cell>
          <cell r="LN144">
            <v>0</v>
          </cell>
          <cell r="LO144">
            <v>0</v>
          </cell>
          <cell r="LP144">
            <v>0</v>
          </cell>
          <cell r="LQ144">
            <v>0</v>
          </cell>
          <cell r="LR144">
            <v>0</v>
          </cell>
          <cell r="LS144">
            <v>0</v>
          </cell>
          <cell r="LT144">
            <v>16.276771653543307</v>
          </cell>
          <cell r="LU144">
            <v>0</v>
          </cell>
          <cell r="LV144">
            <v>0</v>
          </cell>
          <cell r="LW144">
            <v>0</v>
          </cell>
          <cell r="LX144">
            <v>0</v>
          </cell>
          <cell r="LY144">
            <v>0</v>
          </cell>
          <cell r="LZ144">
            <v>0</v>
          </cell>
          <cell r="MA144">
            <v>0</v>
          </cell>
          <cell r="MB144" t="str">
            <v>Dec 95</v>
          </cell>
          <cell r="MC144">
            <v>0</v>
          </cell>
          <cell r="MD144">
            <v>0</v>
          </cell>
          <cell r="ME144">
            <v>18.912499999999998</v>
          </cell>
          <cell r="MF144">
            <v>0</v>
          </cell>
          <cell r="MG144">
            <v>0</v>
          </cell>
          <cell r="MH144" t="str">
            <v>Dec 95</v>
          </cell>
          <cell r="MI144" t="str">
            <v>*KEY_ERR</v>
          </cell>
          <cell r="MJ144" t="str">
            <v>*KEY_ERR</v>
          </cell>
          <cell r="MK144" t="str">
            <v>*KEY_ERR</v>
          </cell>
          <cell r="ML144" t="str">
            <v>*KEY_ERR</v>
          </cell>
          <cell r="MM144" t="str">
            <v>*KEY_ERR</v>
          </cell>
          <cell r="MN144" t="str">
            <v>*KEY_ERR</v>
          </cell>
          <cell r="MO144" t="str">
            <v>*KEY_ERR</v>
          </cell>
          <cell r="MP144" t="str">
            <v>*KEY_ERR</v>
          </cell>
          <cell r="MQ144" t="str">
            <v>*KEY_ERR</v>
          </cell>
          <cell r="MR144" t="str">
            <v>*KEY_ERR</v>
          </cell>
          <cell r="MS144">
            <v>0</v>
          </cell>
          <cell r="MT144" t="str">
            <v>*KEY_ERR</v>
          </cell>
          <cell r="MU144" t="str">
            <v>*KEY_ERR</v>
          </cell>
          <cell r="MV144">
            <v>0</v>
          </cell>
          <cell r="MW144" t="str">
            <v>*KEY_ERR</v>
          </cell>
        </row>
        <row r="145">
          <cell r="F145" t="str">
            <v>Jan 96</v>
          </cell>
          <cell r="G145">
            <v>17.925000000000001</v>
          </cell>
          <cell r="H145">
            <v>0</v>
          </cell>
          <cell r="I145">
            <v>18.801190476190399</v>
          </cell>
          <cell r="J145">
            <v>0</v>
          </cell>
          <cell r="K145">
            <v>0</v>
          </cell>
          <cell r="L145">
            <v>19.507857142857102</v>
          </cell>
          <cell r="M145">
            <v>19.507857142857102</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16.779090909090844</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16.5586363636363</v>
          </cell>
          <cell r="BD145">
            <v>0.22045454545454532</v>
          </cell>
          <cell r="BE145">
            <v>17.9061904761904</v>
          </cell>
          <cell r="BF145">
            <v>0</v>
          </cell>
          <cell r="BG145">
            <v>0</v>
          </cell>
          <cell r="BH145">
            <v>0</v>
          </cell>
          <cell r="BI145">
            <v>0</v>
          </cell>
          <cell r="BJ145">
            <v>0</v>
          </cell>
          <cell r="BK145">
            <v>3.42</v>
          </cell>
          <cell r="BL145">
            <v>7.4931818181818013</v>
          </cell>
          <cell r="BM145">
            <v>14.88852272727271</v>
          </cell>
          <cell r="BN145">
            <v>18.682840909090892</v>
          </cell>
          <cell r="BO145">
            <v>16.940795454545423</v>
          </cell>
          <cell r="BP145">
            <v>18.40124999999998</v>
          </cell>
          <cell r="BQ145">
            <v>20.840113636363622</v>
          </cell>
          <cell r="BR145">
            <v>20.840113636363622</v>
          </cell>
          <cell r="BS145">
            <v>21.415227272727247</v>
          </cell>
          <cell r="BT145">
            <v>21.415227272727247</v>
          </cell>
          <cell r="BU145">
            <v>22.0356818181818</v>
          </cell>
          <cell r="BV145">
            <v>22.0356818181818</v>
          </cell>
          <cell r="BW145">
            <v>0</v>
          </cell>
          <cell r="BX145">
            <v>0</v>
          </cell>
          <cell r="BY145">
            <v>0</v>
          </cell>
          <cell r="BZ145">
            <v>0</v>
          </cell>
          <cell r="CA145">
            <v>0</v>
          </cell>
          <cell r="CB145">
            <v>0</v>
          </cell>
          <cell r="CC145">
            <v>0</v>
          </cell>
          <cell r="CD145">
            <v>0</v>
          </cell>
          <cell r="CE145">
            <v>0</v>
          </cell>
          <cell r="CF145">
            <v>36.003068181818179</v>
          </cell>
          <cell r="CG145">
            <v>0</v>
          </cell>
          <cell r="CH145">
            <v>0</v>
          </cell>
          <cell r="CI145">
            <v>0</v>
          </cell>
          <cell r="CJ145">
            <v>22.992613636363622</v>
          </cell>
          <cell r="CK145">
            <v>23.422159090909066</v>
          </cell>
          <cell r="CL145">
            <v>21.541704545454511</v>
          </cell>
          <cell r="CM145">
            <v>21.692045454545426</v>
          </cell>
          <cell r="CN145">
            <v>0</v>
          </cell>
          <cell r="CO145">
            <v>0</v>
          </cell>
          <cell r="CP145">
            <v>0</v>
          </cell>
          <cell r="CQ145">
            <v>0</v>
          </cell>
          <cell r="CR145">
            <v>0</v>
          </cell>
          <cell r="CS145">
            <v>0</v>
          </cell>
          <cell r="CT145">
            <v>16.2863636363636</v>
          </cell>
          <cell r="CU145">
            <v>14.09999999999995</v>
          </cell>
          <cell r="CV145">
            <v>0</v>
          </cell>
          <cell r="CW145">
            <v>0</v>
          </cell>
          <cell r="CX145">
            <v>0</v>
          </cell>
          <cell r="CY145">
            <v>20.477386363636334</v>
          </cell>
          <cell r="CZ145">
            <v>21.251045454545434</v>
          </cell>
          <cell r="DA145">
            <v>20.432522727272708</v>
          </cell>
          <cell r="DB145">
            <v>0.19926136363636301</v>
          </cell>
          <cell r="DC145">
            <v>0</v>
          </cell>
          <cell r="DD145">
            <v>0</v>
          </cell>
          <cell r="DE145">
            <v>0</v>
          </cell>
          <cell r="DF145">
            <v>0</v>
          </cell>
          <cell r="DG145">
            <v>0</v>
          </cell>
          <cell r="DH145">
            <v>0</v>
          </cell>
          <cell r="DI145">
            <v>0</v>
          </cell>
          <cell r="DJ145">
            <v>0</v>
          </cell>
          <cell r="DK145">
            <v>0</v>
          </cell>
          <cell r="DL145">
            <v>0</v>
          </cell>
          <cell r="DM145" t="str">
            <v>Jan 96</v>
          </cell>
          <cell r="DN145">
            <v>0</v>
          </cell>
          <cell r="DO145">
            <v>0</v>
          </cell>
          <cell r="DP145">
            <v>0</v>
          </cell>
          <cell r="DQ145">
            <v>0</v>
          </cell>
          <cell r="DR145">
            <v>0</v>
          </cell>
          <cell r="DS145">
            <v>0</v>
          </cell>
          <cell r="DT145">
            <v>20.942499999999981</v>
          </cell>
          <cell r="DU145">
            <v>20.942499999999981</v>
          </cell>
          <cell r="DV145">
            <v>0</v>
          </cell>
          <cell r="DW145">
            <v>0</v>
          </cell>
          <cell r="DX145">
            <v>0</v>
          </cell>
          <cell r="DY145">
            <v>0</v>
          </cell>
          <cell r="DZ145">
            <v>0</v>
          </cell>
          <cell r="EA145">
            <v>0</v>
          </cell>
          <cell r="EB145">
            <v>0</v>
          </cell>
          <cell r="EC145">
            <v>0</v>
          </cell>
          <cell r="ED145">
            <v>0</v>
          </cell>
          <cell r="EE145">
            <v>0</v>
          </cell>
          <cell r="EF145">
            <v>0</v>
          </cell>
          <cell r="EG145">
            <v>0</v>
          </cell>
          <cell r="EH145">
            <v>23.16999999999997</v>
          </cell>
          <cell r="EI145">
            <v>0</v>
          </cell>
          <cell r="EJ145">
            <v>23.16999999999997</v>
          </cell>
          <cell r="EK145">
            <v>0</v>
          </cell>
          <cell r="EL145">
            <v>0</v>
          </cell>
          <cell r="EM145">
            <v>0</v>
          </cell>
          <cell r="EN145">
            <v>0</v>
          </cell>
          <cell r="EO145">
            <v>21.841666666666601</v>
          </cell>
          <cell r="EP145">
            <v>15.482142857142801</v>
          </cell>
          <cell r="EQ145" t="str">
            <v>Jan 96</v>
          </cell>
          <cell r="ER145">
            <v>0</v>
          </cell>
          <cell r="ES145">
            <v>0</v>
          </cell>
          <cell r="ET145">
            <v>0</v>
          </cell>
          <cell r="EU145">
            <v>0</v>
          </cell>
          <cell r="EV145">
            <v>15.22977272727271</v>
          </cell>
          <cell r="EW145">
            <v>16.589999999999979</v>
          </cell>
          <cell r="EX145">
            <v>17.895340909090891</v>
          </cell>
          <cell r="EY145">
            <v>21.346022727272711</v>
          </cell>
          <cell r="EZ145">
            <v>21.346022727272711</v>
          </cell>
          <cell r="FA145">
            <v>22.801704545454534</v>
          </cell>
          <cell r="FB145">
            <v>22.801704545454534</v>
          </cell>
          <cell r="FC145">
            <v>0</v>
          </cell>
          <cell r="FD145">
            <v>0</v>
          </cell>
          <cell r="FE145">
            <v>0</v>
          </cell>
          <cell r="FF145">
            <v>0</v>
          </cell>
          <cell r="FG145">
            <v>21.047727272727265</v>
          </cell>
          <cell r="FH145">
            <v>0</v>
          </cell>
          <cell r="FI145">
            <v>24.16909090909089</v>
          </cell>
          <cell r="FJ145">
            <v>0</v>
          </cell>
          <cell r="FK145">
            <v>0</v>
          </cell>
          <cell r="FL145">
            <v>0</v>
          </cell>
          <cell r="FM145">
            <v>0</v>
          </cell>
          <cell r="FN145" t="str">
            <v>Jan 96</v>
          </cell>
          <cell r="FO145">
            <v>0</v>
          </cell>
          <cell r="FP145">
            <v>0</v>
          </cell>
          <cell r="FQ145">
            <v>0</v>
          </cell>
          <cell r="FR145">
            <v>23.290909090909089</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24.066875000000003</v>
          </cell>
          <cell r="GH145">
            <v>24.066875000000003</v>
          </cell>
          <cell r="GI145">
            <v>0</v>
          </cell>
          <cell r="GJ145">
            <v>0</v>
          </cell>
          <cell r="GK145">
            <v>0</v>
          </cell>
          <cell r="GL145">
            <v>0</v>
          </cell>
          <cell r="GM145">
            <v>0</v>
          </cell>
          <cell r="GN145">
            <v>0</v>
          </cell>
          <cell r="GO145" t="str">
            <v>Jan 96</v>
          </cell>
          <cell r="GP145">
            <v>0</v>
          </cell>
          <cell r="GQ145">
            <v>253.68181818181819</v>
          </cell>
          <cell r="GR145">
            <v>148.0454545454545</v>
          </cell>
          <cell r="GS145">
            <v>237.1363636363636</v>
          </cell>
          <cell r="GT145">
            <v>163.72727272727275</v>
          </cell>
          <cell r="GU145">
            <v>171.29545454545456</v>
          </cell>
          <cell r="GV145">
            <v>167.5454545454545</v>
          </cell>
          <cell r="GW145">
            <v>171.29545454545456</v>
          </cell>
          <cell r="GX145">
            <v>0</v>
          </cell>
          <cell r="GY145">
            <v>186.52272727272731</v>
          </cell>
          <cell r="GZ145">
            <v>164.93181818181819</v>
          </cell>
          <cell r="HA145">
            <v>0</v>
          </cell>
          <cell r="HB145">
            <v>0</v>
          </cell>
          <cell r="HC145">
            <v>187.65909090909091</v>
          </cell>
          <cell r="HD145">
            <v>167.06818181818181</v>
          </cell>
          <cell r="HE145">
            <v>0</v>
          </cell>
          <cell r="HF145">
            <v>0</v>
          </cell>
          <cell r="HG145">
            <v>137.45454545454501</v>
          </cell>
          <cell r="HH145">
            <v>0</v>
          </cell>
          <cell r="HI145">
            <v>133.18181818181799</v>
          </cell>
          <cell r="HJ145">
            <v>0</v>
          </cell>
          <cell r="HK145" t="e">
            <v>#VALUE!</v>
          </cell>
          <cell r="HL145">
            <v>0</v>
          </cell>
          <cell r="HM145">
            <v>0</v>
          </cell>
          <cell r="HN145">
            <v>113.8636363636364</v>
          </cell>
          <cell r="HO145">
            <v>100.40909090909091</v>
          </cell>
          <cell r="HP145">
            <v>96.477272727272734</v>
          </cell>
          <cell r="HQ145">
            <v>0</v>
          </cell>
          <cell r="HR145">
            <v>43.6</v>
          </cell>
          <cell r="HS145">
            <v>0</v>
          </cell>
          <cell r="HT145">
            <v>290.09090909090912</v>
          </cell>
          <cell r="HU145" t="str">
            <v>Jan 96</v>
          </cell>
          <cell r="HV145">
            <v>256.59090909090912</v>
          </cell>
          <cell r="HW145">
            <v>192</v>
          </cell>
          <cell r="HX145">
            <v>242.72727272727269</v>
          </cell>
          <cell r="HY145">
            <v>178.13636363636357</v>
          </cell>
          <cell r="HZ145">
            <v>167.93181818181819</v>
          </cell>
          <cell r="IA145">
            <v>152.06818181818181</v>
          </cell>
          <cell r="IB145">
            <v>167.93181818181819</v>
          </cell>
          <cell r="IC145">
            <v>0</v>
          </cell>
          <cell r="ID145">
            <v>0</v>
          </cell>
          <cell r="IE145">
            <v>0</v>
          </cell>
          <cell r="IF145">
            <v>0</v>
          </cell>
          <cell r="IG145">
            <v>133.59090909090901</v>
          </cell>
          <cell r="IH145">
            <v>0</v>
          </cell>
          <cell r="II145">
            <v>127.863636363636</v>
          </cell>
          <cell r="IJ145">
            <v>0</v>
          </cell>
          <cell r="IK145">
            <v>0</v>
          </cell>
          <cell r="IL145">
            <v>0</v>
          </cell>
          <cell r="IM145">
            <v>116.6136363636364</v>
          </cell>
          <cell r="IN145">
            <v>97.38636363636364</v>
          </cell>
          <cell r="IO145">
            <v>0</v>
          </cell>
          <cell r="IP145">
            <v>0</v>
          </cell>
          <cell r="IQ145" t="str">
            <v>Jan 96</v>
          </cell>
          <cell r="IR145">
            <v>3.4172852917718064</v>
          </cell>
          <cell r="IS145">
            <v>16.518936341659952</v>
          </cell>
          <cell r="IT145">
            <v>17.263544536271809</v>
          </cell>
          <cell r="IU145">
            <v>205</v>
          </cell>
          <cell r="IV145">
            <v>188</v>
          </cell>
          <cell r="IW145">
            <v>17.013215859030836</v>
          </cell>
          <cell r="IX145">
            <v>17.572727272727199</v>
          </cell>
          <cell r="IY145">
            <v>0</v>
          </cell>
          <cell r="IZ145">
            <v>21.781818181818153</v>
          </cell>
          <cell r="JA145">
            <v>20.819318181818147</v>
          </cell>
          <cell r="JB145">
            <v>0</v>
          </cell>
          <cell r="JC145">
            <v>19.802272727272701</v>
          </cell>
          <cell r="JD145">
            <v>31.845077998924147</v>
          </cell>
          <cell r="JE145">
            <v>0</v>
          </cell>
          <cell r="JF145">
            <v>0</v>
          </cell>
          <cell r="JG145">
            <v>0</v>
          </cell>
          <cell r="JH145">
            <v>0</v>
          </cell>
          <cell r="JI145">
            <v>0</v>
          </cell>
          <cell r="JJ145">
            <v>0</v>
          </cell>
          <cell r="JK145">
            <v>0</v>
          </cell>
          <cell r="JL145">
            <v>0</v>
          </cell>
          <cell r="JM145">
            <v>0</v>
          </cell>
          <cell r="JN145">
            <v>30.654545454545399</v>
          </cell>
          <cell r="JO145">
            <v>0</v>
          </cell>
          <cell r="JP145">
            <v>25.2431818181818</v>
          </cell>
          <cell r="JQ145">
            <v>0</v>
          </cell>
          <cell r="JR145">
            <v>0</v>
          </cell>
          <cell r="JS145">
            <v>0</v>
          </cell>
          <cell r="JT145">
            <v>0</v>
          </cell>
          <cell r="JU145">
            <v>0</v>
          </cell>
          <cell r="JV145">
            <v>0</v>
          </cell>
          <cell r="JW145">
            <v>0</v>
          </cell>
          <cell r="JX145">
            <v>0</v>
          </cell>
          <cell r="JY145">
            <v>0</v>
          </cell>
          <cell r="JZ145">
            <v>25.2431818181818</v>
          </cell>
          <cell r="KA145">
            <v>0</v>
          </cell>
          <cell r="KB145">
            <v>0</v>
          </cell>
          <cell r="KC145">
            <v>0</v>
          </cell>
          <cell r="KD145">
            <v>16.344318181818149</v>
          </cell>
          <cell r="KE145">
            <v>16.344318181818149</v>
          </cell>
          <cell r="KF145">
            <v>16.344318181818149</v>
          </cell>
          <cell r="KG145">
            <v>16.344318181818149</v>
          </cell>
          <cell r="KH145">
            <v>0</v>
          </cell>
          <cell r="KI145">
            <v>0</v>
          </cell>
          <cell r="KJ145">
            <v>0</v>
          </cell>
          <cell r="KK145">
            <v>19.091803865425828</v>
          </cell>
          <cell r="KL145">
            <v>18.229241231209688</v>
          </cell>
          <cell r="KM145">
            <v>0</v>
          </cell>
          <cell r="KN145">
            <v>17.246778811739372</v>
          </cell>
          <cell r="KO145">
            <v>0</v>
          </cell>
          <cell r="KP145">
            <v>0</v>
          </cell>
          <cell r="KQ145">
            <v>0</v>
          </cell>
          <cell r="KR145">
            <v>0</v>
          </cell>
          <cell r="KS145">
            <v>0</v>
          </cell>
          <cell r="KT145">
            <v>0</v>
          </cell>
          <cell r="KU145">
            <v>0</v>
          </cell>
          <cell r="KV145">
            <v>0</v>
          </cell>
          <cell r="KW145">
            <v>0</v>
          </cell>
          <cell r="KX145">
            <v>0</v>
          </cell>
          <cell r="KY145">
            <v>0</v>
          </cell>
          <cell r="KZ145">
            <v>0</v>
          </cell>
          <cell r="LA145">
            <v>0</v>
          </cell>
          <cell r="LB145">
            <v>0</v>
          </cell>
          <cell r="LC145" t="str">
            <v>Jan 96</v>
          </cell>
          <cell r="LD145">
            <v>16.518936341659952</v>
          </cell>
          <cell r="LE145">
            <v>17.263544536271809</v>
          </cell>
          <cell r="LF145">
            <v>205</v>
          </cell>
          <cell r="LG145">
            <v>188</v>
          </cell>
          <cell r="LH145">
            <v>16.210353535353548</v>
          </cell>
          <cell r="LI145">
            <v>0</v>
          </cell>
          <cell r="LJ145">
            <v>28.959090909090904</v>
          </cell>
          <cell r="LK145">
            <v>0</v>
          </cell>
          <cell r="LL145">
            <v>0</v>
          </cell>
          <cell r="LM145">
            <v>0</v>
          </cell>
          <cell r="LN145">
            <v>0</v>
          </cell>
          <cell r="LO145">
            <v>0</v>
          </cell>
          <cell r="LP145">
            <v>0</v>
          </cell>
          <cell r="LQ145">
            <v>0</v>
          </cell>
          <cell r="LR145">
            <v>0</v>
          </cell>
          <cell r="LS145">
            <v>0</v>
          </cell>
          <cell r="LT145">
            <v>17.007695060844672</v>
          </cell>
          <cell r="LU145">
            <v>0</v>
          </cell>
          <cell r="LV145">
            <v>0</v>
          </cell>
          <cell r="LW145">
            <v>0</v>
          </cell>
          <cell r="LX145">
            <v>0</v>
          </cell>
          <cell r="LY145">
            <v>0</v>
          </cell>
          <cell r="LZ145">
            <v>0</v>
          </cell>
          <cell r="MA145">
            <v>0</v>
          </cell>
          <cell r="MB145" t="str">
            <v>Jan 96</v>
          </cell>
          <cell r="MC145">
            <v>0</v>
          </cell>
          <cell r="MD145">
            <v>0</v>
          </cell>
          <cell r="ME145">
            <v>19.263888888888889</v>
          </cell>
          <cell r="MF145">
            <v>0</v>
          </cell>
          <cell r="MG145">
            <v>0</v>
          </cell>
          <cell r="MH145" t="str">
            <v>Jan 96</v>
          </cell>
          <cell r="MI145" t="str">
            <v>*KEY_ERR</v>
          </cell>
          <cell r="MJ145" t="str">
            <v>*KEY_ERR</v>
          </cell>
          <cell r="MK145" t="str">
            <v>*KEY_ERR</v>
          </cell>
          <cell r="ML145" t="str">
            <v>*KEY_ERR</v>
          </cell>
          <cell r="MM145" t="str">
            <v>*KEY_ERR</v>
          </cell>
          <cell r="MN145" t="str">
            <v>*KEY_ERR</v>
          </cell>
          <cell r="MO145" t="str">
            <v>*KEY_ERR</v>
          </cell>
          <cell r="MP145" t="str">
            <v>*KEY_ERR</v>
          </cell>
          <cell r="MQ145" t="str">
            <v>*KEY_ERR</v>
          </cell>
          <cell r="MR145" t="str">
            <v>*KEY_ERR</v>
          </cell>
          <cell r="MS145">
            <v>0</v>
          </cell>
          <cell r="MT145" t="str">
            <v>*KEY_ERR</v>
          </cell>
          <cell r="MU145" t="str">
            <v>*KEY_ERR</v>
          </cell>
          <cell r="MV145">
            <v>0</v>
          </cell>
          <cell r="MW145" t="str">
            <v>*KEY_ERR</v>
          </cell>
        </row>
        <row r="146">
          <cell r="F146" t="str">
            <v>Feb 96</v>
          </cell>
          <cell r="G146">
            <v>17.978809523809499</v>
          </cell>
          <cell r="H146">
            <v>0</v>
          </cell>
          <cell r="I146">
            <v>19.09375</v>
          </cell>
          <cell r="J146">
            <v>0</v>
          </cell>
          <cell r="K146">
            <v>0</v>
          </cell>
          <cell r="L146">
            <v>19.634</v>
          </cell>
          <cell r="M146">
            <v>19.634</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16.335833333333298</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15.8983333333333</v>
          </cell>
          <cell r="BD146">
            <v>0.4375</v>
          </cell>
          <cell r="BE146">
            <v>18.312999999999999</v>
          </cell>
          <cell r="BF146">
            <v>0</v>
          </cell>
          <cell r="BG146">
            <v>0</v>
          </cell>
          <cell r="BH146">
            <v>0</v>
          </cell>
          <cell r="BI146">
            <v>0</v>
          </cell>
          <cell r="BJ146">
            <v>0</v>
          </cell>
          <cell r="BK146">
            <v>2.4</v>
          </cell>
          <cell r="BL146">
            <v>8.5233750000000015</v>
          </cell>
          <cell r="BM146">
            <v>16.177874999999997</v>
          </cell>
          <cell r="BN146">
            <v>22.924124999999997</v>
          </cell>
          <cell r="BO146">
            <v>20.976375000000001</v>
          </cell>
          <cell r="BP146">
            <v>20.138999999999999</v>
          </cell>
          <cell r="BQ146">
            <v>21.690375</v>
          </cell>
          <cell r="BR146">
            <v>21.690375</v>
          </cell>
          <cell r="BS146">
            <v>22.005374999999997</v>
          </cell>
          <cell r="BT146">
            <v>22.005374999999997</v>
          </cell>
          <cell r="BU146">
            <v>22.477874999999997</v>
          </cell>
          <cell r="BV146">
            <v>22.477874999999997</v>
          </cell>
          <cell r="BW146">
            <v>0</v>
          </cell>
          <cell r="BX146">
            <v>0</v>
          </cell>
          <cell r="BY146">
            <v>0</v>
          </cell>
          <cell r="BZ146">
            <v>0</v>
          </cell>
          <cell r="CA146">
            <v>0</v>
          </cell>
          <cell r="CB146">
            <v>0</v>
          </cell>
          <cell r="CC146">
            <v>0</v>
          </cell>
          <cell r="CD146">
            <v>0</v>
          </cell>
          <cell r="CE146">
            <v>0</v>
          </cell>
          <cell r="CF146">
            <v>32.494874999999979</v>
          </cell>
          <cell r="CG146">
            <v>0</v>
          </cell>
          <cell r="CH146">
            <v>0</v>
          </cell>
          <cell r="CI146">
            <v>0</v>
          </cell>
          <cell r="CJ146">
            <v>22.687874999999998</v>
          </cell>
          <cell r="CK146">
            <v>22.913625</v>
          </cell>
          <cell r="CL146">
            <v>22.588124999999998</v>
          </cell>
          <cell r="CM146">
            <v>22.947749999999999</v>
          </cell>
          <cell r="CN146">
            <v>0</v>
          </cell>
          <cell r="CO146">
            <v>0</v>
          </cell>
          <cell r="CP146">
            <v>0</v>
          </cell>
          <cell r="CQ146">
            <v>0</v>
          </cell>
          <cell r="CR146">
            <v>0</v>
          </cell>
          <cell r="CS146">
            <v>0</v>
          </cell>
          <cell r="CT146">
            <v>16.002500000000001</v>
          </cell>
          <cell r="CU146">
            <v>14.602499999999999</v>
          </cell>
          <cell r="CV146">
            <v>0</v>
          </cell>
          <cell r="CW146">
            <v>0</v>
          </cell>
          <cell r="CX146">
            <v>0</v>
          </cell>
          <cell r="CY146">
            <v>20.433</v>
          </cell>
          <cell r="CZ146">
            <v>22.216949999999997</v>
          </cell>
          <cell r="DA146">
            <v>21.497699999999998</v>
          </cell>
          <cell r="DB146">
            <v>0.13124999999999964</v>
          </cell>
          <cell r="DC146">
            <v>0</v>
          </cell>
          <cell r="DD146">
            <v>0</v>
          </cell>
          <cell r="DE146">
            <v>0</v>
          </cell>
          <cell r="DF146">
            <v>0</v>
          </cell>
          <cell r="DG146">
            <v>0</v>
          </cell>
          <cell r="DH146">
            <v>0</v>
          </cell>
          <cell r="DI146">
            <v>0</v>
          </cell>
          <cell r="DJ146">
            <v>0</v>
          </cell>
          <cell r="DK146">
            <v>0</v>
          </cell>
          <cell r="DL146">
            <v>0</v>
          </cell>
          <cell r="DM146" t="str">
            <v>Feb 96</v>
          </cell>
          <cell r="DN146">
            <v>0</v>
          </cell>
          <cell r="DO146">
            <v>0</v>
          </cell>
          <cell r="DP146">
            <v>0</v>
          </cell>
          <cell r="DQ146">
            <v>0</v>
          </cell>
          <cell r="DR146">
            <v>0</v>
          </cell>
          <cell r="DS146">
            <v>0</v>
          </cell>
          <cell r="DT146">
            <v>22.170749999999998</v>
          </cell>
          <cell r="DU146">
            <v>22.170749999999998</v>
          </cell>
          <cell r="DV146">
            <v>0</v>
          </cell>
          <cell r="DW146">
            <v>0</v>
          </cell>
          <cell r="DX146">
            <v>0</v>
          </cell>
          <cell r="DY146">
            <v>0</v>
          </cell>
          <cell r="DZ146">
            <v>0</v>
          </cell>
          <cell r="EA146">
            <v>0</v>
          </cell>
          <cell r="EB146">
            <v>0</v>
          </cell>
          <cell r="EC146">
            <v>0</v>
          </cell>
          <cell r="ED146">
            <v>0</v>
          </cell>
          <cell r="EE146">
            <v>0</v>
          </cell>
          <cell r="EF146">
            <v>0</v>
          </cell>
          <cell r="EG146">
            <v>0</v>
          </cell>
          <cell r="EH146">
            <v>25.556999999999995</v>
          </cell>
          <cell r="EI146">
            <v>0</v>
          </cell>
          <cell r="EJ146">
            <v>25.556999999999995</v>
          </cell>
          <cell r="EK146">
            <v>0</v>
          </cell>
          <cell r="EL146">
            <v>0</v>
          </cell>
          <cell r="EM146">
            <v>0</v>
          </cell>
          <cell r="EN146">
            <v>0</v>
          </cell>
          <cell r="EO146">
            <v>17.762499999999999</v>
          </cell>
          <cell r="EP146">
            <v>14.532500000000001</v>
          </cell>
          <cell r="EQ146" t="str">
            <v>Feb 96</v>
          </cell>
          <cell r="ER146">
            <v>0</v>
          </cell>
          <cell r="ES146">
            <v>0</v>
          </cell>
          <cell r="ET146">
            <v>0</v>
          </cell>
          <cell r="EU146">
            <v>0</v>
          </cell>
          <cell r="EV146">
            <v>16.109625000000001</v>
          </cell>
          <cell r="EW146">
            <v>17.490374999999997</v>
          </cell>
          <cell r="EX146">
            <v>20.91075</v>
          </cell>
          <cell r="EY146">
            <v>22.829625</v>
          </cell>
          <cell r="EZ146">
            <v>22.829625</v>
          </cell>
          <cell r="FA146">
            <v>23.766750000000002</v>
          </cell>
          <cell r="FB146">
            <v>23.766750000000002</v>
          </cell>
          <cell r="FC146">
            <v>0</v>
          </cell>
          <cell r="FD146">
            <v>0</v>
          </cell>
          <cell r="FE146">
            <v>0</v>
          </cell>
          <cell r="FF146">
            <v>0</v>
          </cell>
          <cell r="FG146">
            <v>23.373000000000001</v>
          </cell>
          <cell r="FH146">
            <v>0</v>
          </cell>
          <cell r="FI146">
            <v>24.769500000000001</v>
          </cell>
          <cell r="FJ146">
            <v>0</v>
          </cell>
          <cell r="FK146">
            <v>0</v>
          </cell>
          <cell r="FL146">
            <v>0</v>
          </cell>
          <cell r="FM146">
            <v>0</v>
          </cell>
          <cell r="FN146" t="str">
            <v>Feb 96</v>
          </cell>
          <cell r="FO146">
            <v>0</v>
          </cell>
          <cell r="FP146">
            <v>0</v>
          </cell>
          <cell r="FQ146">
            <v>0</v>
          </cell>
          <cell r="FR146">
            <v>24.191999999999997</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23.583000000000002</v>
          </cell>
          <cell r="GH146">
            <v>23.583000000000002</v>
          </cell>
          <cell r="GI146">
            <v>0</v>
          </cell>
          <cell r="GJ146">
            <v>0</v>
          </cell>
          <cell r="GK146">
            <v>0</v>
          </cell>
          <cell r="GL146">
            <v>0</v>
          </cell>
          <cell r="GM146">
            <v>0</v>
          </cell>
          <cell r="GN146">
            <v>0</v>
          </cell>
          <cell r="GO146" t="str">
            <v>Feb 96</v>
          </cell>
          <cell r="GP146">
            <v>0</v>
          </cell>
          <cell r="GQ146">
            <v>268.42857142857139</v>
          </cell>
          <cell r="GR146">
            <v>142.47619047619051</v>
          </cell>
          <cell r="GS146">
            <v>246.04761904761904</v>
          </cell>
          <cell r="GT146">
            <v>175.11904761904765</v>
          </cell>
          <cell r="GU146">
            <v>168.97619047619048</v>
          </cell>
          <cell r="GV146">
            <v>166.97619047619051</v>
          </cell>
          <cell r="GW146">
            <v>168.97619047619048</v>
          </cell>
          <cell r="GX146">
            <v>0</v>
          </cell>
          <cell r="GY146">
            <v>189.38095238095241</v>
          </cell>
          <cell r="GZ146">
            <v>168.35714285714289</v>
          </cell>
          <cell r="HA146">
            <v>0</v>
          </cell>
          <cell r="HB146">
            <v>0</v>
          </cell>
          <cell r="HC146">
            <v>197.57142857142861</v>
          </cell>
          <cell r="HD146">
            <v>185.21428571428569</v>
          </cell>
          <cell r="HE146">
            <v>0</v>
          </cell>
          <cell r="HF146">
            <v>0</v>
          </cell>
          <cell r="HG146">
            <v>137.619047619047</v>
          </cell>
          <cell r="HH146">
            <v>0</v>
          </cell>
          <cell r="HI146">
            <v>135.809523809523</v>
          </cell>
          <cell r="HJ146">
            <v>0</v>
          </cell>
          <cell r="HK146" t="e">
            <v>#VALUE!</v>
          </cell>
          <cell r="HL146">
            <v>0</v>
          </cell>
          <cell r="HM146">
            <v>0</v>
          </cell>
          <cell r="HN146">
            <v>106.71428571428569</v>
          </cell>
          <cell r="HO146">
            <v>94</v>
          </cell>
          <cell r="HP146">
            <v>90.357142857142861</v>
          </cell>
          <cell r="HQ146">
            <v>0</v>
          </cell>
          <cell r="HR146">
            <v>43.52</v>
          </cell>
          <cell r="HS146">
            <v>0</v>
          </cell>
          <cell r="HT146">
            <v>259.90476190476193</v>
          </cell>
          <cell r="HU146" t="str">
            <v>Feb 96</v>
          </cell>
          <cell r="HV146">
            <v>259.09523809523807</v>
          </cell>
          <cell r="HW146">
            <v>194.61904761904759</v>
          </cell>
          <cell r="HX146">
            <v>236.28571428571431</v>
          </cell>
          <cell r="HY146">
            <v>171.80952380952382</v>
          </cell>
          <cell r="HZ146">
            <v>164.92857142857144</v>
          </cell>
          <cell r="IA146">
            <v>148.5</v>
          </cell>
          <cell r="IB146">
            <v>164.92857142857144</v>
          </cell>
          <cell r="IC146">
            <v>0</v>
          </cell>
          <cell r="ID146">
            <v>0</v>
          </cell>
          <cell r="IE146">
            <v>0</v>
          </cell>
          <cell r="IF146">
            <v>0</v>
          </cell>
          <cell r="IG146">
            <v>135.619047619047</v>
          </cell>
          <cell r="IH146">
            <v>0</v>
          </cell>
          <cell r="II146">
            <v>130.23809523809501</v>
          </cell>
          <cell r="IJ146">
            <v>0</v>
          </cell>
          <cell r="IK146">
            <v>0</v>
          </cell>
          <cell r="IL146">
            <v>0</v>
          </cell>
          <cell r="IM146">
            <v>110.11904761904761</v>
          </cell>
          <cell r="IN146">
            <v>94.452380952380949</v>
          </cell>
          <cell r="IO146">
            <v>0</v>
          </cell>
          <cell r="IP146">
            <v>0</v>
          </cell>
          <cell r="IQ146" t="str">
            <v>Feb 96</v>
          </cell>
          <cell r="IR146">
            <v>3.4621028328450074</v>
          </cell>
          <cell r="IS146">
            <v>16.518936341659952</v>
          </cell>
          <cell r="IT146">
            <v>17.263544536271809</v>
          </cell>
          <cell r="IU146">
            <v>205</v>
          </cell>
          <cell r="IV146">
            <v>188</v>
          </cell>
          <cell r="IW146">
            <v>17.013215859030836</v>
          </cell>
          <cell r="IX146">
            <v>16.65833333333325</v>
          </cell>
          <cell r="IY146">
            <v>0</v>
          </cell>
          <cell r="IZ146">
            <v>21.4722222222222</v>
          </cell>
          <cell r="JA146">
            <v>20.6444444444444</v>
          </cell>
          <cell r="JB146">
            <v>0</v>
          </cell>
          <cell r="JC146">
            <v>20.05</v>
          </cell>
          <cell r="JD146">
            <v>30.243261012491775</v>
          </cell>
          <cell r="JE146">
            <v>0</v>
          </cell>
          <cell r="JF146">
            <v>0</v>
          </cell>
          <cell r="JG146">
            <v>0</v>
          </cell>
          <cell r="JH146">
            <v>0</v>
          </cell>
          <cell r="JI146">
            <v>0</v>
          </cell>
          <cell r="JJ146">
            <v>0</v>
          </cell>
          <cell r="JK146">
            <v>0</v>
          </cell>
          <cell r="JL146">
            <v>0</v>
          </cell>
          <cell r="JM146">
            <v>0</v>
          </cell>
          <cell r="JN146">
            <v>28.20833333333325</v>
          </cell>
          <cell r="JO146">
            <v>0</v>
          </cell>
          <cell r="JP146">
            <v>26.531944444444399</v>
          </cell>
          <cell r="JQ146">
            <v>0</v>
          </cell>
          <cell r="JR146">
            <v>0</v>
          </cell>
          <cell r="JS146">
            <v>0</v>
          </cell>
          <cell r="JT146">
            <v>0</v>
          </cell>
          <cell r="JU146">
            <v>0</v>
          </cell>
          <cell r="JV146">
            <v>0</v>
          </cell>
          <cell r="JW146">
            <v>0</v>
          </cell>
          <cell r="JX146">
            <v>0</v>
          </cell>
          <cell r="JY146">
            <v>0</v>
          </cell>
          <cell r="JZ146">
            <v>26.531944444444399</v>
          </cell>
          <cell r="KA146">
            <v>0</v>
          </cell>
          <cell r="KB146">
            <v>0</v>
          </cell>
          <cell r="KC146">
            <v>0</v>
          </cell>
          <cell r="KD146">
            <v>15.4194444444444</v>
          </cell>
          <cell r="KE146">
            <v>15.4194444444444</v>
          </cell>
          <cell r="KF146">
            <v>15.4194444444444</v>
          </cell>
          <cell r="KG146">
            <v>15.4194444444444</v>
          </cell>
          <cell r="KH146">
            <v>0</v>
          </cell>
          <cell r="KI146">
            <v>0</v>
          </cell>
          <cell r="KJ146">
            <v>0</v>
          </cell>
          <cell r="KK146">
            <v>17.874015748031418</v>
          </cell>
          <cell r="KL146">
            <v>17.077865266841577</v>
          </cell>
          <cell r="KM146">
            <v>0</v>
          </cell>
          <cell r="KN146">
            <v>15.705380577427771</v>
          </cell>
          <cell r="KO146">
            <v>0</v>
          </cell>
          <cell r="KP146">
            <v>0</v>
          </cell>
          <cell r="KQ146">
            <v>0</v>
          </cell>
          <cell r="KR146">
            <v>0</v>
          </cell>
          <cell r="KS146">
            <v>0</v>
          </cell>
          <cell r="KT146">
            <v>0</v>
          </cell>
          <cell r="KU146">
            <v>0</v>
          </cell>
          <cell r="KV146">
            <v>0</v>
          </cell>
          <cell r="KW146">
            <v>0</v>
          </cell>
          <cell r="KX146">
            <v>0</v>
          </cell>
          <cell r="KY146">
            <v>0</v>
          </cell>
          <cell r="KZ146">
            <v>0</v>
          </cell>
          <cell r="LA146">
            <v>0</v>
          </cell>
          <cell r="LB146">
            <v>0</v>
          </cell>
          <cell r="LC146" t="str">
            <v>Feb 96</v>
          </cell>
          <cell r="LD146">
            <v>16.518936341659952</v>
          </cell>
          <cell r="LE146">
            <v>17.263544536271809</v>
          </cell>
          <cell r="LF146">
            <v>205</v>
          </cell>
          <cell r="LG146">
            <v>188</v>
          </cell>
          <cell r="LH146">
            <v>15.522530864197535</v>
          </cell>
          <cell r="LI146">
            <v>0</v>
          </cell>
          <cell r="LJ146">
            <v>26.666666666666664</v>
          </cell>
          <cell r="LK146">
            <v>0</v>
          </cell>
          <cell r="LL146">
            <v>0</v>
          </cell>
          <cell r="LM146">
            <v>0</v>
          </cell>
          <cell r="LN146">
            <v>0</v>
          </cell>
          <cell r="LO146">
            <v>0</v>
          </cell>
          <cell r="LP146">
            <v>0</v>
          </cell>
          <cell r="LQ146">
            <v>0</v>
          </cell>
          <cell r="LR146">
            <v>0</v>
          </cell>
          <cell r="LS146">
            <v>0</v>
          </cell>
          <cell r="LT146">
            <v>15.880577427821523</v>
          </cell>
          <cell r="LU146">
            <v>0</v>
          </cell>
          <cell r="LV146">
            <v>0</v>
          </cell>
          <cell r="LW146">
            <v>0</v>
          </cell>
          <cell r="LX146">
            <v>0</v>
          </cell>
          <cell r="LY146">
            <v>0</v>
          </cell>
          <cell r="LZ146">
            <v>0</v>
          </cell>
          <cell r="MA146">
            <v>0</v>
          </cell>
          <cell r="MB146" t="str">
            <v>Feb 96</v>
          </cell>
          <cell r="MC146">
            <v>0</v>
          </cell>
          <cell r="MD146">
            <v>0</v>
          </cell>
          <cell r="ME146">
            <v>18.458333333333332</v>
          </cell>
          <cell r="MF146">
            <v>0</v>
          </cell>
          <cell r="MG146">
            <v>0</v>
          </cell>
          <cell r="MH146" t="str">
            <v>Feb 96</v>
          </cell>
          <cell r="MI146" t="str">
            <v>*KEY_ERR</v>
          </cell>
          <cell r="MJ146" t="str">
            <v>*KEY_ERR</v>
          </cell>
          <cell r="MK146" t="str">
            <v>*KEY_ERR</v>
          </cell>
          <cell r="ML146" t="str">
            <v>*KEY_ERR</v>
          </cell>
          <cell r="MM146" t="str">
            <v>*KEY_ERR</v>
          </cell>
          <cell r="MN146" t="str">
            <v>*KEY_ERR</v>
          </cell>
          <cell r="MO146" t="str">
            <v>*KEY_ERR</v>
          </cell>
          <cell r="MP146" t="str">
            <v>*KEY_ERR</v>
          </cell>
          <cell r="MQ146" t="str">
            <v>*KEY_ERR</v>
          </cell>
          <cell r="MR146" t="str">
            <v>*KEY_ERR</v>
          </cell>
          <cell r="MS146">
            <v>0</v>
          </cell>
          <cell r="MT146" t="str">
            <v>*KEY_ERR</v>
          </cell>
          <cell r="MU146" t="str">
            <v>*KEY_ERR</v>
          </cell>
          <cell r="MV146">
            <v>0</v>
          </cell>
          <cell r="MW146" t="str">
            <v>*KEY_ERR</v>
          </cell>
        </row>
        <row r="147">
          <cell r="F147" t="str">
            <v>Mar 96</v>
          </cell>
          <cell r="G147">
            <v>19.946428571428498</v>
          </cell>
          <cell r="H147">
            <v>0</v>
          </cell>
          <cell r="I147">
            <v>21.328095238095202</v>
          </cell>
          <cell r="J147">
            <v>0</v>
          </cell>
          <cell r="K147">
            <v>0</v>
          </cell>
          <cell r="L147">
            <v>21.424761904761901</v>
          </cell>
          <cell r="M147">
            <v>21.424761904761901</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17.486991341991317</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16.963809523809498</v>
          </cell>
          <cell r="BD147">
            <v>0.52318181818181853</v>
          </cell>
          <cell r="BE147">
            <v>20.5704761904761</v>
          </cell>
          <cell r="BF147">
            <v>0</v>
          </cell>
          <cell r="BG147">
            <v>0</v>
          </cell>
          <cell r="BH147">
            <v>0</v>
          </cell>
          <cell r="BI147">
            <v>0</v>
          </cell>
          <cell r="BJ147">
            <v>0</v>
          </cell>
          <cell r="BK147">
            <v>2.94</v>
          </cell>
          <cell r="BL147">
            <v>10.107499999999982</v>
          </cell>
          <cell r="BM147">
            <v>15.479999999999977</v>
          </cell>
          <cell r="BN147">
            <v>19.849999999999994</v>
          </cell>
          <cell r="BO147">
            <v>18.182499999999973</v>
          </cell>
          <cell r="BP147">
            <v>19.48749999999999</v>
          </cell>
          <cell r="BQ147">
            <v>24.38999999999999</v>
          </cell>
          <cell r="BR147">
            <v>24.38999999999999</v>
          </cell>
          <cell r="BS147">
            <v>24.874999999999989</v>
          </cell>
          <cell r="BT147">
            <v>24.874999999999989</v>
          </cell>
          <cell r="BU147">
            <v>25.634999999999984</v>
          </cell>
          <cell r="BV147">
            <v>25.634999999999984</v>
          </cell>
          <cell r="BW147">
            <v>0</v>
          </cell>
          <cell r="BX147">
            <v>0</v>
          </cell>
          <cell r="BY147">
            <v>0</v>
          </cell>
          <cell r="BZ147">
            <v>0</v>
          </cell>
          <cell r="CA147">
            <v>0</v>
          </cell>
          <cell r="CB147">
            <v>0</v>
          </cell>
          <cell r="CC147">
            <v>0</v>
          </cell>
          <cell r="CD147">
            <v>0</v>
          </cell>
          <cell r="CE147">
            <v>0</v>
          </cell>
          <cell r="CF147">
            <v>34.22499999999998</v>
          </cell>
          <cell r="CG147">
            <v>0</v>
          </cell>
          <cell r="CH147">
            <v>0</v>
          </cell>
          <cell r="CI147">
            <v>0</v>
          </cell>
          <cell r="CJ147">
            <v>24.244999999999965</v>
          </cell>
          <cell r="CK147">
            <v>24.279999999999994</v>
          </cell>
          <cell r="CL147">
            <v>23.379999999999992</v>
          </cell>
          <cell r="CM147">
            <v>24.152499999999986</v>
          </cell>
          <cell r="CN147">
            <v>0</v>
          </cell>
          <cell r="CO147">
            <v>0</v>
          </cell>
          <cell r="CP147">
            <v>0</v>
          </cell>
          <cell r="CQ147">
            <v>0</v>
          </cell>
          <cell r="CR147">
            <v>0</v>
          </cell>
          <cell r="CS147">
            <v>0</v>
          </cell>
          <cell r="CT147">
            <v>17.410714285714199</v>
          </cell>
          <cell r="CU147">
            <v>15.097619047619</v>
          </cell>
          <cell r="CV147">
            <v>0</v>
          </cell>
          <cell r="CW147">
            <v>0</v>
          </cell>
          <cell r="CX147">
            <v>0</v>
          </cell>
          <cell r="CY147">
            <v>21.952499999999979</v>
          </cell>
          <cell r="CZ147">
            <v>24.244499999999992</v>
          </cell>
          <cell r="DA147">
            <v>23.371999999999993</v>
          </cell>
          <cell r="DB147">
            <v>0.20749999999999899</v>
          </cell>
          <cell r="DC147">
            <v>0</v>
          </cell>
          <cell r="DD147">
            <v>0</v>
          </cell>
          <cell r="DE147">
            <v>0</v>
          </cell>
          <cell r="DF147">
            <v>0</v>
          </cell>
          <cell r="DG147">
            <v>0</v>
          </cell>
          <cell r="DH147">
            <v>0</v>
          </cell>
          <cell r="DI147">
            <v>0</v>
          </cell>
          <cell r="DJ147">
            <v>0</v>
          </cell>
          <cell r="DK147">
            <v>0</v>
          </cell>
          <cell r="DL147">
            <v>0</v>
          </cell>
          <cell r="DM147" t="str">
            <v>Mar 96</v>
          </cell>
          <cell r="DN147">
            <v>0</v>
          </cell>
          <cell r="DO147">
            <v>0</v>
          </cell>
          <cell r="DP147">
            <v>0</v>
          </cell>
          <cell r="DQ147">
            <v>0</v>
          </cell>
          <cell r="DR147">
            <v>0</v>
          </cell>
          <cell r="DS147">
            <v>0</v>
          </cell>
          <cell r="DT147">
            <v>24.469999999999974</v>
          </cell>
          <cell r="DU147">
            <v>24.469999999999974</v>
          </cell>
          <cell r="DV147">
            <v>0</v>
          </cell>
          <cell r="DW147">
            <v>0</v>
          </cell>
          <cell r="DX147">
            <v>0</v>
          </cell>
          <cell r="DY147">
            <v>0</v>
          </cell>
          <cell r="DZ147">
            <v>0</v>
          </cell>
          <cell r="EA147">
            <v>0</v>
          </cell>
          <cell r="EB147">
            <v>0</v>
          </cell>
          <cell r="EC147">
            <v>0</v>
          </cell>
          <cell r="ED147">
            <v>0</v>
          </cell>
          <cell r="EE147">
            <v>0</v>
          </cell>
          <cell r="EF147">
            <v>0</v>
          </cell>
          <cell r="EG147">
            <v>0</v>
          </cell>
          <cell r="EH147">
            <v>26.779999999999994</v>
          </cell>
          <cell r="EI147">
            <v>0</v>
          </cell>
          <cell r="EJ147">
            <v>26.779999999999994</v>
          </cell>
          <cell r="EK147">
            <v>0</v>
          </cell>
          <cell r="EL147">
            <v>0</v>
          </cell>
          <cell r="EM147">
            <v>0</v>
          </cell>
          <cell r="EN147">
            <v>0</v>
          </cell>
          <cell r="EO147">
            <v>18.2916666666666</v>
          </cell>
          <cell r="EP147">
            <v>14.4178571428571</v>
          </cell>
          <cell r="EQ147" t="str">
            <v>Mar 96</v>
          </cell>
          <cell r="ER147">
            <v>0</v>
          </cell>
          <cell r="ES147">
            <v>0</v>
          </cell>
          <cell r="ET147">
            <v>0</v>
          </cell>
          <cell r="EU147">
            <v>0</v>
          </cell>
          <cell r="EV147">
            <v>15.039999999999976</v>
          </cell>
          <cell r="EW147">
            <v>15.942499999999985</v>
          </cell>
          <cell r="EX147">
            <v>20.097499999999989</v>
          </cell>
          <cell r="EY147">
            <v>25.549999999999986</v>
          </cell>
          <cell r="EZ147">
            <v>25.549999999999986</v>
          </cell>
          <cell r="FA147">
            <v>26.499999999999979</v>
          </cell>
          <cell r="FB147">
            <v>26.499999999999979</v>
          </cell>
          <cell r="FC147">
            <v>0</v>
          </cell>
          <cell r="FD147">
            <v>0</v>
          </cell>
          <cell r="FE147">
            <v>0</v>
          </cell>
          <cell r="FF147">
            <v>0</v>
          </cell>
          <cell r="FG147">
            <v>25.097499999999986</v>
          </cell>
          <cell r="FH147">
            <v>0</v>
          </cell>
          <cell r="FI147">
            <v>26.234999999999992</v>
          </cell>
          <cell r="FJ147">
            <v>0</v>
          </cell>
          <cell r="FK147">
            <v>0</v>
          </cell>
          <cell r="FL147">
            <v>0</v>
          </cell>
          <cell r="FM147">
            <v>0</v>
          </cell>
          <cell r="FN147" t="str">
            <v>Mar 96</v>
          </cell>
          <cell r="FO147">
            <v>0</v>
          </cell>
          <cell r="FP147">
            <v>0</v>
          </cell>
          <cell r="FQ147">
            <v>0</v>
          </cell>
          <cell r="FR147">
            <v>25.84</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26.882499999999997</v>
          </cell>
          <cell r="GH147">
            <v>26.882499999999997</v>
          </cell>
          <cell r="GI147">
            <v>0</v>
          </cell>
          <cell r="GJ147">
            <v>0</v>
          </cell>
          <cell r="GK147">
            <v>0</v>
          </cell>
          <cell r="GL147">
            <v>0</v>
          </cell>
          <cell r="GM147">
            <v>0</v>
          </cell>
          <cell r="GN147">
            <v>0</v>
          </cell>
          <cell r="GO147" t="str">
            <v>Mar 96</v>
          </cell>
          <cell r="GP147">
            <v>1.802</v>
          </cell>
          <cell r="GQ147">
            <v>261.95238095238102</v>
          </cell>
          <cell r="GR147">
            <v>150.47619047619051</v>
          </cell>
          <cell r="GS147">
            <v>221.71428571428569</v>
          </cell>
          <cell r="GT147">
            <v>191.66666666666669</v>
          </cell>
          <cell r="GU147">
            <v>175.5</v>
          </cell>
          <cell r="GV147">
            <v>172.57142857142861</v>
          </cell>
          <cell r="GW147">
            <v>175.5</v>
          </cell>
          <cell r="GX147">
            <v>0</v>
          </cell>
          <cell r="GY147">
            <v>208.28571428571431</v>
          </cell>
          <cell r="GZ147">
            <v>187.6904761904762</v>
          </cell>
          <cell r="HA147">
            <v>0</v>
          </cell>
          <cell r="HB147">
            <v>0</v>
          </cell>
          <cell r="HC147">
            <v>211.66666666666671</v>
          </cell>
          <cell r="HD147">
            <v>187.8095238095238</v>
          </cell>
          <cell r="HE147">
            <v>0</v>
          </cell>
          <cell r="HF147">
            <v>0</v>
          </cell>
          <cell r="HG147">
            <v>149.809523809523</v>
          </cell>
          <cell r="HH147">
            <v>0</v>
          </cell>
          <cell r="HI147">
            <v>146.619047619047</v>
          </cell>
          <cell r="HJ147">
            <v>0</v>
          </cell>
          <cell r="HK147" t="e">
            <v>#VALUE!</v>
          </cell>
          <cell r="HL147">
            <v>0</v>
          </cell>
          <cell r="HM147">
            <v>0</v>
          </cell>
          <cell r="HN147">
            <v>112.8095238095238</v>
          </cell>
          <cell r="HO147">
            <v>105.04761904761909</v>
          </cell>
          <cell r="HP147">
            <v>97.523809523809518</v>
          </cell>
          <cell r="HQ147">
            <v>0</v>
          </cell>
          <cell r="HR147">
            <v>42.07</v>
          </cell>
          <cell r="HS147">
            <v>0</v>
          </cell>
          <cell r="HT147">
            <v>280.76190476190482</v>
          </cell>
          <cell r="HU147" t="str">
            <v>Mar 96</v>
          </cell>
          <cell r="HV147">
            <v>263.14285714285722</v>
          </cell>
          <cell r="HW147">
            <v>200</v>
          </cell>
          <cell r="HX147">
            <v>240</v>
          </cell>
          <cell r="HY147">
            <v>176.85714285714278</v>
          </cell>
          <cell r="HZ147">
            <v>171.85714285714289</v>
          </cell>
          <cell r="IA147">
            <v>155.42857142857139</v>
          </cell>
          <cell r="IB147">
            <v>171.85714285714289</v>
          </cell>
          <cell r="IC147">
            <v>0</v>
          </cell>
          <cell r="ID147">
            <v>0</v>
          </cell>
          <cell r="IE147">
            <v>0</v>
          </cell>
          <cell r="IF147">
            <v>0</v>
          </cell>
          <cell r="IG147">
            <v>143.38095238095201</v>
          </cell>
          <cell r="IH147">
            <v>0</v>
          </cell>
          <cell r="II147">
            <v>138.42857142857099</v>
          </cell>
          <cell r="IJ147">
            <v>0</v>
          </cell>
          <cell r="IK147">
            <v>0</v>
          </cell>
          <cell r="IL147">
            <v>0</v>
          </cell>
          <cell r="IM147">
            <v>114.3333333333333</v>
          </cell>
          <cell r="IN147">
            <v>98.547619047619051</v>
          </cell>
          <cell r="IO147">
            <v>0</v>
          </cell>
          <cell r="IP147">
            <v>0</v>
          </cell>
          <cell r="IQ147" t="str">
            <v>Mar 96</v>
          </cell>
          <cell r="IR147">
            <v>3.4546810088882562</v>
          </cell>
          <cell r="IS147">
            <v>16.116035455278002</v>
          </cell>
          <cell r="IT147">
            <v>17.263544536271809</v>
          </cell>
          <cell r="IU147">
            <v>200</v>
          </cell>
          <cell r="IV147">
            <v>188</v>
          </cell>
          <cell r="IW147">
            <v>16.881057268722468</v>
          </cell>
          <cell r="IX147">
            <v>18.370238095238051</v>
          </cell>
          <cell r="IY147">
            <v>0</v>
          </cell>
          <cell r="IZ147">
            <v>24.319047619047602</v>
          </cell>
          <cell r="JA147">
            <v>23.4214285714285</v>
          </cell>
          <cell r="JB147">
            <v>0</v>
          </cell>
          <cell r="JC147">
            <v>22.577380952380899</v>
          </cell>
          <cell r="JD147">
            <v>30.839673147365389</v>
          </cell>
          <cell r="JE147">
            <v>0</v>
          </cell>
          <cell r="JF147">
            <v>0</v>
          </cell>
          <cell r="JG147">
            <v>0</v>
          </cell>
          <cell r="JH147">
            <v>0</v>
          </cell>
          <cell r="JI147">
            <v>0</v>
          </cell>
          <cell r="JJ147">
            <v>0</v>
          </cell>
          <cell r="JK147">
            <v>0</v>
          </cell>
          <cell r="JL147">
            <v>0</v>
          </cell>
          <cell r="JM147">
            <v>0</v>
          </cell>
          <cell r="JN147">
            <v>27.3404761904761</v>
          </cell>
          <cell r="JO147">
            <v>0</v>
          </cell>
          <cell r="JP147">
            <v>25.871428571428503</v>
          </cell>
          <cell r="JQ147">
            <v>0</v>
          </cell>
          <cell r="JR147">
            <v>0</v>
          </cell>
          <cell r="JS147">
            <v>0</v>
          </cell>
          <cell r="JT147">
            <v>0</v>
          </cell>
          <cell r="JU147">
            <v>0</v>
          </cell>
          <cell r="JV147">
            <v>0</v>
          </cell>
          <cell r="JW147">
            <v>0</v>
          </cell>
          <cell r="JX147">
            <v>0</v>
          </cell>
          <cell r="JY147">
            <v>0</v>
          </cell>
          <cell r="JZ147">
            <v>25.871428571428503</v>
          </cell>
          <cell r="KA147">
            <v>0</v>
          </cell>
          <cell r="KB147">
            <v>0</v>
          </cell>
          <cell r="KC147">
            <v>0</v>
          </cell>
          <cell r="KD147">
            <v>15.646428571428551</v>
          </cell>
          <cell r="KE147">
            <v>15.646428571428551</v>
          </cell>
          <cell r="KF147">
            <v>15.646428571428551</v>
          </cell>
          <cell r="KG147">
            <v>15.646428571428551</v>
          </cell>
          <cell r="KH147">
            <v>0</v>
          </cell>
          <cell r="KI147">
            <v>0</v>
          </cell>
          <cell r="KJ147">
            <v>0</v>
          </cell>
          <cell r="KK147">
            <v>17.863329583801971</v>
          </cell>
          <cell r="KL147">
            <v>17.079677540307401</v>
          </cell>
          <cell r="KM147">
            <v>0</v>
          </cell>
          <cell r="KN147">
            <v>15.715223097112851</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t="str">
            <v>Mar 96</v>
          </cell>
          <cell r="LD147">
            <v>16.116035455278002</v>
          </cell>
          <cell r="LE147">
            <v>17.263544536271809</v>
          </cell>
          <cell r="LF147">
            <v>200</v>
          </cell>
          <cell r="LG147">
            <v>188</v>
          </cell>
          <cell r="LH147">
            <v>17.256084656084656</v>
          </cell>
          <cell r="LI147">
            <v>0</v>
          </cell>
          <cell r="LJ147">
            <v>25.877380952380953</v>
          </cell>
          <cell r="LK147">
            <v>0</v>
          </cell>
          <cell r="LL147">
            <v>0</v>
          </cell>
          <cell r="LM147">
            <v>0</v>
          </cell>
          <cell r="LN147">
            <v>0</v>
          </cell>
          <cell r="LO147">
            <v>0</v>
          </cell>
          <cell r="LP147">
            <v>0</v>
          </cell>
          <cell r="LQ147">
            <v>0</v>
          </cell>
          <cell r="LR147">
            <v>0</v>
          </cell>
          <cell r="LS147">
            <v>0</v>
          </cell>
          <cell r="LT147">
            <v>15.900449943757041</v>
          </cell>
          <cell r="LU147">
            <v>0</v>
          </cell>
          <cell r="LV147">
            <v>0</v>
          </cell>
          <cell r="LW147">
            <v>0</v>
          </cell>
          <cell r="LX147">
            <v>0</v>
          </cell>
          <cell r="LY147">
            <v>0</v>
          </cell>
          <cell r="LZ147">
            <v>0</v>
          </cell>
          <cell r="MA147">
            <v>0</v>
          </cell>
          <cell r="MB147" t="str">
            <v>Mar 96</v>
          </cell>
          <cell r="MC147">
            <v>0</v>
          </cell>
          <cell r="MD147">
            <v>0</v>
          </cell>
          <cell r="ME147">
            <v>19.986772488888889</v>
          </cell>
          <cell r="MF147">
            <v>0</v>
          </cell>
          <cell r="MG147">
            <v>0</v>
          </cell>
          <cell r="MH147" t="str">
            <v>Mar 96</v>
          </cell>
          <cell r="MI147" t="str">
            <v>*KEY_ERR</v>
          </cell>
          <cell r="MJ147" t="str">
            <v>*KEY_ERR</v>
          </cell>
          <cell r="MK147" t="str">
            <v>*KEY_ERR</v>
          </cell>
          <cell r="ML147" t="str">
            <v>*KEY_ERR</v>
          </cell>
          <cell r="MM147" t="str">
            <v>*KEY_ERR</v>
          </cell>
          <cell r="MN147" t="str">
            <v>*KEY_ERR</v>
          </cell>
          <cell r="MO147" t="str">
            <v>*KEY_ERR</v>
          </cell>
          <cell r="MP147" t="str">
            <v>*KEY_ERR</v>
          </cell>
          <cell r="MQ147" t="str">
            <v>*KEY_ERR</v>
          </cell>
          <cell r="MR147" t="str">
            <v>*KEY_ERR</v>
          </cell>
          <cell r="MS147">
            <v>0</v>
          </cell>
          <cell r="MT147" t="str">
            <v>*KEY_ERR</v>
          </cell>
          <cell r="MU147" t="str">
            <v>*KEY_ERR</v>
          </cell>
          <cell r="MV147">
            <v>0</v>
          </cell>
          <cell r="MW147" t="str">
            <v>*KEY_ERR</v>
          </cell>
        </row>
        <row r="148">
          <cell r="F148" t="str">
            <v>Apr 96</v>
          </cell>
          <cell r="G148">
            <v>20.931904761904701</v>
          </cell>
          <cell r="H148">
            <v>0</v>
          </cell>
          <cell r="I148">
            <v>23.5085714285714</v>
          </cell>
          <cell r="J148">
            <v>0</v>
          </cell>
          <cell r="K148">
            <v>0</v>
          </cell>
          <cell r="L148">
            <v>23.041428571428501</v>
          </cell>
          <cell r="M148">
            <v>23.041428571428501</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18.030519480519409</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17.641428571428499</v>
          </cell>
          <cell r="BD148">
            <v>0.38909090909090871</v>
          </cell>
          <cell r="BE148">
            <v>22.452380952380899</v>
          </cell>
          <cell r="BF148">
            <v>0</v>
          </cell>
          <cell r="BG148">
            <v>0</v>
          </cell>
          <cell r="BH148">
            <v>0</v>
          </cell>
          <cell r="BI148">
            <v>0</v>
          </cell>
          <cell r="BJ148">
            <v>0</v>
          </cell>
          <cell r="BK148">
            <v>2.7</v>
          </cell>
          <cell r="BL148">
            <v>10.064999999999973</v>
          </cell>
          <cell r="BM148">
            <v>14.894999999999973</v>
          </cell>
          <cell r="BN148">
            <v>19.36249999999999</v>
          </cell>
          <cell r="BO148">
            <v>17.622499999999963</v>
          </cell>
          <cell r="BP148">
            <v>21.189999999999976</v>
          </cell>
          <cell r="BQ148">
            <v>27.664999999999974</v>
          </cell>
          <cell r="BR148">
            <v>27.664999999999974</v>
          </cell>
          <cell r="BS148">
            <v>28.394999999999978</v>
          </cell>
          <cell r="BT148">
            <v>28.394999999999978</v>
          </cell>
          <cell r="BU148">
            <v>29.424999999999969</v>
          </cell>
          <cell r="BV148">
            <v>29.424999999999969</v>
          </cell>
          <cell r="BW148">
            <v>0</v>
          </cell>
          <cell r="BX148">
            <v>0</v>
          </cell>
          <cell r="BY148">
            <v>0</v>
          </cell>
          <cell r="BZ148">
            <v>0</v>
          </cell>
          <cell r="CA148">
            <v>0</v>
          </cell>
          <cell r="CB148">
            <v>0</v>
          </cell>
          <cell r="CC148">
            <v>0</v>
          </cell>
          <cell r="CD148">
            <v>0</v>
          </cell>
          <cell r="CE148">
            <v>0</v>
          </cell>
          <cell r="CF148">
            <v>37.594999999999999</v>
          </cell>
          <cell r="CG148">
            <v>0</v>
          </cell>
          <cell r="CH148">
            <v>0</v>
          </cell>
          <cell r="CI148">
            <v>0</v>
          </cell>
          <cell r="CJ148">
            <v>25.674999999999986</v>
          </cell>
          <cell r="CK148">
            <v>25.749999999999975</v>
          </cell>
          <cell r="CL148">
            <v>24.212499999999967</v>
          </cell>
          <cell r="CM148">
            <v>25.774999999999991</v>
          </cell>
          <cell r="CN148">
            <v>0</v>
          </cell>
          <cell r="CO148">
            <v>0</v>
          </cell>
          <cell r="CP148">
            <v>0</v>
          </cell>
          <cell r="CQ148">
            <v>0</v>
          </cell>
          <cell r="CR148">
            <v>0</v>
          </cell>
          <cell r="CS148">
            <v>0</v>
          </cell>
          <cell r="CT148">
            <v>19.053571428571399</v>
          </cell>
          <cell r="CU148">
            <v>15.9214285714285</v>
          </cell>
          <cell r="CV148">
            <v>0</v>
          </cell>
          <cell r="CW148">
            <v>0</v>
          </cell>
          <cell r="CX148">
            <v>0</v>
          </cell>
          <cell r="CY148">
            <v>25.374999999999993</v>
          </cell>
          <cell r="CZ148">
            <v>25.494249999999973</v>
          </cell>
          <cell r="DA148">
            <v>24.281749999999974</v>
          </cell>
          <cell r="DB148">
            <v>0.29333333333333239</v>
          </cell>
          <cell r="DC148">
            <v>0</v>
          </cell>
          <cell r="DD148">
            <v>0</v>
          </cell>
          <cell r="DE148">
            <v>0</v>
          </cell>
          <cell r="DF148">
            <v>0</v>
          </cell>
          <cell r="DG148">
            <v>0</v>
          </cell>
          <cell r="DH148">
            <v>0</v>
          </cell>
          <cell r="DI148">
            <v>0</v>
          </cell>
          <cell r="DJ148">
            <v>0</v>
          </cell>
          <cell r="DK148">
            <v>0</v>
          </cell>
          <cell r="DL148">
            <v>0</v>
          </cell>
          <cell r="DM148" t="str">
            <v>Apr 96</v>
          </cell>
          <cell r="DN148">
            <v>0</v>
          </cell>
          <cell r="DO148">
            <v>0</v>
          </cell>
          <cell r="DP148">
            <v>0</v>
          </cell>
          <cell r="DQ148">
            <v>0</v>
          </cell>
          <cell r="DR148">
            <v>0</v>
          </cell>
          <cell r="DS148">
            <v>0</v>
          </cell>
          <cell r="DT148">
            <v>27.429999999999968</v>
          </cell>
          <cell r="DU148">
            <v>27.429999999999968</v>
          </cell>
          <cell r="DV148">
            <v>0</v>
          </cell>
          <cell r="DW148">
            <v>0</v>
          </cell>
          <cell r="DX148">
            <v>0</v>
          </cell>
          <cell r="DY148">
            <v>0</v>
          </cell>
          <cell r="DZ148">
            <v>0</v>
          </cell>
          <cell r="EA148">
            <v>0</v>
          </cell>
          <cell r="EB148">
            <v>0</v>
          </cell>
          <cell r="EC148">
            <v>0</v>
          </cell>
          <cell r="ED148">
            <v>0</v>
          </cell>
          <cell r="EE148">
            <v>0</v>
          </cell>
          <cell r="EF148">
            <v>0</v>
          </cell>
          <cell r="EG148">
            <v>0</v>
          </cell>
          <cell r="EH148">
            <v>27.574999999999978</v>
          </cell>
          <cell r="EI148">
            <v>0</v>
          </cell>
          <cell r="EJ148">
            <v>27.574999999999978</v>
          </cell>
          <cell r="EK148">
            <v>0</v>
          </cell>
          <cell r="EL148">
            <v>0</v>
          </cell>
          <cell r="EM148">
            <v>0</v>
          </cell>
          <cell r="EN148">
            <v>0</v>
          </cell>
          <cell r="EO148">
            <v>19.7107142857142</v>
          </cell>
          <cell r="EP148">
            <v>15.5297619047619</v>
          </cell>
          <cell r="EQ148" t="str">
            <v>Apr 96</v>
          </cell>
          <cell r="ER148">
            <v>0</v>
          </cell>
          <cell r="ES148">
            <v>0</v>
          </cell>
          <cell r="ET148">
            <v>0</v>
          </cell>
          <cell r="EU148">
            <v>0</v>
          </cell>
          <cell r="EV148">
            <v>14.382499999999991</v>
          </cell>
          <cell r="EW148">
            <v>15.079999999999997</v>
          </cell>
          <cell r="EX148">
            <v>18.679999999999989</v>
          </cell>
          <cell r="EY148">
            <v>28.547499999999978</v>
          </cell>
          <cell r="EZ148">
            <v>28.547499999999978</v>
          </cell>
          <cell r="FA148">
            <v>29.592499999999944</v>
          </cell>
          <cell r="FB148">
            <v>29.592499999999944</v>
          </cell>
          <cell r="FC148">
            <v>0</v>
          </cell>
          <cell r="FD148">
            <v>0</v>
          </cell>
          <cell r="FE148">
            <v>0</v>
          </cell>
          <cell r="FF148">
            <v>0</v>
          </cell>
          <cell r="FG148">
            <v>27.20999999999994</v>
          </cell>
          <cell r="FH148">
            <v>0</v>
          </cell>
          <cell r="FI148">
            <v>28.04</v>
          </cell>
          <cell r="FJ148">
            <v>0</v>
          </cell>
          <cell r="FK148">
            <v>0</v>
          </cell>
          <cell r="FL148">
            <v>0</v>
          </cell>
          <cell r="FM148">
            <v>0</v>
          </cell>
          <cell r="FN148" t="str">
            <v>Apr 96</v>
          </cell>
          <cell r="FO148">
            <v>0</v>
          </cell>
          <cell r="FP148">
            <v>0</v>
          </cell>
          <cell r="FQ148">
            <v>0</v>
          </cell>
          <cell r="FR148">
            <v>25.11</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37.737500000000004</v>
          </cell>
          <cell r="GH148">
            <v>37.737500000000004</v>
          </cell>
          <cell r="GI148">
            <v>0</v>
          </cell>
          <cell r="GJ148">
            <v>0</v>
          </cell>
          <cell r="GK148">
            <v>0</v>
          </cell>
          <cell r="GL148">
            <v>0</v>
          </cell>
          <cell r="GM148">
            <v>0</v>
          </cell>
          <cell r="GN148">
            <v>0</v>
          </cell>
          <cell r="GO148" t="str">
            <v>Apr 96</v>
          </cell>
          <cell r="GP148">
            <v>1.49</v>
          </cell>
          <cell r="GQ148">
            <v>222.3</v>
          </cell>
          <cell r="GR148">
            <v>154.25</v>
          </cell>
          <cell r="GS148">
            <v>190.57499999999999</v>
          </cell>
          <cell r="GT148">
            <v>182.95</v>
          </cell>
          <cell r="GU148">
            <v>198.9</v>
          </cell>
          <cell r="GV148">
            <v>195.95</v>
          </cell>
          <cell r="GW148">
            <v>198.9</v>
          </cell>
          <cell r="GX148">
            <v>0</v>
          </cell>
          <cell r="GY148">
            <v>238.75</v>
          </cell>
          <cell r="GZ148">
            <v>218.15</v>
          </cell>
          <cell r="HA148">
            <v>0</v>
          </cell>
          <cell r="HB148">
            <v>0</v>
          </cell>
          <cell r="HC148">
            <v>201.35</v>
          </cell>
          <cell r="HD148">
            <v>186.77500000000001</v>
          </cell>
          <cell r="HE148">
            <v>0</v>
          </cell>
          <cell r="HF148">
            <v>0</v>
          </cell>
          <cell r="HG148">
            <v>160.25</v>
          </cell>
          <cell r="HH148">
            <v>0</v>
          </cell>
          <cell r="HI148">
            <v>153.55000000000001</v>
          </cell>
          <cell r="HJ148">
            <v>0</v>
          </cell>
          <cell r="HK148" t="e">
            <v>#VALUE!</v>
          </cell>
          <cell r="HL148">
            <v>0</v>
          </cell>
          <cell r="HM148">
            <v>0</v>
          </cell>
          <cell r="HN148">
            <v>122.625</v>
          </cell>
          <cell r="HO148">
            <v>111.75</v>
          </cell>
          <cell r="HP148">
            <v>102.675</v>
          </cell>
          <cell r="HQ148">
            <v>0</v>
          </cell>
          <cell r="HR148">
            <v>41.03</v>
          </cell>
          <cell r="HS148">
            <v>0</v>
          </cell>
          <cell r="HT148">
            <v>299.05</v>
          </cell>
          <cell r="HU148" t="str">
            <v>Apr 96</v>
          </cell>
          <cell r="HV148">
            <v>229.75</v>
          </cell>
          <cell r="HW148">
            <v>173.05</v>
          </cell>
          <cell r="HX148">
            <v>206.25</v>
          </cell>
          <cell r="HY148">
            <v>149.55000000000001</v>
          </cell>
          <cell r="HZ148">
            <v>194.875</v>
          </cell>
          <cell r="IA148">
            <v>178.35</v>
          </cell>
          <cell r="IB148">
            <v>194.875</v>
          </cell>
          <cell r="IC148">
            <v>0</v>
          </cell>
          <cell r="ID148">
            <v>0</v>
          </cell>
          <cell r="IE148">
            <v>0</v>
          </cell>
          <cell r="IF148">
            <v>0</v>
          </cell>
          <cell r="IG148">
            <v>157.30000000000001</v>
          </cell>
          <cell r="IH148">
            <v>0</v>
          </cell>
          <cell r="II148">
            <v>148.80000000000001</v>
          </cell>
          <cell r="IJ148">
            <v>0</v>
          </cell>
          <cell r="IK148">
            <v>0</v>
          </cell>
          <cell r="IL148">
            <v>0</v>
          </cell>
          <cell r="IM148">
            <v>124.875</v>
          </cell>
          <cell r="IN148">
            <v>101.6</v>
          </cell>
          <cell r="IO148">
            <v>0</v>
          </cell>
          <cell r="IP148">
            <v>0</v>
          </cell>
          <cell r="IQ148" t="str">
            <v>Apr 96</v>
          </cell>
          <cell r="IR148">
            <v>3.5338630793964203</v>
          </cell>
          <cell r="IS148">
            <v>15.471394037066881</v>
          </cell>
          <cell r="IT148">
            <v>17.263544536271809</v>
          </cell>
          <cell r="IU148">
            <v>192</v>
          </cell>
          <cell r="IV148">
            <v>188</v>
          </cell>
          <cell r="IW148">
            <v>16.669603524229075</v>
          </cell>
          <cell r="IX148">
            <v>20.362500000000001</v>
          </cell>
          <cell r="IY148">
            <v>0</v>
          </cell>
          <cell r="IZ148">
            <v>26.33249999999995</v>
          </cell>
          <cell r="JA148">
            <v>25.05125</v>
          </cell>
          <cell r="JB148">
            <v>0</v>
          </cell>
          <cell r="JC148">
            <v>23.035</v>
          </cell>
          <cell r="JD148">
            <v>34.795857988165679</v>
          </cell>
          <cell r="JE148">
            <v>0</v>
          </cell>
          <cell r="JF148">
            <v>0</v>
          </cell>
          <cell r="JG148">
            <v>0</v>
          </cell>
          <cell r="JH148">
            <v>0</v>
          </cell>
          <cell r="JI148">
            <v>0</v>
          </cell>
          <cell r="JJ148">
            <v>0</v>
          </cell>
          <cell r="JK148">
            <v>0</v>
          </cell>
          <cell r="JL148">
            <v>0</v>
          </cell>
          <cell r="JM148">
            <v>0</v>
          </cell>
          <cell r="JN148">
            <v>26.208750000000002</v>
          </cell>
          <cell r="JO148">
            <v>0</v>
          </cell>
          <cell r="JP148">
            <v>25.557500000000001</v>
          </cell>
          <cell r="JQ148">
            <v>0</v>
          </cell>
          <cell r="JR148">
            <v>0</v>
          </cell>
          <cell r="JS148">
            <v>0</v>
          </cell>
          <cell r="JT148">
            <v>0</v>
          </cell>
          <cell r="JU148">
            <v>0</v>
          </cell>
          <cell r="JV148">
            <v>0</v>
          </cell>
          <cell r="JW148">
            <v>0</v>
          </cell>
          <cell r="JX148">
            <v>0</v>
          </cell>
          <cell r="JY148">
            <v>0</v>
          </cell>
          <cell r="JZ148">
            <v>25.557500000000001</v>
          </cell>
          <cell r="KA148">
            <v>0</v>
          </cell>
          <cell r="KB148">
            <v>0</v>
          </cell>
          <cell r="KC148">
            <v>0</v>
          </cell>
          <cell r="KD148">
            <v>17.28125</v>
          </cell>
          <cell r="KE148">
            <v>17.28125</v>
          </cell>
          <cell r="KF148">
            <v>17.28125</v>
          </cell>
          <cell r="KG148">
            <v>17.28125</v>
          </cell>
          <cell r="KH148">
            <v>0</v>
          </cell>
          <cell r="KI148">
            <v>0</v>
          </cell>
          <cell r="KJ148">
            <v>0</v>
          </cell>
          <cell r="KK148">
            <v>18.622047244094489</v>
          </cell>
          <cell r="KL148">
            <v>17.665354330708663</v>
          </cell>
          <cell r="KM148">
            <v>0</v>
          </cell>
          <cell r="KN148">
            <v>16.567913385826774</v>
          </cell>
          <cell r="KO148">
            <v>0</v>
          </cell>
          <cell r="KP148">
            <v>0</v>
          </cell>
          <cell r="KQ148">
            <v>0</v>
          </cell>
          <cell r="KR148">
            <v>0</v>
          </cell>
          <cell r="KS148">
            <v>0</v>
          </cell>
          <cell r="KT148">
            <v>0</v>
          </cell>
          <cell r="KU148">
            <v>0</v>
          </cell>
          <cell r="KV148">
            <v>0</v>
          </cell>
          <cell r="KW148">
            <v>0</v>
          </cell>
          <cell r="KX148">
            <v>0</v>
          </cell>
          <cell r="KY148">
            <v>0</v>
          </cell>
          <cell r="KZ148">
            <v>0</v>
          </cell>
          <cell r="LA148">
            <v>0</v>
          </cell>
          <cell r="LB148">
            <v>0</v>
          </cell>
          <cell r="LC148" t="str">
            <v>Apr 96</v>
          </cell>
          <cell r="LD148">
            <v>15.471394037066881</v>
          </cell>
          <cell r="LE148">
            <v>17.263544536271809</v>
          </cell>
          <cell r="LF148">
            <v>192</v>
          </cell>
          <cell r="LG148">
            <v>188</v>
          </cell>
          <cell r="LH148">
            <v>19.299722222222222</v>
          </cell>
          <cell r="LI148">
            <v>0</v>
          </cell>
          <cell r="LJ148">
            <v>24.923749999999998</v>
          </cell>
          <cell r="LK148">
            <v>0</v>
          </cell>
          <cell r="LL148">
            <v>0</v>
          </cell>
          <cell r="LM148">
            <v>0</v>
          </cell>
          <cell r="LN148">
            <v>0</v>
          </cell>
          <cell r="LO148">
            <v>0</v>
          </cell>
          <cell r="LP148">
            <v>0</v>
          </cell>
          <cell r="LQ148">
            <v>0</v>
          </cell>
          <cell r="LR148">
            <v>0</v>
          </cell>
          <cell r="LS148">
            <v>0</v>
          </cell>
          <cell r="LT148">
            <v>16.58031496062992</v>
          </cell>
          <cell r="LU148">
            <v>0</v>
          </cell>
          <cell r="LV148">
            <v>0</v>
          </cell>
          <cell r="LW148">
            <v>0</v>
          </cell>
          <cell r="LX148">
            <v>0</v>
          </cell>
          <cell r="LY148">
            <v>0</v>
          </cell>
          <cell r="LZ148">
            <v>0</v>
          </cell>
          <cell r="MA148">
            <v>0</v>
          </cell>
          <cell r="MB148" t="str">
            <v>Apr 96</v>
          </cell>
          <cell r="MC148">
            <v>0</v>
          </cell>
          <cell r="MD148">
            <v>0</v>
          </cell>
          <cell r="ME148">
            <v>21.711111111111112</v>
          </cell>
          <cell r="MF148">
            <v>0</v>
          </cell>
          <cell r="MG148">
            <v>0</v>
          </cell>
          <cell r="MH148" t="str">
            <v>Apr 96</v>
          </cell>
          <cell r="MI148" t="str">
            <v>*KEY_ERR</v>
          </cell>
          <cell r="MJ148" t="str">
            <v>*KEY_ERR</v>
          </cell>
          <cell r="MK148" t="str">
            <v>*KEY_ERR</v>
          </cell>
          <cell r="ML148" t="str">
            <v>*KEY_ERR</v>
          </cell>
          <cell r="MM148" t="str">
            <v>*KEY_ERR</v>
          </cell>
          <cell r="MN148" t="str">
            <v>*KEY_ERR</v>
          </cell>
          <cell r="MO148" t="str">
            <v>*KEY_ERR</v>
          </cell>
          <cell r="MP148" t="str">
            <v>*KEY_ERR</v>
          </cell>
          <cell r="MQ148" t="str">
            <v>*KEY_ERR</v>
          </cell>
          <cell r="MR148" t="str">
            <v>*KEY_ERR</v>
          </cell>
          <cell r="MS148">
            <v>0</v>
          </cell>
          <cell r="MT148" t="str">
            <v>*KEY_ERR</v>
          </cell>
          <cell r="MU148" t="str">
            <v>*KEY_ERR</v>
          </cell>
          <cell r="MV148">
            <v>0</v>
          </cell>
          <cell r="MW148" t="str">
            <v>*KEY_ERR</v>
          </cell>
        </row>
        <row r="149">
          <cell r="F149" t="str">
            <v>May 96</v>
          </cell>
          <cell r="G149">
            <v>19.102499999999999</v>
          </cell>
          <cell r="H149">
            <v>0</v>
          </cell>
          <cell r="I149">
            <v>21.244545454545399</v>
          </cell>
          <cell r="J149">
            <v>0</v>
          </cell>
          <cell r="K149">
            <v>0</v>
          </cell>
          <cell r="L149">
            <v>21.0318181818181</v>
          </cell>
          <cell r="M149">
            <v>21.0318181818181</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17.607954545454504</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16.892954545454501</v>
          </cell>
          <cell r="BD149">
            <v>0.71500000000000175</v>
          </cell>
          <cell r="BE149">
            <v>20.100909090908999</v>
          </cell>
          <cell r="BF149">
            <v>0</v>
          </cell>
          <cell r="BG149">
            <v>0</v>
          </cell>
          <cell r="BH149">
            <v>0</v>
          </cell>
          <cell r="BI149">
            <v>0</v>
          </cell>
          <cell r="BJ149">
            <v>0</v>
          </cell>
          <cell r="BK149">
            <v>2.21</v>
          </cell>
          <cell r="BL149">
            <v>9.0466090909090688</v>
          </cell>
          <cell r="BM149">
            <v>14.618863636363603</v>
          </cell>
          <cell r="BN149">
            <v>18.666136363636355</v>
          </cell>
          <cell r="BO149">
            <v>16.764204545454511</v>
          </cell>
          <cell r="BP149">
            <v>19.873636363636354</v>
          </cell>
          <cell r="BQ149">
            <v>26.331136363636336</v>
          </cell>
          <cell r="BR149">
            <v>26.331136363636336</v>
          </cell>
          <cell r="BS149">
            <v>26.7344318181818</v>
          </cell>
          <cell r="BT149">
            <v>26.7344318181818</v>
          </cell>
          <cell r="BU149">
            <v>27.311931818181801</v>
          </cell>
          <cell r="BV149">
            <v>27.311931818181801</v>
          </cell>
          <cell r="BW149">
            <v>0</v>
          </cell>
          <cell r="BX149">
            <v>0</v>
          </cell>
          <cell r="BY149">
            <v>0</v>
          </cell>
          <cell r="BZ149">
            <v>0</v>
          </cell>
          <cell r="CA149">
            <v>0</v>
          </cell>
          <cell r="CB149">
            <v>0</v>
          </cell>
          <cell r="CC149">
            <v>0</v>
          </cell>
          <cell r="CD149">
            <v>0</v>
          </cell>
          <cell r="CE149">
            <v>0</v>
          </cell>
          <cell r="CF149">
            <v>33.545113636363624</v>
          </cell>
          <cell r="CG149">
            <v>0</v>
          </cell>
          <cell r="CH149">
            <v>0</v>
          </cell>
          <cell r="CI149">
            <v>0</v>
          </cell>
          <cell r="CJ149">
            <v>23.221704545454536</v>
          </cell>
          <cell r="CK149">
            <v>23.321931818181799</v>
          </cell>
          <cell r="CL149">
            <v>22.450909090909065</v>
          </cell>
          <cell r="CM149">
            <v>23.317159090909065</v>
          </cell>
          <cell r="CN149">
            <v>0</v>
          </cell>
          <cell r="CO149">
            <v>0</v>
          </cell>
          <cell r="CP149">
            <v>0</v>
          </cell>
          <cell r="CQ149">
            <v>0</v>
          </cell>
          <cell r="CR149">
            <v>0</v>
          </cell>
          <cell r="CS149">
            <v>0</v>
          </cell>
          <cell r="CT149">
            <v>17.4590909090909</v>
          </cell>
          <cell r="CU149">
            <v>14.98068181818175</v>
          </cell>
          <cell r="CV149">
            <v>0</v>
          </cell>
          <cell r="CW149">
            <v>0</v>
          </cell>
          <cell r="CX149">
            <v>0</v>
          </cell>
          <cell r="CY149">
            <v>23.868409090909065</v>
          </cell>
          <cell r="CZ149">
            <v>22.880931818181793</v>
          </cell>
          <cell r="DA149">
            <v>21.506386363636338</v>
          </cell>
          <cell r="DB149">
            <v>0.16346590909091083</v>
          </cell>
          <cell r="DC149">
            <v>0</v>
          </cell>
          <cell r="DD149">
            <v>0</v>
          </cell>
          <cell r="DE149">
            <v>0</v>
          </cell>
          <cell r="DF149">
            <v>0</v>
          </cell>
          <cell r="DG149">
            <v>0</v>
          </cell>
          <cell r="DH149">
            <v>0</v>
          </cell>
          <cell r="DI149">
            <v>0</v>
          </cell>
          <cell r="DJ149">
            <v>0</v>
          </cell>
          <cell r="DK149">
            <v>0</v>
          </cell>
          <cell r="DL149">
            <v>0</v>
          </cell>
          <cell r="DM149" t="str">
            <v>May 96</v>
          </cell>
          <cell r="DN149">
            <v>0</v>
          </cell>
          <cell r="DO149">
            <v>0</v>
          </cell>
          <cell r="DP149">
            <v>0</v>
          </cell>
          <cell r="DQ149">
            <v>0</v>
          </cell>
          <cell r="DR149">
            <v>0</v>
          </cell>
          <cell r="DS149">
            <v>0</v>
          </cell>
          <cell r="DT149">
            <v>26.987386363636361</v>
          </cell>
          <cell r="DU149">
            <v>26.987386363636361</v>
          </cell>
          <cell r="DV149">
            <v>0</v>
          </cell>
          <cell r="DW149">
            <v>0</v>
          </cell>
          <cell r="DX149">
            <v>0</v>
          </cell>
          <cell r="DY149">
            <v>0</v>
          </cell>
          <cell r="DZ149">
            <v>0</v>
          </cell>
          <cell r="EA149">
            <v>0</v>
          </cell>
          <cell r="EB149">
            <v>0</v>
          </cell>
          <cell r="EC149">
            <v>0</v>
          </cell>
          <cell r="ED149">
            <v>0</v>
          </cell>
          <cell r="EE149">
            <v>0</v>
          </cell>
          <cell r="EF149">
            <v>0</v>
          </cell>
          <cell r="EG149">
            <v>0</v>
          </cell>
          <cell r="EH149">
            <v>24.488863636363622</v>
          </cell>
          <cell r="EI149">
            <v>0</v>
          </cell>
          <cell r="EJ149">
            <v>24.488863636363622</v>
          </cell>
          <cell r="EK149">
            <v>0</v>
          </cell>
          <cell r="EL149">
            <v>0</v>
          </cell>
          <cell r="EM149">
            <v>0</v>
          </cell>
          <cell r="EN149">
            <v>0</v>
          </cell>
          <cell r="EO149">
            <v>17.843181818181801</v>
          </cell>
          <cell r="EP149">
            <v>15.01590909090905</v>
          </cell>
          <cell r="EQ149" t="str">
            <v>May 96</v>
          </cell>
          <cell r="ER149">
            <v>0</v>
          </cell>
          <cell r="ES149">
            <v>0</v>
          </cell>
          <cell r="ET149">
            <v>0</v>
          </cell>
          <cell r="EU149">
            <v>0</v>
          </cell>
          <cell r="EV149">
            <v>14.499449999999978</v>
          </cell>
          <cell r="EW149">
            <v>14.999440909090886</v>
          </cell>
          <cell r="EX149">
            <v>18.284318181818158</v>
          </cell>
          <cell r="EY149">
            <v>28.72227272727271</v>
          </cell>
          <cell r="EZ149">
            <v>28.72227272727271</v>
          </cell>
          <cell r="FA149">
            <v>30.44284090909089</v>
          </cell>
          <cell r="FB149">
            <v>30.44284090909089</v>
          </cell>
          <cell r="FC149">
            <v>0</v>
          </cell>
          <cell r="FD149">
            <v>0</v>
          </cell>
          <cell r="FE149">
            <v>0</v>
          </cell>
          <cell r="FF149">
            <v>0</v>
          </cell>
          <cell r="FG149">
            <v>26.397954545454535</v>
          </cell>
          <cell r="FH149">
            <v>0</v>
          </cell>
          <cell r="FI149">
            <v>26.171250000000001</v>
          </cell>
          <cell r="FJ149">
            <v>0</v>
          </cell>
          <cell r="FK149">
            <v>0</v>
          </cell>
          <cell r="FL149">
            <v>0</v>
          </cell>
          <cell r="FM149">
            <v>0</v>
          </cell>
          <cell r="FN149" t="str">
            <v>May 96</v>
          </cell>
          <cell r="FO149">
            <v>0</v>
          </cell>
          <cell r="FP149">
            <v>0</v>
          </cell>
          <cell r="FQ149">
            <v>0</v>
          </cell>
          <cell r="FR149">
            <v>22.517727272727271</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33.30409090909091</v>
          </cell>
          <cell r="GH149">
            <v>33.30409090909091</v>
          </cell>
          <cell r="GI149">
            <v>0</v>
          </cell>
          <cell r="GJ149">
            <v>0</v>
          </cell>
          <cell r="GK149">
            <v>0</v>
          </cell>
          <cell r="GL149">
            <v>0</v>
          </cell>
          <cell r="GM149">
            <v>0</v>
          </cell>
          <cell r="GN149">
            <v>0</v>
          </cell>
          <cell r="GO149" t="str">
            <v>May 96</v>
          </cell>
          <cell r="GP149">
            <v>1.5920000000000001</v>
          </cell>
          <cell r="GQ149">
            <v>175.52380952380949</v>
          </cell>
          <cell r="GR149">
            <v>146.1904761904762</v>
          </cell>
          <cell r="GS149">
            <v>179.59523809523807</v>
          </cell>
          <cell r="GT149">
            <v>172.42857142857144</v>
          </cell>
          <cell r="GU149">
            <v>190.17857142857144</v>
          </cell>
          <cell r="GV149">
            <v>187.33333333333329</v>
          </cell>
          <cell r="GW149">
            <v>190.17857142857144</v>
          </cell>
          <cell r="GX149">
            <v>0</v>
          </cell>
          <cell r="GY149">
            <v>237.42857142857139</v>
          </cell>
          <cell r="GZ149">
            <v>222.61904761904759</v>
          </cell>
          <cell r="HA149">
            <v>0</v>
          </cell>
          <cell r="HB149">
            <v>0</v>
          </cell>
          <cell r="HC149">
            <v>182.73809523809521</v>
          </cell>
          <cell r="HD149">
            <v>168.11904761904759</v>
          </cell>
          <cell r="HE149">
            <v>0</v>
          </cell>
          <cell r="HF149">
            <v>0</v>
          </cell>
          <cell r="HG149">
            <v>147.38095238095201</v>
          </cell>
          <cell r="HH149">
            <v>0</v>
          </cell>
          <cell r="HI149">
            <v>141.57142857142799</v>
          </cell>
          <cell r="HJ149">
            <v>0</v>
          </cell>
          <cell r="HK149" t="e">
            <v>#VALUE!</v>
          </cell>
          <cell r="HL149">
            <v>0</v>
          </cell>
          <cell r="HM149">
            <v>0</v>
          </cell>
          <cell r="HN149">
            <v>112.3333333333333</v>
          </cell>
          <cell r="HO149">
            <v>96.261904761904759</v>
          </cell>
          <cell r="HP149">
            <v>91.238095238095241</v>
          </cell>
          <cell r="HQ149">
            <v>0</v>
          </cell>
          <cell r="HR149">
            <v>39.770000000000003</v>
          </cell>
          <cell r="HS149">
            <v>0</v>
          </cell>
          <cell r="HT149">
            <v>272.33333333333331</v>
          </cell>
          <cell r="HU149" t="str">
            <v>May 96</v>
          </cell>
          <cell r="HV149">
            <v>202.61904761904759</v>
          </cell>
          <cell r="HW149">
            <v>157.9047619047619</v>
          </cell>
          <cell r="HX149">
            <v>190.71428571428569</v>
          </cell>
          <cell r="HY149">
            <v>146</v>
          </cell>
          <cell r="HZ149">
            <v>187.14285714285717</v>
          </cell>
          <cell r="IA149">
            <v>170.61904761904759</v>
          </cell>
          <cell r="IB149">
            <v>187.14285714285717</v>
          </cell>
          <cell r="IC149">
            <v>0</v>
          </cell>
          <cell r="ID149">
            <v>0</v>
          </cell>
          <cell r="IE149">
            <v>0</v>
          </cell>
          <cell r="IF149">
            <v>0</v>
          </cell>
          <cell r="IG149">
            <v>141.76190476190399</v>
          </cell>
          <cell r="IH149">
            <v>0</v>
          </cell>
          <cell r="II149">
            <v>132.04761904761901</v>
          </cell>
          <cell r="IJ149">
            <v>0</v>
          </cell>
          <cell r="IK149">
            <v>0</v>
          </cell>
          <cell r="IL149">
            <v>0</v>
          </cell>
          <cell r="IM149">
            <v>113.45238095238101</v>
          </cell>
          <cell r="IN149">
            <v>92.928571428571431</v>
          </cell>
          <cell r="IO149">
            <v>0</v>
          </cell>
          <cell r="IP149">
            <v>0</v>
          </cell>
          <cell r="IQ149" t="str">
            <v>May 96</v>
          </cell>
          <cell r="IR149">
            <v>3.5798485602125978</v>
          </cell>
          <cell r="IS149">
            <v>14.101531023368251</v>
          </cell>
          <cell r="IT149">
            <v>16.528925619834709</v>
          </cell>
          <cell r="IU149">
            <v>175</v>
          </cell>
          <cell r="IV149">
            <v>180</v>
          </cell>
          <cell r="IW149">
            <v>15.726872246696036</v>
          </cell>
          <cell r="IX149">
            <v>19.4761904761904</v>
          </cell>
          <cell r="IY149">
            <v>0</v>
          </cell>
          <cell r="IZ149">
            <v>27.407142857142802</v>
          </cell>
          <cell r="JA149">
            <v>26.3178571428571</v>
          </cell>
          <cell r="JB149">
            <v>0</v>
          </cell>
          <cell r="JC149">
            <v>23.604761904761851</v>
          </cell>
          <cell r="JD149">
            <v>34.928148774302606</v>
          </cell>
          <cell r="JE149">
            <v>0</v>
          </cell>
          <cell r="JF149">
            <v>0</v>
          </cell>
          <cell r="JG149">
            <v>0</v>
          </cell>
          <cell r="JH149">
            <v>0</v>
          </cell>
          <cell r="JI149">
            <v>0</v>
          </cell>
          <cell r="JJ149">
            <v>0</v>
          </cell>
          <cell r="JK149">
            <v>0</v>
          </cell>
          <cell r="JL149">
            <v>0</v>
          </cell>
          <cell r="JM149">
            <v>0</v>
          </cell>
          <cell r="JN149">
            <v>25.93452380952375</v>
          </cell>
          <cell r="JO149">
            <v>0</v>
          </cell>
          <cell r="JP149">
            <v>26.494047619047549</v>
          </cell>
          <cell r="JQ149">
            <v>0</v>
          </cell>
          <cell r="JR149">
            <v>0</v>
          </cell>
          <cell r="JS149">
            <v>0</v>
          </cell>
          <cell r="JT149">
            <v>0</v>
          </cell>
          <cell r="JU149">
            <v>0</v>
          </cell>
          <cell r="JV149">
            <v>0</v>
          </cell>
          <cell r="JW149">
            <v>0</v>
          </cell>
          <cell r="JX149">
            <v>0</v>
          </cell>
          <cell r="JY149">
            <v>0</v>
          </cell>
          <cell r="JZ149">
            <v>26.494047619047549</v>
          </cell>
          <cell r="KA149">
            <v>0</v>
          </cell>
          <cell r="KB149">
            <v>0</v>
          </cell>
          <cell r="KC149">
            <v>0</v>
          </cell>
          <cell r="KD149">
            <v>18.716666666666647</v>
          </cell>
          <cell r="KE149">
            <v>18.716666666666647</v>
          </cell>
          <cell r="KF149">
            <v>18.716666666666647</v>
          </cell>
          <cell r="KG149">
            <v>18.716666666666647</v>
          </cell>
          <cell r="KH149">
            <v>0</v>
          </cell>
          <cell r="KI149">
            <v>0</v>
          </cell>
          <cell r="KJ149">
            <v>0</v>
          </cell>
          <cell r="KK149">
            <v>16.780089988751339</v>
          </cell>
          <cell r="KL149">
            <v>15.735845519310031</v>
          </cell>
          <cell r="KM149">
            <v>0</v>
          </cell>
          <cell r="KN149">
            <v>14.759092613423315</v>
          </cell>
          <cell r="KO149">
            <v>0</v>
          </cell>
          <cell r="KP149">
            <v>0</v>
          </cell>
          <cell r="KQ149">
            <v>0</v>
          </cell>
          <cell r="KR149">
            <v>0</v>
          </cell>
          <cell r="KS149">
            <v>0</v>
          </cell>
          <cell r="KT149">
            <v>0</v>
          </cell>
          <cell r="KU149">
            <v>0</v>
          </cell>
          <cell r="KV149">
            <v>0</v>
          </cell>
          <cell r="KW149">
            <v>0</v>
          </cell>
          <cell r="KX149">
            <v>0</v>
          </cell>
          <cell r="KY149">
            <v>0</v>
          </cell>
          <cell r="KZ149">
            <v>0</v>
          </cell>
          <cell r="LA149">
            <v>0</v>
          </cell>
          <cell r="LB149">
            <v>0</v>
          </cell>
          <cell r="LC149" t="str">
            <v>May 96</v>
          </cell>
          <cell r="LD149">
            <v>14.101531023368251</v>
          </cell>
          <cell r="LE149">
            <v>16.528925619834709</v>
          </cell>
          <cell r="LF149">
            <v>175</v>
          </cell>
          <cell r="LG149">
            <v>180</v>
          </cell>
          <cell r="LH149">
            <v>18.628571428571433</v>
          </cell>
          <cell r="LI149">
            <v>0</v>
          </cell>
          <cell r="LJ149">
            <v>24.629761904761907</v>
          </cell>
          <cell r="LK149">
            <v>0</v>
          </cell>
          <cell r="LL149">
            <v>0</v>
          </cell>
          <cell r="LM149">
            <v>0</v>
          </cell>
          <cell r="LN149">
            <v>0</v>
          </cell>
          <cell r="LO149">
            <v>0</v>
          </cell>
          <cell r="LP149">
            <v>0</v>
          </cell>
          <cell r="LQ149">
            <v>0</v>
          </cell>
          <cell r="LR149">
            <v>0</v>
          </cell>
          <cell r="LS149">
            <v>0</v>
          </cell>
          <cell r="LT149">
            <v>14.604611923509566</v>
          </cell>
          <cell r="LU149">
            <v>0</v>
          </cell>
          <cell r="LV149">
            <v>0</v>
          </cell>
          <cell r="LW149">
            <v>0</v>
          </cell>
          <cell r="LX149">
            <v>0</v>
          </cell>
          <cell r="LY149">
            <v>0</v>
          </cell>
          <cell r="LZ149">
            <v>0</v>
          </cell>
          <cell r="MA149">
            <v>0</v>
          </cell>
          <cell r="MB149" t="str">
            <v>May 96</v>
          </cell>
          <cell r="MC149">
            <v>0</v>
          </cell>
          <cell r="MD149">
            <v>0</v>
          </cell>
          <cell r="ME149">
            <v>21.027777777777779</v>
          </cell>
          <cell r="MF149">
            <v>0</v>
          </cell>
          <cell r="MG149">
            <v>0</v>
          </cell>
          <cell r="MH149" t="str">
            <v>May 96</v>
          </cell>
          <cell r="MI149" t="str">
            <v>*KEY_ERR</v>
          </cell>
          <cell r="MJ149" t="str">
            <v>*KEY_ERR</v>
          </cell>
          <cell r="MK149" t="str">
            <v>*KEY_ERR</v>
          </cell>
          <cell r="ML149" t="str">
            <v>*KEY_ERR</v>
          </cell>
          <cell r="MM149" t="str">
            <v>*KEY_ERR</v>
          </cell>
          <cell r="MN149" t="str">
            <v>*KEY_ERR</v>
          </cell>
          <cell r="MO149" t="str">
            <v>*KEY_ERR</v>
          </cell>
          <cell r="MP149" t="str">
            <v>*KEY_ERR</v>
          </cell>
          <cell r="MQ149" t="str">
            <v>*KEY_ERR</v>
          </cell>
          <cell r="MR149" t="str">
            <v>*KEY_ERR</v>
          </cell>
          <cell r="MS149">
            <v>0</v>
          </cell>
          <cell r="MT149" t="str">
            <v>*KEY_ERR</v>
          </cell>
          <cell r="MU149" t="str">
            <v>*KEY_ERR</v>
          </cell>
          <cell r="MV149">
            <v>0</v>
          </cell>
          <cell r="MW149" t="str">
            <v>*KEY_ERR</v>
          </cell>
        </row>
        <row r="150">
          <cell r="F150" t="str">
            <v>Jun 96</v>
          </cell>
          <cell r="G150">
            <v>18.425000000000001</v>
          </cell>
          <cell r="H150">
            <v>0</v>
          </cell>
          <cell r="I150">
            <v>20.450749999999999</v>
          </cell>
          <cell r="J150">
            <v>0</v>
          </cell>
          <cell r="K150">
            <v>0</v>
          </cell>
          <cell r="L150">
            <v>20.061</v>
          </cell>
          <cell r="M150">
            <v>20.061</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17.853727272727273</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17.253499999999999</v>
          </cell>
          <cell r="BD150">
            <v>0.60022727272727261</v>
          </cell>
          <cell r="BE150">
            <v>19.111000000000001</v>
          </cell>
          <cell r="BF150">
            <v>0</v>
          </cell>
          <cell r="BG150">
            <v>0</v>
          </cell>
          <cell r="BH150">
            <v>0</v>
          </cell>
          <cell r="BI150">
            <v>0</v>
          </cell>
          <cell r="BJ150">
            <v>0</v>
          </cell>
          <cell r="BK150">
            <v>2.38</v>
          </cell>
          <cell r="BL150">
            <v>8.9879999999999995</v>
          </cell>
          <cell r="BM150">
            <v>14.600250000000001</v>
          </cell>
          <cell r="BN150">
            <v>19.068000000000001</v>
          </cell>
          <cell r="BO150">
            <v>16.729125</v>
          </cell>
          <cell r="BP150">
            <v>19.322624999999999</v>
          </cell>
          <cell r="BQ150">
            <v>23.779874999999997</v>
          </cell>
          <cell r="BR150">
            <v>23.779874999999997</v>
          </cell>
          <cell r="BS150">
            <v>24.415125</v>
          </cell>
          <cell r="BT150">
            <v>24.415125</v>
          </cell>
          <cell r="BU150">
            <v>25.265625</v>
          </cell>
          <cell r="BV150">
            <v>25.265625</v>
          </cell>
          <cell r="BW150">
            <v>0</v>
          </cell>
          <cell r="BX150">
            <v>0</v>
          </cell>
          <cell r="BY150">
            <v>0</v>
          </cell>
          <cell r="BZ150">
            <v>0</v>
          </cell>
          <cell r="CA150">
            <v>0</v>
          </cell>
          <cell r="CB150">
            <v>0</v>
          </cell>
          <cell r="CC150">
            <v>0</v>
          </cell>
          <cell r="CD150">
            <v>0</v>
          </cell>
          <cell r="CE150">
            <v>0</v>
          </cell>
          <cell r="CF150">
            <v>31.534124999999978</v>
          </cell>
          <cell r="CG150">
            <v>0</v>
          </cell>
          <cell r="CH150">
            <v>0</v>
          </cell>
          <cell r="CI150">
            <v>0</v>
          </cell>
          <cell r="CJ150">
            <v>21.713999999999999</v>
          </cell>
          <cell r="CK150">
            <v>21.792750000000002</v>
          </cell>
          <cell r="CL150">
            <v>20.9055</v>
          </cell>
          <cell r="CM150">
            <v>21.338624999999997</v>
          </cell>
          <cell r="CN150">
            <v>0</v>
          </cell>
          <cell r="CO150">
            <v>0</v>
          </cell>
          <cell r="CP150">
            <v>0</v>
          </cell>
          <cell r="CQ150">
            <v>0</v>
          </cell>
          <cell r="CR150">
            <v>0</v>
          </cell>
          <cell r="CS150">
            <v>0</v>
          </cell>
          <cell r="CT150">
            <v>15.919999999999952</v>
          </cell>
          <cell r="CU150">
            <v>14.421250000000001</v>
          </cell>
          <cell r="CV150">
            <v>0</v>
          </cell>
          <cell r="CW150">
            <v>0</v>
          </cell>
          <cell r="CX150">
            <v>0</v>
          </cell>
          <cell r="CY150">
            <v>20.572125</v>
          </cell>
          <cell r="CZ150">
            <v>20.993437499999999</v>
          </cell>
          <cell r="DA150">
            <v>19.662562499999996</v>
          </cell>
          <cell r="DB150">
            <v>0.24762500000000051</v>
          </cell>
          <cell r="DC150">
            <v>0</v>
          </cell>
          <cell r="DD150">
            <v>0</v>
          </cell>
          <cell r="DE150">
            <v>0</v>
          </cell>
          <cell r="DF150">
            <v>0</v>
          </cell>
          <cell r="DG150">
            <v>0</v>
          </cell>
          <cell r="DH150">
            <v>0</v>
          </cell>
          <cell r="DI150">
            <v>0</v>
          </cell>
          <cell r="DJ150">
            <v>0</v>
          </cell>
          <cell r="DK150">
            <v>0</v>
          </cell>
          <cell r="DL150">
            <v>0</v>
          </cell>
          <cell r="DM150" t="str">
            <v>Jun 96</v>
          </cell>
          <cell r="DN150">
            <v>0</v>
          </cell>
          <cell r="DO150">
            <v>0</v>
          </cell>
          <cell r="DP150">
            <v>0</v>
          </cell>
          <cell r="DQ150">
            <v>0</v>
          </cell>
          <cell r="DR150">
            <v>0</v>
          </cell>
          <cell r="DS150">
            <v>0</v>
          </cell>
          <cell r="DT150">
            <v>24.073874999999997</v>
          </cell>
          <cell r="DU150">
            <v>24.073874999999997</v>
          </cell>
          <cell r="DV150">
            <v>0</v>
          </cell>
          <cell r="DW150">
            <v>0</v>
          </cell>
          <cell r="DX150">
            <v>0</v>
          </cell>
          <cell r="DY150">
            <v>0</v>
          </cell>
          <cell r="DZ150">
            <v>0</v>
          </cell>
          <cell r="EA150">
            <v>0</v>
          </cell>
          <cell r="EB150">
            <v>0</v>
          </cell>
          <cell r="EC150">
            <v>0</v>
          </cell>
          <cell r="ED150">
            <v>0</v>
          </cell>
          <cell r="EE150">
            <v>0</v>
          </cell>
          <cell r="EF150">
            <v>0</v>
          </cell>
          <cell r="EG150">
            <v>0</v>
          </cell>
          <cell r="EH150">
            <v>22.265250000000002</v>
          </cell>
          <cell r="EI150">
            <v>0</v>
          </cell>
          <cell r="EJ150">
            <v>22.265250000000002</v>
          </cell>
          <cell r="EK150">
            <v>0</v>
          </cell>
          <cell r="EL150">
            <v>0</v>
          </cell>
          <cell r="EM150">
            <v>0</v>
          </cell>
          <cell r="EN150">
            <v>0</v>
          </cell>
          <cell r="EO150">
            <v>16.954999999999998</v>
          </cell>
          <cell r="EP150">
            <v>14.52875</v>
          </cell>
          <cell r="EQ150" t="str">
            <v>Jun 96</v>
          </cell>
          <cell r="ER150">
            <v>2.5299999999999998</v>
          </cell>
          <cell r="ES150">
            <v>0</v>
          </cell>
          <cell r="ET150">
            <v>0</v>
          </cell>
          <cell r="EU150">
            <v>0</v>
          </cell>
          <cell r="EV150">
            <v>15.244425</v>
          </cell>
          <cell r="EW150">
            <v>15.3825</v>
          </cell>
          <cell r="EX150">
            <v>18.902624999999997</v>
          </cell>
          <cell r="EY150">
            <v>26.738249999999997</v>
          </cell>
          <cell r="EZ150">
            <v>26.738249999999997</v>
          </cell>
          <cell r="FA150">
            <v>28.397250000000003</v>
          </cell>
          <cell r="FB150">
            <v>28.397250000000003</v>
          </cell>
          <cell r="FC150">
            <v>0</v>
          </cell>
          <cell r="FD150">
            <v>0</v>
          </cell>
          <cell r="FE150">
            <v>0</v>
          </cell>
          <cell r="FF150">
            <v>0</v>
          </cell>
          <cell r="FG150">
            <v>21.882000000000001</v>
          </cell>
          <cell r="FH150">
            <v>0</v>
          </cell>
          <cell r="FI150">
            <v>23.317874999999997</v>
          </cell>
          <cell r="FJ150">
            <v>0</v>
          </cell>
          <cell r="FK150">
            <v>0</v>
          </cell>
          <cell r="FL150">
            <v>0</v>
          </cell>
          <cell r="FM150">
            <v>0</v>
          </cell>
          <cell r="FN150" t="str">
            <v>Jun 96</v>
          </cell>
          <cell r="FO150">
            <v>0</v>
          </cell>
          <cell r="FP150">
            <v>0</v>
          </cell>
          <cell r="FQ150">
            <v>0</v>
          </cell>
          <cell r="FR150">
            <v>24.57</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31.347749999999994</v>
          </cell>
          <cell r="GH150">
            <v>31.347749999999994</v>
          </cell>
          <cell r="GI150">
            <v>0</v>
          </cell>
          <cell r="GJ150">
            <v>0</v>
          </cell>
          <cell r="GK150">
            <v>0</v>
          </cell>
          <cell r="GL150">
            <v>0</v>
          </cell>
          <cell r="GM150">
            <v>0</v>
          </cell>
          <cell r="GN150">
            <v>0</v>
          </cell>
          <cell r="GO150" t="str">
            <v>Jun 96</v>
          </cell>
          <cell r="GP150">
            <v>1.786</v>
          </cell>
          <cell r="GQ150">
            <v>167</v>
          </cell>
          <cell r="GR150">
            <v>143</v>
          </cell>
          <cell r="GS150">
            <v>170.52500000000001</v>
          </cell>
          <cell r="GT150">
            <v>173.92500000000001</v>
          </cell>
          <cell r="GU150">
            <v>174.8</v>
          </cell>
          <cell r="GV150">
            <v>172.27500000000001</v>
          </cell>
          <cell r="GW150">
            <v>174.8</v>
          </cell>
          <cell r="GX150">
            <v>0</v>
          </cell>
          <cell r="GY150">
            <v>208.45</v>
          </cell>
          <cell r="GZ150">
            <v>190.5</v>
          </cell>
          <cell r="HA150">
            <v>0</v>
          </cell>
          <cell r="HB150">
            <v>0</v>
          </cell>
          <cell r="HC150">
            <v>179.2</v>
          </cell>
          <cell r="HD150">
            <v>165.02500000000001</v>
          </cell>
          <cell r="HE150">
            <v>0</v>
          </cell>
          <cell r="HF150">
            <v>0</v>
          </cell>
          <cell r="HG150">
            <v>142.44999999999999</v>
          </cell>
          <cell r="HH150">
            <v>0</v>
          </cell>
          <cell r="HI150">
            <v>138.15</v>
          </cell>
          <cell r="HJ150">
            <v>0</v>
          </cell>
          <cell r="HK150" t="e">
            <v>#VALUE!</v>
          </cell>
          <cell r="HL150">
            <v>0</v>
          </cell>
          <cell r="HM150">
            <v>0</v>
          </cell>
          <cell r="HN150">
            <v>98.45</v>
          </cell>
          <cell r="HO150">
            <v>86.1</v>
          </cell>
          <cell r="HP150">
            <v>76.025000000000006</v>
          </cell>
          <cell r="HQ150">
            <v>0</v>
          </cell>
          <cell r="HR150">
            <v>39.49</v>
          </cell>
          <cell r="HS150">
            <v>0</v>
          </cell>
          <cell r="HT150">
            <v>259.85000000000002</v>
          </cell>
          <cell r="HU150" t="str">
            <v>Jun 96</v>
          </cell>
          <cell r="HV150">
            <v>186.5</v>
          </cell>
          <cell r="HW150">
            <v>165</v>
          </cell>
          <cell r="HX150">
            <v>183</v>
          </cell>
          <cell r="HY150">
            <v>161.5</v>
          </cell>
          <cell r="HZ150">
            <v>172</v>
          </cell>
          <cell r="IA150">
            <v>155.32499999999999</v>
          </cell>
          <cell r="IB150">
            <v>172</v>
          </cell>
          <cell r="IC150">
            <v>0</v>
          </cell>
          <cell r="ID150">
            <v>0</v>
          </cell>
          <cell r="IE150">
            <v>0</v>
          </cell>
          <cell r="IF150">
            <v>0</v>
          </cell>
          <cell r="IG150">
            <v>134</v>
          </cell>
          <cell r="IH150">
            <v>0</v>
          </cell>
          <cell r="II150">
            <v>126.7</v>
          </cell>
          <cell r="IJ150">
            <v>0</v>
          </cell>
          <cell r="IK150">
            <v>0</v>
          </cell>
          <cell r="IL150">
            <v>0</v>
          </cell>
          <cell r="IM150">
            <v>101.2</v>
          </cell>
          <cell r="IN150">
            <v>66.924999999999997</v>
          </cell>
          <cell r="IO150">
            <v>0</v>
          </cell>
          <cell r="IP150">
            <v>0</v>
          </cell>
          <cell r="IQ150" t="str">
            <v>Jun 96</v>
          </cell>
          <cell r="IR150">
            <v>3.5862613769857377</v>
          </cell>
          <cell r="IS150">
            <v>13.698630136986301</v>
          </cell>
          <cell r="IT150">
            <v>16.528925619834709</v>
          </cell>
          <cell r="IU150">
            <v>170</v>
          </cell>
          <cell r="IV150">
            <v>180</v>
          </cell>
          <cell r="IW150">
            <v>15.594713656387666</v>
          </cell>
          <cell r="IX150">
            <v>18.745000000000001</v>
          </cell>
          <cell r="IY150">
            <v>0</v>
          </cell>
          <cell r="IZ150">
            <v>24.88</v>
          </cell>
          <cell r="JA150">
            <v>23.5975</v>
          </cell>
          <cell r="JB150">
            <v>0</v>
          </cell>
          <cell r="JC150">
            <v>21.8325</v>
          </cell>
          <cell r="JD150">
            <v>34.144970414201183</v>
          </cell>
          <cell r="JE150">
            <v>0</v>
          </cell>
          <cell r="JF150">
            <v>0</v>
          </cell>
          <cell r="JG150">
            <v>0</v>
          </cell>
          <cell r="JH150">
            <v>0</v>
          </cell>
          <cell r="JI150">
            <v>0</v>
          </cell>
          <cell r="JJ150">
            <v>0</v>
          </cell>
          <cell r="JK150">
            <v>0</v>
          </cell>
          <cell r="JL150">
            <v>0</v>
          </cell>
          <cell r="JM150">
            <v>0</v>
          </cell>
          <cell r="JN150">
            <v>23.833749999999998</v>
          </cell>
          <cell r="JO150">
            <v>0</v>
          </cell>
          <cell r="JP150">
            <v>24.32</v>
          </cell>
          <cell r="JQ150">
            <v>0</v>
          </cell>
          <cell r="JR150">
            <v>0</v>
          </cell>
          <cell r="JS150">
            <v>0</v>
          </cell>
          <cell r="JT150">
            <v>0</v>
          </cell>
          <cell r="JU150">
            <v>0</v>
          </cell>
          <cell r="JV150">
            <v>0</v>
          </cell>
          <cell r="JW150">
            <v>0</v>
          </cell>
          <cell r="JX150">
            <v>0</v>
          </cell>
          <cell r="JY150">
            <v>0</v>
          </cell>
          <cell r="JZ150">
            <v>24.32</v>
          </cell>
          <cell r="KA150">
            <v>0</v>
          </cell>
          <cell r="KB150">
            <v>0</v>
          </cell>
          <cell r="KC150">
            <v>0</v>
          </cell>
          <cell r="KD150">
            <v>17.524999999999999</v>
          </cell>
          <cell r="KE150">
            <v>17.524999999999999</v>
          </cell>
          <cell r="KF150">
            <v>17.524999999999999</v>
          </cell>
          <cell r="KG150">
            <v>17.524999999999999</v>
          </cell>
          <cell r="KH150">
            <v>0</v>
          </cell>
          <cell r="KI150">
            <v>0</v>
          </cell>
          <cell r="KJ150">
            <v>0</v>
          </cell>
          <cell r="KK150">
            <v>15.345472440944881</v>
          </cell>
          <cell r="KL150">
            <v>14.322834645669284</v>
          </cell>
          <cell r="KM150">
            <v>0</v>
          </cell>
          <cell r="KN150">
            <v>13.368110236220474</v>
          </cell>
          <cell r="KO150">
            <v>0</v>
          </cell>
          <cell r="KP150">
            <v>0</v>
          </cell>
          <cell r="KQ150">
            <v>0</v>
          </cell>
          <cell r="KR150">
            <v>0</v>
          </cell>
          <cell r="KS150">
            <v>0</v>
          </cell>
          <cell r="KT150">
            <v>0</v>
          </cell>
          <cell r="KU150">
            <v>0</v>
          </cell>
          <cell r="KV150">
            <v>0</v>
          </cell>
          <cell r="KW150">
            <v>0</v>
          </cell>
          <cell r="KX150">
            <v>0</v>
          </cell>
          <cell r="KY150">
            <v>0</v>
          </cell>
          <cell r="KZ150">
            <v>0</v>
          </cell>
          <cell r="LA150">
            <v>0</v>
          </cell>
          <cell r="LB150">
            <v>0</v>
          </cell>
          <cell r="LC150" t="str">
            <v>Jun 96</v>
          </cell>
          <cell r="LD150">
            <v>13.698630136986301</v>
          </cell>
          <cell r="LE150">
            <v>16.528925619834709</v>
          </cell>
          <cell r="LF150">
            <v>170</v>
          </cell>
          <cell r="LG150">
            <v>180</v>
          </cell>
          <cell r="LH150">
            <v>17.804444444444457</v>
          </cell>
          <cell r="LI150">
            <v>0</v>
          </cell>
          <cell r="LJ150">
            <v>22.484999999999999</v>
          </cell>
          <cell r="LK150">
            <v>0</v>
          </cell>
          <cell r="LL150">
            <v>0</v>
          </cell>
          <cell r="LM150">
            <v>0</v>
          </cell>
          <cell r="LN150">
            <v>0</v>
          </cell>
          <cell r="LO150">
            <v>0</v>
          </cell>
          <cell r="LP150">
            <v>0</v>
          </cell>
          <cell r="LQ150">
            <v>0</v>
          </cell>
          <cell r="LR150">
            <v>0</v>
          </cell>
          <cell r="LS150">
            <v>0</v>
          </cell>
          <cell r="LT150">
            <v>13.151968503937006</v>
          </cell>
          <cell r="LU150">
            <v>0</v>
          </cell>
          <cell r="LV150">
            <v>0</v>
          </cell>
          <cell r="LW150">
            <v>0</v>
          </cell>
          <cell r="LX150">
            <v>0</v>
          </cell>
          <cell r="LY150">
            <v>0</v>
          </cell>
          <cell r="LZ150">
            <v>0</v>
          </cell>
          <cell r="MA150">
            <v>0</v>
          </cell>
          <cell r="MB150" t="str">
            <v>Jun 96</v>
          </cell>
          <cell r="MC150">
            <v>0</v>
          </cell>
          <cell r="MD150">
            <v>0</v>
          </cell>
          <cell r="ME150">
            <v>20.274999999999999</v>
          </cell>
          <cell r="MF150">
            <v>0</v>
          </cell>
          <cell r="MG150">
            <v>0</v>
          </cell>
          <cell r="MH150" t="str">
            <v>Jun 96</v>
          </cell>
          <cell r="MI150" t="str">
            <v>*KEY_ERR</v>
          </cell>
          <cell r="MJ150" t="str">
            <v>*KEY_ERR</v>
          </cell>
          <cell r="MK150" t="str">
            <v>*KEY_ERR</v>
          </cell>
          <cell r="ML150" t="str">
            <v>*KEY_ERR</v>
          </cell>
          <cell r="MM150" t="str">
            <v>*KEY_ERR</v>
          </cell>
          <cell r="MN150" t="str">
            <v>*KEY_ERR</v>
          </cell>
          <cell r="MO150" t="str">
            <v>*KEY_ERR</v>
          </cell>
          <cell r="MP150" t="str">
            <v>*KEY_ERR</v>
          </cell>
          <cell r="MQ150" t="str">
            <v>*KEY_ERR</v>
          </cell>
          <cell r="MR150" t="str">
            <v>*KEY_ERR</v>
          </cell>
          <cell r="MS150">
            <v>0</v>
          </cell>
          <cell r="MT150" t="str">
            <v>*KEY_ERR</v>
          </cell>
          <cell r="MU150" t="str">
            <v>*KEY_ERR</v>
          </cell>
          <cell r="MV150">
            <v>0</v>
          </cell>
          <cell r="MW150" t="str">
            <v>*KEY_ERR</v>
          </cell>
        </row>
        <row r="151">
          <cell r="F151" t="str">
            <v>Jul 96</v>
          </cell>
          <cell r="G151">
            <v>19.636739130434702</v>
          </cell>
          <cell r="H151">
            <v>0</v>
          </cell>
          <cell r="I151">
            <v>21.318571428571399</v>
          </cell>
          <cell r="J151">
            <v>0</v>
          </cell>
          <cell r="K151">
            <v>0</v>
          </cell>
          <cell r="L151">
            <v>21.086904761904702</v>
          </cell>
          <cell r="M151">
            <v>21.086904761904702</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18.4122934782608</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17.793043478260799</v>
          </cell>
          <cell r="BD151">
            <v>0.61924999999999952</v>
          </cell>
          <cell r="BE151">
            <v>19.957619047619001</v>
          </cell>
          <cell r="BF151">
            <v>0</v>
          </cell>
          <cell r="BG151">
            <v>0</v>
          </cell>
          <cell r="BH151">
            <v>0</v>
          </cell>
          <cell r="BI151">
            <v>0</v>
          </cell>
          <cell r="BJ151">
            <v>0</v>
          </cell>
          <cell r="BK151">
            <v>2.66</v>
          </cell>
          <cell r="BL151">
            <v>10.202499999999993</v>
          </cell>
          <cell r="BM151">
            <v>14.927499999999993</v>
          </cell>
          <cell r="BN151">
            <v>19.744999999999973</v>
          </cell>
          <cell r="BO151">
            <v>17.617499999999993</v>
          </cell>
          <cell r="BP151">
            <v>19.55</v>
          </cell>
          <cell r="BQ151">
            <v>24.754999999999981</v>
          </cell>
          <cell r="BR151">
            <v>24.754999999999981</v>
          </cell>
          <cell r="BS151">
            <v>25.492499999999993</v>
          </cell>
          <cell r="BT151">
            <v>25.492499999999993</v>
          </cell>
          <cell r="BU151">
            <v>26.57249999999998</v>
          </cell>
          <cell r="BV151">
            <v>26.57249999999998</v>
          </cell>
          <cell r="BW151">
            <v>0</v>
          </cell>
          <cell r="BX151">
            <v>0</v>
          </cell>
          <cell r="BY151">
            <v>0</v>
          </cell>
          <cell r="BZ151">
            <v>0</v>
          </cell>
          <cell r="CA151">
            <v>0</v>
          </cell>
          <cell r="CB151">
            <v>0</v>
          </cell>
          <cell r="CC151">
            <v>0</v>
          </cell>
          <cell r="CD151">
            <v>0</v>
          </cell>
          <cell r="CE151">
            <v>0</v>
          </cell>
          <cell r="CF151">
            <v>32.309999999999988</v>
          </cell>
          <cell r="CG151">
            <v>0</v>
          </cell>
          <cell r="CH151">
            <v>0</v>
          </cell>
          <cell r="CI151">
            <v>0</v>
          </cell>
          <cell r="CJ151">
            <v>23.377499999999984</v>
          </cell>
          <cell r="CK151">
            <v>23.459999999999972</v>
          </cell>
          <cell r="CL151">
            <v>22.564999999999991</v>
          </cell>
          <cell r="CM151">
            <v>23.174999999999986</v>
          </cell>
          <cell r="CN151">
            <v>0</v>
          </cell>
          <cell r="CO151">
            <v>0</v>
          </cell>
          <cell r="CP151">
            <v>0</v>
          </cell>
          <cell r="CQ151">
            <v>0</v>
          </cell>
          <cell r="CR151">
            <v>0</v>
          </cell>
          <cell r="CS151">
            <v>0</v>
          </cell>
          <cell r="CT151">
            <v>16.672619047619001</v>
          </cell>
          <cell r="CU151">
            <v>13.607142857142801</v>
          </cell>
          <cell r="CV151">
            <v>0</v>
          </cell>
          <cell r="CW151">
            <v>0</v>
          </cell>
          <cell r="CX151">
            <v>0</v>
          </cell>
          <cell r="CY151">
            <v>22.147499999999976</v>
          </cell>
          <cell r="CZ151">
            <v>22.437999999999981</v>
          </cell>
          <cell r="DA151">
            <v>20.832999999999981</v>
          </cell>
          <cell r="DB151">
            <v>0.3029166666666665</v>
          </cell>
          <cell r="DC151">
            <v>0</v>
          </cell>
          <cell r="DD151">
            <v>0</v>
          </cell>
          <cell r="DE151">
            <v>0</v>
          </cell>
          <cell r="DF151">
            <v>0</v>
          </cell>
          <cell r="DG151">
            <v>0</v>
          </cell>
          <cell r="DH151">
            <v>0</v>
          </cell>
          <cell r="DI151">
            <v>0</v>
          </cell>
          <cell r="DJ151">
            <v>0</v>
          </cell>
          <cell r="DK151">
            <v>0</v>
          </cell>
          <cell r="DL151">
            <v>0</v>
          </cell>
          <cell r="DM151" t="str">
            <v>Jul 96</v>
          </cell>
          <cell r="DN151">
            <v>0</v>
          </cell>
          <cell r="DO151">
            <v>0</v>
          </cell>
          <cell r="DP151">
            <v>0</v>
          </cell>
          <cell r="DQ151">
            <v>0</v>
          </cell>
          <cell r="DR151">
            <v>0</v>
          </cell>
          <cell r="DS151">
            <v>0</v>
          </cell>
          <cell r="DT151">
            <v>25.654999999999983</v>
          </cell>
          <cell r="DU151">
            <v>25.654999999999983</v>
          </cell>
          <cell r="DV151">
            <v>0</v>
          </cell>
          <cell r="DW151">
            <v>0</v>
          </cell>
          <cell r="DX151">
            <v>0</v>
          </cell>
          <cell r="DY151">
            <v>0</v>
          </cell>
          <cell r="DZ151">
            <v>0</v>
          </cell>
          <cell r="EA151">
            <v>0</v>
          </cell>
          <cell r="EB151">
            <v>0</v>
          </cell>
          <cell r="EC151">
            <v>0</v>
          </cell>
          <cell r="ED151">
            <v>0</v>
          </cell>
          <cell r="EE151">
            <v>0</v>
          </cell>
          <cell r="EF151">
            <v>0</v>
          </cell>
          <cell r="EG151">
            <v>0</v>
          </cell>
          <cell r="EH151">
            <v>23.972499999999975</v>
          </cell>
          <cell r="EI151">
            <v>0</v>
          </cell>
          <cell r="EJ151">
            <v>23.972499999999975</v>
          </cell>
          <cell r="EK151">
            <v>0</v>
          </cell>
          <cell r="EL151">
            <v>0</v>
          </cell>
          <cell r="EM151">
            <v>0</v>
          </cell>
          <cell r="EN151">
            <v>0</v>
          </cell>
          <cell r="EO151">
            <v>17.894047619047601</v>
          </cell>
          <cell r="EP151">
            <v>14.801190476190399</v>
          </cell>
          <cell r="EQ151" t="str">
            <v>Jul 96</v>
          </cell>
          <cell r="ER151">
            <v>0</v>
          </cell>
          <cell r="ES151">
            <v>0</v>
          </cell>
          <cell r="ET151">
            <v>0</v>
          </cell>
          <cell r="EU151">
            <v>0</v>
          </cell>
          <cell r="EV151">
            <v>15.699999999999966</v>
          </cell>
          <cell r="EW151">
            <v>16.567499999999992</v>
          </cell>
          <cell r="EX151">
            <v>20.044999999999991</v>
          </cell>
          <cell r="EY151">
            <v>26.219999999999963</v>
          </cell>
          <cell r="EZ151">
            <v>26.219999999999963</v>
          </cell>
          <cell r="FA151">
            <v>27.549999999999979</v>
          </cell>
          <cell r="FB151">
            <v>27.549999999999979</v>
          </cell>
          <cell r="FC151">
            <v>0</v>
          </cell>
          <cell r="FD151">
            <v>0</v>
          </cell>
          <cell r="FE151">
            <v>0</v>
          </cell>
          <cell r="FF151">
            <v>0</v>
          </cell>
          <cell r="FG151">
            <v>23.322499999999977</v>
          </cell>
          <cell r="FH151">
            <v>0</v>
          </cell>
          <cell r="FI151">
            <v>25.302499999999995</v>
          </cell>
          <cell r="FJ151">
            <v>0</v>
          </cell>
          <cell r="FK151">
            <v>0</v>
          </cell>
          <cell r="FL151">
            <v>0</v>
          </cell>
          <cell r="FM151">
            <v>0</v>
          </cell>
          <cell r="FN151" t="str">
            <v>Jul 96</v>
          </cell>
          <cell r="FO151">
            <v>0</v>
          </cell>
          <cell r="FP151">
            <v>0</v>
          </cell>
          <cell r="FQ151">
            <v>0</v>
          </cell>
          <cell r="FR151">
            <v>23.939999999999998</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29.062500000000004</v>
          </cell>
          <cell r="GH151">
            <v>29.062500000000004</v>
          </cell>
          <cell r="GI151">
            <v>0</v>
          </cell>
          <cell r="GJ151">
            <v>0</v>
          </cell>
          <cell r="GK151">
            <v>0</v>
          </cell>
          <cell r="GL151">
            <v>0</v>
          </cell>
          <cell r="GM151">
            <v>0</v>
          </cell>
          <cell r="GN151">
            <v>0</v>
          </cell>
          <cell r="GO151" t="str">
            <v>Jul 96</v>
          </cell>
          <cell r="GP151">
            <v>2.0579999999999998</v>
          </cell>
          <cell r="GQ151">
            <v>150.78260869565219</v>
          </cell>
          <cell r="GR151">
            <v>143</v>
          </cell>
          <cell r="GS151">
            <v>176.95652173913044</v>
          </cell>
          <cell r="GT151">
            <v>175.06521739130434</v>
          </cell>
          <cell r="GU151">
            <v>188.77173913043475</v>
          </cell>
          <cell r="GV151">
            <v>185.71739130434781</v>
          </cell>
          <cell r="GW151">
            <v>188.77173913043475</v>
          </cell>
          <cell r="GX151">
            <v>0</v>
          </cell>
          <cell r="GY151">
            <v>218.10869565217391</v>
          </cell>
          <cell r="GZ151">
            <v>202.3478260869565</v>
          </cell>
          <cell r="HA151">
            <v>0</v>
          </cell>
          <cell r="HB151">
            <v>0</v>
          </cell>
          <cell r="HC151">
            <v>197.21739130434781</v>
          </cell>
          <cell r="HD151">
            <v>180.93478260869571</v>
          </cell>
          <cell r="HE151">
            <v>0</v>
          </cell>
          <cell r="HF151">
            <v>0</v>
          </cell>
          <cell r="HG151">
            <v>145.65217391304299</v>
          </cell>
          <cell r="HH151">
            <v>0</v>
          </cell>
          <cell r="HI151">
            <v>142.34782608695599</v>
          </cell>
          <cell r="HJ151">
            <v>0</v>
          </cell>
          <cell r="HK151" t="e">
            <v>#VALUE!</v>
          </cell>
          <cell r="HL151">
            <v>0</v>
          </cell>
          <cell r="HM151">
            <v>0</v>
          </cell>
          <cell r="HN151">
            <v>104.5652173913043</v>
          </cell>
          <cell r="HO151">
            <v>87.630434782608702</v>
          </cell>
          <cell r="HP151">
            <v>79.608695652173907</v>
          </cell>
          <cell r="HQ151">
            <v>0</v>
          </cell>
          <cell r="HR151">
            <v>39.86</v>
          </cell>
          <cell r="HS151">
            <v>0</v>
          </cell>
          <cell r="HT151">
            <v>259.6521739130435</v>
          </cell>
          <cell r="HU151" t="str">
            <v>Jul 96</v>
          </cell>
          <cell r="HV151">
            <v>179.56521739130429</v>
          </cell>
          <cell r="HW151">
            <v>168.04347826086959</v>
          </cell>
          <cell r="HX151">
            <v>179.04347826086959</v>
          </cell>
          <cell r="HY151">
            <v>167.5217391304349</v>
          </cell>
          <cell r="HZ151">
            <v>186.31521739130434</v>
          </cell>
          <cell r="IA151">
            <v>169.5869565217391</v>
          </cell>
          <cell r="IB151">
            <v>186.31521739130434</v>
          </cell>
          <cell r="IC151">
            <v>0</v>
          </cell>
          <cell r="ID151">
            <v>0</v>
          </cell>
          <cell r="IE151">
            <v>0</v>
          </cell>
          <cell r="IF151">
            <v>0</v>
          </cell>
          <cell r="IG151">
            <v>138.695652173913</v>
          </cell>
          <cell r="IH151">
            <v>0</v>
          </cell>
          <cell r="II151">
            <v>131.65217391304299</v>
          </cell>
          <cell r="IJ151">
            <v>0</v>
          </cell>
          <cell r="IK151">
            <v>0</v>
          </cell>
          <cell r="IL151">
            <v>0</v>
          </cell>
          <cell r="IM151">
            <v>105.9782608695652</v>
          </cell>
          <cell r="IN151">
            <v>83.869565217391298</v>
          </cell>
          <cell r="IO151">
            <v>0</v>
          </cell>
          <cell r="IP151">
            <v>0</v>
          </cell>
          <cell r="IQ151" t="str">
            <v>Jul 96</v>
          </cell>
          <cell r="IR151">
            <v>3.6004167933038773</v>
          </cell>
          <cell r="IS151">
            <v>12.892828364222401</v>
          </cell>
          <cell r="IT151">
            <v>16.069788797061523</v>
          </cell>
          <cell r="IU151">
            <v>160</v>
          </cell>
          <cell r="IV151">
            <v>175</v>
          </cell>
          <cell r="IW151">
            <v>15.022026431718063</v>
          </cell>
          <cell r="IX151">
            <v>19.546739130434752</v>
          </cell>
          <cell r="IY151">
            <v>0</v>
          </cell>
          <cell r="IZ151">
            <v>23.819565217391251</v>
          </cell>
          <cell r="JA151">
            <v>22.508695652173898</v>
          </cell>
          <cell r="JB151">
            <v>0</v>
          </cell>
          <cell r="JC151">
            <v>21.528260869565152</v>
          </cell>
          <cell r="JD151">
            <v>32.119886802161012</v>
          </cell>
          <cell r="JE151">
            <v>0</v>
          </cell>
          <cell r="JF151">
            <v>0</v>
          </cell>
          <cell r="JG151">
            <v>0</v>
          </cell>
          <cell r="JH151">
            <v>0</v>
          </cell>
          <cell r="JI151">
            <v>0</v>
          </cell>
          <cell r="JJ151">
            <v>0</v>
          </cell>
          <cell r="JK151">
            <v>0</v>
          </cell>
          <cell r="JL151">
            <v>0</v>
          </cell>
          <cell r="JM151">
            <v>0</v>
          </cell>
          <cell r="JN151">
            <v>25.23369565217385</v>
          </cell>
          <cell r="JO151">
            <v>0</v>
          </cell>
          <cell r="JP151">
            <v>24.43043478260865</v>
          </cell>
          <cell r="JQ151">
            <v>0</v>
          </cell>
          <cell r="JR151">
            <v>0</v>
          </cell>
          <cell r="JS151">
            <v>0</v>
          </cell>
          <cell r="JT151">
            <v>0</v>
          </cell>
          <cell r="JU151">
            <v>0</v>
          </cell>
          <cell r="JV151">
            <v>0</v>
          </cell>
          <cell r="JW151">
            <v>0</v>
          </cell>
          <cell r="JX151">
            <v>0</v>
          </cell>
          <cell r="JY151">
            <v>0</v>
          </cell>
          <cell r="JZ151">
            <v>24.43043478260865</v>
          </cell>
          <cell r="KA151">
            <v>0</v>
          </cell>
          <cell r="KB151">
            <v>0</v>
          </cell>
          <cell r="KC151">
            <v>0</v>
          </cell>
          <cell r="KD151">
            <v>16.711956521739097</v>
          </cell>
          <cell r="KE151">
            <v>16.711956521739097</v>
          </cell>
          <cell r="KF151">
            <v>16.711956521739097</v>
          </cell>
          <cell r="KG151">
            <v>16.711956521739097</v>
          </cell>
          <cell r="KH151">
            <v>0</v>
          </cell>
          <cell r="KI151">
            <v>0</v>
          </cell>
          <cell r="KJ151">
            <v>0</v>
          </cell>
          <cell r="KK151">
            <v>15.570866141732276</v>
          </cell>
          <cell r="KL151">
            <v>14.689318726463535</v>
          </cell>
          <cell r="KM151">
            <v>0</v>
          </cell>
          <cell r="KN151">
            <v>13.937007874015739</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t="str">
            <v>Jul 96</v>
          </cell>
          <cell r="LD151">
            <v>12.892828364222401</v>
          </cell>
          <cell r="LE151">
            <v>16.069788797061523</v>
          </cell>
          <cell r="LF151">
            <v>160</v>
          </cell>
          <cell r="LG151">
            <v>175</v>
          </cell>
          <cell r="LH151">
            <v>18.515458937198073</v>
          </cell>
          <cell r="LI151">
            <v>0</v>
          </cell>
          <cell r="LJ151">
            <v>23.903260869565216</v>
          </cell>
          <cell r="LK151">
            <v>0</v>
          </cell>
          <cell r="LL151">
            <v>0</v>
          </cell>
          <cell r="LM151">
            <v>0</v>
          </cell>
          <cell r="LN151">
            <v>0</v>
          </cell>
          <cell r="LO151">
            <v>0</v>
          </cell>
          <cell r="LP151">
            <v>0</v>
          </cell>
          <cell r="LQ151">
            <v>0</v>
          </cell>
          <cell r="LR151">
            <v>0</v>
          </cell>
          <cell r="LS151">
            <v>0</v>
          </cell>
          <cell r="LT151">
            <v>13.55751454981171</v>
          </cell>
          <cell r="LU151">
            <v>0</v>
          </cell>
          <cell r="LV151">
            <v>0</v>
          </cell>
          <cell r="LW151">
            <v>0</v>
          </cell>
          <cell r="LX151">
            <v>0</v>
          </cell>
          <cell r="LY151">
            <v>0</v>
          </cell>
          <cell r="LZ151">
            <v>0</v>
          </cell>
          <cell r="MA151">
            <v>0</v>
          </cell>
          <cell r="MB151" t="str">
            <v>Jul 96</v>
          </cell>
          <cell r="MC151">
            <v>0</v>
          </cell>
          <cell r="MD151">
            <v>0</v>
          </cell>
          <cell r="ME151">
            <v>20.977053138888888</v>
          </cell>
          <cell r="MF151">
            <v>0</v>
          </cell>
          <cell r="MG151">
            <v>0</v>
          </cell>
          <cell r="MH151" t="str">
            <v>Jul 96</v>
          </cell>
          <cell r="MI151" t="str">
            <v>*KEY_ERR</v>
          </cell>
          <cell r="MJ151" t="str">
            <v>*KEY_ERR</v>
          </cell>
          <cell r="MK151" t="str">
            <v>*KEY_ERR</v>
          </cell>
          <cell r="ML151" t="str">
            <v>*KEY_ERR</v>
          </cell>
          <cell r="MM151" t="str">
            <v>*KEY_ERR</v>
          </cell>
          <cell r="MN151" t="str">
            <v>*KEY_ERR</v>
          </cell>
          <cell r="MO151" t="str">
            <v>*KEY_ERR</v>
          </cell>
          <cell r="MP151" t="str">
            <v>*KEY_ERR</v>
          </cell>
          <cell r="MQ151" t="str">
            <v>*KEY_ERR</v>
          </cell>
          <cell r="MR151" t="str">
            <v>*KEY_ERR</v>
          </cell>
          <cell r="MS151">
            <v>0</v>
          </cell>
          <cell r="MT151" t="str">
            <v>*KEY_ERR</v>
          </cell>
          <cell r="MU151" t="str">
            <v>*KEY_ERR</v>
          </cell>
          <cell r="MV151">
            <v>0</v>
          </cell>
          <cell r="MW151" t="str">
            <v>*KEY_ERR</v>
          </cell>
        </row>
        <row r="152">
          <cell r="F152" t="str">
            <v>Aug 96</v>
          </cell>
          <cell r="G152">
            <v>20.557727272727199</v>
          </cell>
          <cell r="H152">
            <v>0</v>
          </cell>
          <cell r="I152">
            <v>21.926818181818099</v>
          </cell>
          <cell r="J152">
            <v>0</v>
          </cell>
          <cell r="K152">
            <v>0</v>
          </cell>
          <cell r="L152">
            <v>22.088181818181798</v>
          </cell>
          <cell r="M152">
            <v>22.088181818181798</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19.337659090909</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18.643409090909</v>
          </cell>
          <cell r="BD152">
            <v>0.69425000000000014</v>
          </cell>
          <cell r="BE152">
            <v>20.6168181818181</v>
          </cell>
          <cell r="BF152">
            <v>0</v>
          </cell>
          <cell r="BG152">
            <v>0</v>
          </cell>
          <cell r="BH152">
            <v>0</v>
          </cell>
          <cell r="BI152">
            <v>0</v>
          </cell>
          <cell r="BJ152">
            <v>0</v>
          </cell>
          <cell r="BK152">
            <v>2.2999999999999998</v>
          </cell>
          <cell r="BL152">
            <v>10.683749999999979</v>
          </cell>
          <cell r="BM152">
            <v>16.08170454545451</v>
          </cell>
          <cell r="BN152">
            <v>20.689772727272711</v>
          </cell>
          <cell r="BO152">
            <v>19.248409090909067</v>
          </cell>
          <cell r="BP152">
            <v>20.279318181818155</v>
          </cell>
          <cell r="BQ152">
            <v>24.317045454545443</v>
          </cell>
          <cell r="BR152">
            <v>24.317045454545443</v>
          </cell>
          <cell r="BS152">
            <v>24.78477272727271</v>
          </cell>
          <cell r="BT152">
            <v>24.78477272727271</v>
          </cell>
          <cell r="BU152">
            <v>25.505454545454533</v>
          </cell>
          <cell r="BV152">
            <v>25.505454545454533</v>
          </cell>
          <cell r="BW152">
            <v>0</v>
          </cell>
          <cell r="BX152">
            <v>0</v>
          </cell>
          <cell r="BY152">
            <v>0</v>
          </cell>
          <cell r="BZ152">
            <v>0</v>
          </cell>
          <cell r="CA152">
            <v>0</v>
          </cell>
          <cell r="CB152">
            <v>0</v>
          </cell>
          <cell r="CC152">
            <v>0</v>
          </cell>
          <cell r="CD152">
            <v>0</v>
          </cell>
          <cell r="CE152">
            <v>0</v>
          </cell>
          <cell r="CF152">
            <v>34.8957954545454</v>
          </cell>
          <cell r="CG152">
            <v>0</v>
          </cell>
          <cell r="CH152">
            <v>0</v>
          </cell>
          <cell r="CI152">
            <v>0</v>
          </cell>
          <cell r="CJ152">
            <v>25.870568181818175</v>
          </cell>
          <cell r="CK152">
            <v>26.042386363636332</v>
          </cell>
          <cell r="CL152">
            <v>24.498409090909064</v>
          </cell>
          <cell r="CM152">
            <v>25.09261363636362</v>
          </cell>
          <cell r="CN152">
            <v>0</v>
          </cell>
          <cell r="CO152">
            <v>0</v>
          </cell>
          <cell r="CP152">
            <v>0</v>
          </cell>
          <cell r="CQ152">
            <v>0</v>
          </cell>
          <cell r="CR152">
            <v>0</v>
          </cell>
          <cell r="CS152">
            <v>0</v>
          </cell>
          <cell r="CT152">
            <v>16.9545454545454</v>
          </cell>
          <cell r="CU152">
            <v>14.49659090909085</v>
          </cell>
          <cell r="CV152">
            <v>0</v>
          </cell>
          <cell r="CW152">
            <v>0</v>
          </cell>
          <cell r="CX152">
            <v>0</v>
          </cell>
          <cell r="CY152">
            <v>22.617954545454534</v>
          </cell>
          <cell r="CZ152">
            <v>23.047022727272712</v>
          </cell>
          <cell r="DA152">
            <v>21.581795454545439</v>
          </cell>
          <cell r="DB152">
            <v>0.19806818181818167</v>
          </cell>
          <cell r="DC152">
            <v>0</v>
          </cell>
          <cell r="DD152">
            <v>0</v>
          </cell>
          <cell r="DE152">
            <v>0</v>
          </cell>
          <cell r="DF152">
            <v>0</v>
          </cell>
          <cell r="DG152">
            <v>0</v>
          </cell>
          <cell r="DH152">
            <v>0</v>
          </cell>
          <cell r="DI152">
            <v>0</v>
          </cell>
          <cell r="DJ152">
            <v>0</v>
          </cell>
          <cell r="DK152">
            <v>0</v>
          </cell>
          <cell r="DL152">
            <v>0</v>
          </cell>
          <cell r="DM152" t="str">
            <v>Aug 96</v>
          </cell>
          <cell r="DN152">
            <v>0</v>
          </cell>
          <cell r="DO152">
            <v>0</v>
          </cell>
          <cell r="DP152">
            <v>0</v>
          </cell>
          <cell r="DQ152">
            <v>0</v>
          </cell>
          <cell r="DR152">
            <v>0</v>
          </cell>
          <cell r="DS152">
            <v>0</v>
          </cell>
          <cell r="DT152">
            <v>25.371818181818156</v>
          </cell>
          <cell r="DU152">
            <v>25.371818181818156</v>
          </cell>
          <cell r="DV152">
            <v>0</v>
          </cell>
          <cell r="DW152">
            <v>0</v>
          </cell>
          <cell r="DX152">
            <v>0</v>
          </cell>
          <cell r="DY152">
            <v>0</v>
          </cell>
          <cell r="DZ152">
            <v>0</v>
          </cell>
          <cell r="EA152">
            <v>0</v>
          </cell>
          <cell r="EB152">
            <v>0</v>
          </cell>
          <cell r="EC152">
            <v>0</v>
          </cell>
          <cell r="ED152">
            <v>0</v>
          </cell>
          <cell r="EE152">
            <v>0</v>
          </cell>
          <cell r="EF152">
            <v>0</v>
          </cell>
          <cell r="EG152">
            <v>0</v>
          </cell>
          <cell r="EH152">
            <v>25.66534090909089</v>
          </cell>
          <cell r="EI152">
            <v>0</v>
          </cell>
          <cell r="EJ152">
            <v>25.66534090909089</v>
          </cell>
          <cell r="EK152">
            <v>0</v>
          </cell>
          <cell r="EL152">
            <v>0</v>
          </cell>
          <cell r="EM152">
            <v>0</v>
          </cell>
          <cell r="EN152">
            <v>0</v>
          </cell>
          <cell r="EO152">
            <v>17.365909090909099</v>
          </cell>
          <cell r="EP152">
            <v>14.897727272727201</v>
          </cell>
          <cell r="EQ152" t="str">
            <v>Aug 96</v>
          </cell>
          <cell r="ER152">
            <v>0</v>
          </cell>
          <cell r="ES152">
            <v>0</v>
          </cell>
          <cell r="ET152">
            <v>0</v>
          </cell>
          <cell r="EU152">
            <v>0</v>
          </cell>
          <cell r="EV152">
            <v>15.979090909090891</v>
          </cell>
          <cell r="EW152">
            <v>17.864318181818156</v>
          </cell>
          <cell r="EX152">
            <v>19.813977272727247</v>
          </cell>
          <cell r="EY152">
            <v>25.62477272727271</v>
          </cell>
          <cell r="EZ152">
            <v>25.62477272727271</v>
          </cell>
          <cell r="FA152">
            <v>26.946818181818156</v>
          </cell>
          <cell r="FB152">
            <v>26.946818181818156</v>
          </cell>
          <cell r="FC152">
            <v>0</v>
          </cell>
          <cell r="FD152">
            <v>0</v>
          </cell>
          <cell r="FE152">
            <v>0</v>
          </cell>
          <cell r="FF152">
            <v>0</v>
          </cell>
          <cell r="FG152">
            <v>25.72977272727271</v>
          </cell>
          <cell r="FH152">
            <v>0</v>
          </cell>
          <cell r="FI152">
            <v>26.879999999999974</v>
          </cell>
          <cell r="FJ152">
            <v>0</v>
          </cell>
          <cell r="FK152">
            <v>0</v>
          </cell>
          <cell r="FL152">
            <v>0</v>
          </cell>
          <cell r="FM152">
            <v>0</v>
          </cell>
          <cell r="FN152" t="str">
            <v>Aug 96</v>
          </cell>
          <cell r="FO152">
            <v>0</v>
          </cell>
          <cell r="FP152">
            <v>0</v>
          </cell>
          <cell r="FQ152">
            <v>0</v>
          </cell>
          <cell r="FR152">
            <v>19.88</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28.163863636363637</v>
          </cell>
          <cell r="GH152">
            <v>28.163863636363637</v>
          </cell>
          <cell r="GI152">
            <v>0</v>
          </cell>
          <cell r="GJ152">
            <v>0</v>
          </cell>
          <cell r="GK152">
            <v>0</v>
          </cell>
          <cell r="GL152">
            <v>0</v>
          </cell>
          <cell r="GM152">
            <v>0</v>
          </cell>
          <cell r="GN152">
            <v>0</v>
          </cell>
          <cell r="GO152" t="str">
            <v>Aug 96</v>
          </cell>
          <cell r="GP152">
            <v>2.1549999999999998</v>
          </cell>
          <cell r="GQ152">
            <v>184.42857142857139</v>
          </cell>
          <cell r="GR152">
            <v>158.61904761904759</v>
          </cell>
          <cell r="GS152">
            <v>190.61904761904759</v>
          </cell>
          <cell r="GT152">
            <v>188.3095238095238</v>
          </cell>
          <cell r="GU152">
            <v>194.4047619047619</v>
          </cell>
          <cell r="GV152">
            <v>189.9047619047619</v>
          </cell>
          <cell r="GW152">
            <v>194.4047619047619</v>
          </cell>
          <cell r="GX152">
            <v>0</v>
          </cell>
          <cell r="GY152">
            <v>221</v>
          </cell>
          <cell r="GZ152">
            <v>203.35714285714289</v>
          </cell>
          <cell r="HA152">
            <v>0</v>
          </cell>
          <cell r="HB152">
            <v>0</v>
          </cell>
          <cell r="HC152">
            <v>206.78571428571431</v>
          </cell>
          <cell r="HD152">
            <v>186.21428571428569</v>
          </cell>
          <cell r="HE152">
            <v>0</v>
          </cell>
          <cell r="HF152">
            <v>0</v>
          </cell>
          <cell r="HG152">
            <v>145.38095238095201</v>
          </cell>
          <cell r="HH152">
            <v>0</v>
          </cell>
          <cell r="HI152">
            <v>140.333333333333</v>
          </cell>
          <cell r="HJ152">
            <v>0</v>
          </cell>
          <cell r="HK152" t="e">
            <v>#VALUE!</v>
          </cell>
          <cell r="HL152">
            <v>0</v>
          </cell>
          <cell r="HM152">
            <v>0</v>
          </cell>
          <cell r="HN152">
            <v>101.3571428571429</v>
          </cell>
          <cell r="HO152">
            <v>96.761904761904759</v>
          </cell>
          <cell r="HP152">
            <v>87.761904761904759</v>
          </cell>
          <cell r="HQ152">
            <v>0</v>
          </cell>
          <cell r="HR152">
            <v>40.31</v>
          </cell>
          <cell r="HS152">
            <v>0</v>
          </cell>
          <cell r="HT152">
            <v>276.04761904761898</v>
          </cell>
          <cell r="HU152" t="str">
            <v>Aug 96</v>
          </cell>
          <cell r="HV152">
            <v>192.47619047619051</v>
          </cell>
          <cell r="HW152">
            <v>177.57142857142861</v>
          </cell>
          <cell r="HX152">
            <v>187.66666666666671</v>
          </cell>
          <cell r="HY152">
            <v>172.76190476190482</v>
          </cell>
          <cell r="HZ152">
            <v>192.07142857142861</v>
          </cell>
          <cell r="IA152">
            <v>175.95238095238099</v>
          </cell>
          <cell r="IB152">
            <v>192.07142857142861</v>
          </cell>
          <cell r="IC152">
            <v>0</v>
          </cell>
          <cell r="ID152">
            <v>0</v>
          </cell>
          <cell r="IE152">
            <v>0</v>
          </cell>
          <cell r="IF152">
            <v>0</v>
          </cell>
          <cell r="IG152">
            <v>141.90476190476099</v>
          </cell>
          <cell r="IH152">
            <v>0</v>
          </cell>
          <cell r="II152">
            <v>135.333333333333</v>
          </cell>
          <cell r="IJ152">
            <v>0</v>
          </cell>
          <cell r="IK152">
            <v>0</v>
          </cell>
          <cell r="IL152">
            <v>0</v>
          </cell>
          <cell r="IM152">
            <v>100.6428571428571</v>
          </cell>
          <cell r="IN152">
            <v>87.333333333333329</v>
          </cell>
          <cell r="IO152">
            <v>0</v>
          </cell>
          <cell r="IP152">
            <v>0</v>
          </cell>
          <cell r="IQ152" t="str">
            <v>Aug 96</v>
          </cell>
          <cell r="IR152">
            <v>3.6481376383354944</v>
          </cell>
          <cell r="IS152">
            <v>12.892828364222401</v>
          </cell>
          <cell r="IT152">
            <v>16.069788797061523</v>
          </cell>
          <cell r="IU152">
            <v>160</v>
          </cell>
          <cell r="IV152">
            <v>175</v>
          </cell>
          <cell r="IW152">
            <v>15.022026431718063</v>
          </cell>
          <cell r="IX152">
            <v>20.009523809523799</v>
          </cell>
          <cell r="IY152">
            <v>0</v>
          </cell>
          <cell r="IZ152">
            <v>22.72380952380945</v>
          </cell>
          <cell r="JA152">
            <v>21.578571428571351</v>
          </cell>
          <cell r="JB152">
            <v>0</v>
          </cell>
          <cell r="JC152">
            <v>20.691666666666649</v>
          </cell>
          <cell r="JD152">
            <v>32.11538461538462</v>
          </cell>
          <cell r="JE152">
            <v>0</v>
          </cell>
          <cell r="JF152">
            <v>0</v>
          </cell>
          <cell r="JG152">
            <v>0</v>
          </cell>
          <cell r="JH152">
            <v>0</v>
          </cell>
          <cell r="JI152">
            <v>0</v>
          </cell>
          <cell r="JJ152">
            <v>0</v>
          </cell>
          <cell r="JK152">
            <v>0</v>
          </cell>
          <cell r="JL152">
            <v>0</v>
          </cell>
          <cell r="JM152">
            <v>0</v>
          </cell>
          <cell r="JN152">
            <v>28.132142857142849</v>
          </cell>
          <cell r="JO152">
            <v>0</v>
          </cell>
          <cell r="JP152">
            <v>25.327380952380899</v>
          </cell>
          <cell r="JQ152">
            <v>0</v>
          </cell>
          <cell r="JR152">
            <v>0</v>
          </cell>
          <cell r="JS152">
            <v>0</v>
          </cell>
          <cell r="JT152">
            <v>0</v>
          </cell>
          <cell r="JU152">
            <v>0</v>
          </cell>
          <cell r="JV152">
            <v>0</v>
          </cell>
          <cell r="JW152">
            <v>0</v>
          </cell>
          <cell r="JX152">
            <v>0</v>
          </cell>
          <cell r="JY152">
            <v>0</v>
          </cell>
          <cell r="JZ152">
            <v>25.327380952380899</v>
          </cell>
          <cell r="KA152">
            <v>0</v>
          </cell>
          <cell r="KB152">
            <v>0</v>
          </cell>
          <cell r="KC152">
            <v>0</v>
          </cell>
          <cell r="KD152">
            <v>17.446428571428498</v>
          </cell>
          <cell r="KE152">
            <v>17.446428571428498</v>
          </cell>
          <cell r="KF152">
            <v>17.446428571428498</v>
          </cell>
          <cell r="KG152">
            <v>17.446428571428498</v>
          </cell>
          <cell r="KH152">
            <v>0</v>
          </cell>
          <cell r="KI152">
            <v>0</v>
          </cell>
          <cell r="KJ152">
            <v>0</v>
          </cell>
          <cell r="KK152">
            <v>16.556055493063308</v>
          </cell>
          <cell r="KL152">
            <v>15.693663292088466</v>
          </cell>
          <cell r="KM152">
            <v>0</v>
          </cell>
          <cell r="KN152">
            <v>14.96812898387701</v>
          </cell>
          <cell r="KO152">
            <v>0</v>
          </cell>
          <cell r="KP152">
            <v>0</v>
          </cell>
          <cell r="KQ152">
            <v>0</v>
          </cell>
          <cell r="KR152">
            <v>0</v>
          </cell>
          <cell r="KS152">
            <v>0</v>
          </cell>
          <cell r="KT152">
            <v>0</v>
          </cell>
          <cell r="KU152">
            <v>0</v>
          </cell>
          <cell r="KV152">
            <v>0</v>
          </cell>
          <cell r="KW152">
            <v>0</v>
          </cell>
          <cell r="KX152">
            <v>0</v>
          </cell>
          <cell r="KY152">
            <v>0</v>
          </cell>
          <cell r="KZ152">
            <v>0</v>
          </cell>
          <cell r="LA152">
            <v>0</v>
          </cell>
          <cell r="LB152">
            <v>0</v>
          </cell>
          <cell r="LC152" t="str">
            <v>Aug 96</v>
          </cell>
          <cell r="LD152">
            <v>12.892828364222401</v>
          </cell>
          <cell r="LE152">
            <v>16.069788797061523</v>
          </cell>
          <cell r="LF152">
            <v>160</v>
          </cell>
          <cell r="LG152">
            <v>175</v>
          </cell>
          <cell r="LH152">
            <v>18.943915343915346</v>
          </cell>
          <cell r="LI152">
            <v>0</v>
          </cell>
          <cell r="LJ152">
            <v>26.832142857142856</v>
          </cell>
          <cell r="LK152">
            <v>0</v>
          </cell>
          <cell r="LL152">
            <v>0</v>
          </cell>
          <cell r="LM152">
            <v>0</v>
          </cell>
          <cell r="LN152">
            <v>0</v>
          </cell>
          <cell r="LO152">
            <v>0</v>
          </cell>
          <cell r="LP152">
            <v>0</v>
          </cell>
          <cell r="LQ152">
            <v>0</v>
          </cell>
          <cell r="LR152">
            <v>0</v>
          </cell>
          <cell r="LS152">
            <v>0</v>
          </cell>
          <cell r="LT152">
            <v>14.529433820772409</v>
          </cell>
          <cell r="LU152">
            <v>0</v>
          </cell>
          <cell r="LV152">
            <v>0</v>
          </cell>
          <cell r="LW152">
            <v>0</v>
          </cell>
          <cell r="LX152">
            <v>0</v>
          </cell>
          <cell r="LY152">
            <v>0</v>
          </cell>
          <cell r="LZ152">
            <v>0</v>
          </cell>
          <cell r="MA152">
            <v>0</v>
          </cell>
          <cell r="MB152" t="str">
            <v>Aug 96</v>
          </cell>
          <cell r="MC152">
            <v>0</v>
          </cell>
          <cell r="MD152">
            <v>0</v>
          </cell>
          <cell r="ME152">
            <v>21.399470899999997</v>
          </cell>
          <cell r="MF152">
            <v>0</v>
          </cell>
          <cell r="MG152">
            <v>0</v>
          </cell>
          <cell r="MH152" t="str">
            <v>Aug 96</v>
          </cell>
          <cell r="MI152" t="str">
            <v>*KEY_ERR</v>
          </cell>
          <cell r="MJ152" t="str">
            <v>*KEY_ERR</v>
          </cell>
          <cell r="MK152" t="str">
            <v>*KEY_ERR</v>
          </cell>
          <cell r="ML152" t="str">
            <v>*KEY_ERR</v>
          </cell>
          <cell r="MM152" t="str">
            <v>*KEY_ERR</v>
          </cell>
          <cell r="MN152" t="str">
            <v>*KEY_ERR</v>
          </cell>
          <cell r="MO152" t="str">
            <v>*KEY_ERR</v>
          </cell>
          <cell r="MP152" t="str">
            <v>*KEY_ERR</v>
          </cell>
          <cell r="MQ152" t="str">
            <v>*KEY_ERR</v>
          </cell>
          <cell r="MR152" t="str">
            <v>*KEY_ERR</v>
          </cell>
          <cell r="MS152">
            <v>0</v>
          </cell>
          <cell r="MT152" t="str">
            <v>*KEY_ERR</v>
          </cell>
          <cell r="MU152" t="str">
            <v>*KEY_ERR</v>
          </cell>
          <cell r="MV152">
            <v>0</v>
          </cell>
          <cell r="MW152" t="str">
            <v>*KEY_ERR</v>
          </cell>
        </row>
        <row r="153">
          <cell r="F153" t="str">
            <v>Sep 96</v>
          </cell>
          <cell r="G153">
            <v>22.636666666666599</v>
          </cell>
          <cell r="H153">
            <v>0</v>
          </cell>
          <cell r="I153">
            <v>23.998750000000001</v>
          </cell>
          <cell r="J153">
            <v>0</v>
          </cell>
          <cell r="K153">
            <v>0</v>
          </cell>
          <cell r="L153">
            <v>24.2225</v>
          </cell>
          <cell r="M153">
            <v>24.2225</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20.866406926406846</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20.420952380952301</v>
          </cell>
          <cell r="BD153">
            <v>0.44545454545454533</v>
          </cell>
          <cell r="BE153">
            <v>22.787500000000001</v>
          </cell>
          <cell r="BF153">
            <v>0</v>
          </cell>
          <cell r="BG153">
            <v>0</v>
          </cell>
          <cell r="BH153">
            <v>0</v>
          </cell>
          <cell r="BI153">
            <v>0</v>
          </cell>
          <cell r="BJ153">
            <v>0</v>
          </cell>
          <cell r="BK153">
            <v>1.83</v>
          </cell>
          <cell r="BL153">
            <v>12.49171875</v>
          </cell>
          <cell r="BM153">
            <v>19.69275</v>
          </cell>
          <cell r="BN153">
            <v>22.79025</v>
          </cell>
          <cell r="BO153">
            <v>21.543375000000001</v>
          </cell>
          <cell r="BP153">
            <v>22.62749999999998</v>
          </cell>
          <cell r="BQ153">
            <v>24.795749999999998</v>
          </cell>
          <cell r="BR153">
            <v>24.795749999999998</v>
          </cell>
          <cell r="BS153">
            <v>25.373249999999995</v>
          </cell>
          <cell r="BT153">
            <v>25.373249999999995</v>
          </cell>
          <cell r="BU153">
            <v>26.239499999999996</v>
          </cell>
          <cell r="BV153">
            <v>26.239499999999996</v>
          </cell>
          <cell r="BW153">
            <v>0</v>
          </cell>
          <cell r="BX153">
            <v>0</v>
          </cell>
          <cell r="BY153">
            <v>0</v>
          </cell>
          <cell r="BZ153">
            <v>0</v>
          </cell>
          <cell r="CA153">
            <v>0</v>
          </cell>
          <cell r="CB153">
            <v>0</v>
          </cell>
          <cell r="CC153">
            <v>0</v>
          </cell>
          <cell r="CD153">
            <v>0</v>
          </cell>
          <cell r="CE153">
            <v>0</v>
          </cell>
          <cell r="CF153">
            <v>35.248499999999979</v>
          </cell>
          <cell r="CG153">
            <v>0</v>
          </cell>
          <cell r="CH153">
            <v>0</v>
          </cell>
          <cell r="CI153">
            <v>0</v>
          </cell>
          <cell r="CJ153">
            <v>28.630875</v>
          </cell>
          <cell r="CK153">
            <v>29.305500000000002</v>
          </cell>
          <cell r="CL153">
            <v>27.402375000000003</v>
          </cell>
          <cell r="CM153">
            <v>27.882750000000001</v>
          </cell>
          <cell r="CN153">
            <v>0</v>
          </cell>
          <cell r="CO153">
            <v>0</v>
          </cell>
          <cell r="CP153">
            <v>0</v>
          </cell>
          <cell r="CQ153">
            <v>0</v>
          </cell>
          <cell r="CR153">
            <v>0</v>
          </cell>
          <cell r="CS153">
            <v>0</v>
          </cell>
          <cell r="CT153">
            <v>17.022500000000001</v>
          </cell>
          <cell r="CU153">
            <v>16.481250000000003</v>
          </cell>
          <cell r="CV153">
            <v>0</v>
          </cell>
          <cell r="CW153">
            <v>0</v>
          </cell>
          <cell r="CX153">
            <v>0</v>
          </cell>
          <cell r="CY153">
            <v>24.394124999999999</v>
          </cell>
          <cell r="CZ153">
            <v>24.745612499999993</v>
          </cell>
          <cell r="DA153">
            <v>23.734987499999995</v>
          </cell>
          <cell r="DB153">
            <v>0.24062499999999964</v>
          </cell>
          <cell r="DC153">
            <v>0</v>
          </cell>
          <cell r="DD153">
            <v>0</v>
          </cell>
          <cell r="DE153">
            <v>0</v>
          </cell>
          <cell r="DF153">
            <v>0</v>
          </cell>
          <cell r="DG153">
            <v>0</v>
          </cell>
          <cell r="DH153">
            <v>0</v>
          </cell>
          <cell r="DI153">
            <v>0</v>
          </cell>
          <cell r="DJ153">
            <v>0</v>
          </cell>
          <cell r="DK153">
            <v>0</v>
          </cell>
          <cell r="DL153">
            <v>0</v>
          </cell>
          <cell r="DM153" t="str">
            <v>Sep 96</v>
          </cell>
          <cell r="DN153">
            <v>0</v>
          </cell>
          <cell r="DO153">
            <v>0</v>
          </cell>
          <cell r="DP153">
            <v>0</v>
          </cell>
          <cell r="DQ153">
            <v>0</v>
          </cell>
          <cell r="DR153">
            <v>0</v>
          </cell>
          <cell r="DS153">
            <v>0</v>
          </cell>
          <cell r="DT153">
            <v>25.769625000000001</v>
          </cell>
          <cell r="DU153">
            <v>25.769625000000001</v>
          </cell>
          <cell r="DV153">
            <v>0</v>
          </cell>
          <cell r="DW153">
            <v>0</v>
          </cell>
          <cell r="DX153">
            <v>0</v>
          </cell>
          <cell r="DY153">
            <v>0</v>
          </cell>
          <cell r="DZ153">
            <v>0</v>
          </cell>
          <cell r="EA153">
            <v>0</v>
          </cell>
          <cell r="EB153">
            <v>0</v>
          </cell>
          <cell r="EC153">
            <v>0</v>
          </cell>
          <cell r="ED153">
            <v>0</v>
          </cell>
          <cell r="EE153">
            <v>0</v>
          </cell>
          <cell r="EF153">
            <v>0</v>
          </cell>
          <cell r="EG153">
            <v>0</v>
          </cell>
          <cell r="EH153">
            <v>28.790999999999997</v>
          </cell>
          <cell r="EI153">
            <v>0</v>
          </cell>
          <cell r="EJ153">
            <v>28.790999999999997</v>
          </cell>
          <cell r="EK153">
            <v>0</v>
          </cell>
          <cell r="EL153">
            <v>0</v>
          </cell>
          <cell r="EM153">
            <v>0</v>
          </cell>
          <cell r="EN153">
            <v>0</v>
          </cell>
          <cell r="EO153">
            <v>18.515000000000001</v>
          </cell>
          <cell r="EP153">
            <v>16.247499999999999</v>
          </cell>
          <cell r="EQ153" t="str">
            <v>Sep 96</v>
          </cell>
          <cell r="ER153">
            <v>1.93</v>
          </cell>
          <cell r="ES153">
            <v>0</v>
          </cell>
          <cell r="ET153">
            <v>0</v>
          </cell>
          <cell r="EU153">
            <v>0</v>
          </cell>
          <cell r="EV153">
            <v>18.879000000000001</v>
          </cell>
          <cell r="EW153">
            <v>20.561624999999999</v>
          </cell>
          <cell r="EX153">
            <v>22.157624999999999</v>
          </cell>
          <cell r="EY153">
            <v>26.512499999999999</v>
          </cell>
          <cell r="EZ153">
            <v>26.512499999999999</v>
          </cell>
          <cell r="FA153">
            <v>27.788249999999998</v>
          </cell>
          <cell r="FB153">
            <v>27.788249999999998</v>
          </cell>
          <cell r="FC153">
            <v>0</v>
          </cell>
          <cell r="FD153">
            <v>0</v>
          </cell>
          <cell r="FE153">
            <v>0</v>
          </cell>
          <cell r="FF153">
            <v>0</v>
          </cell>
          <cell r="FG153">
            <v>28.252874999999978</v>
          </cell>
          <cell r="FH153">
            <v>0</v>
          </cell>
          <cell r="FI153">
            <v>29.76224999999998</v>
          </cell>
          <cell r="FJ153">
            <v>0</v>
          </cell>
          <cell r="FK153">
            <v>0</v>
          </cell>
          <cell r="FL153">
            <v>0</v>
          </cell>
          <cell r="FM153">
            <v>0</v>
          </cell>
          <cell r="FN153" t="str">
            <v>Sep 96</v>
          </cell>
          <cell r="FO153">
            <v>0</v>
          </cell>
          <cell r="FP153">
            <v>0</v>
          </cell>
          <cell r="FQ153">
            <v>0</v>
          </cell>
          <cell r="FR153">
            <v>24.465</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32.258625000000002</v>
          </cell>
          <cell r="GH153">
            <v>32.258625000000002</v>
          </cell>
          <cell r="GI153">
            <v>0</v>
          </cell>
          <cell r="GJ153">
            <v>0</v>
          </cell>
          <cell r="GK153">
            <v>0</v>
          </cell>
          <cell r="GL153">
            <v>0</v>
          </cell>
          <cell r="GM153">
            <v>0</v>
          </cell>
          <cell r="GN153">
            <v>0</v>
          </cell>
          <cell r="GO153" t="str">
            <v>Sep 96</v>
          </cell>
          <cell r="GP153">
            <v>2.0720000000000001</v>
          </cell>
          <cell r="GQ153">
            <v>251.95238095238099</v>
          </cell>
          <cell r="GR153">
            <v>203.47619047619051</v>
          </cell>
          <cell r="GS153">
            <v>236.54761904761904</v>
          </cell>
          <cell r="GT153">
            <v>231.33333333333331</v>
          </cell>
          <cell r="GU153">
            <v>208.47619047619048</v>
          </cell>
          <cell r="GV153">
            <v>206.52380952380949</v>
          </cell>
          <cell r="GW153">
            <v>208.47619047619048</v>
          </cell>
          <cell r="GX153">
            <v>0</v>
          </cell>
          <cell r="GY153">
            <v>229.28571428571431</v>
          </cell>
          <cell r="GZ153">
            <v>212.3095238095238</v>
          </cell>
          <cell r="HA153">
            <v>0</v>
          </cell>
          <cell r="HB153">
            <v>0</v>
          </cell>
          <cell r="HC153">
            <v>245.83333333333329</v>
          </cell>
          <cell r="HD153">
            <v>224.76190476190479</v>
          </cell>
          <cell r="HE153">
            <v>0</v>
          </cell>
          <cell r="HF153">
            <v>0</v>
          </cell>
          <cell r="HG153">
            <v>157.76190476190399</v>
          </cell>
          <cell r="HH153">
            <v>0</v>
          </cell>
          <cell r="HI153">
            <v>153.42857142857099</v>
          </cell>
          <cell r="HJ153">
            <v>0</v>
          </cell>
          <cell r="HK153" t="e">
            <v>#VALUE!</v>
          </cell>
          <cell r="HL153">
            <v>0</v>
          </cell>
          <cell r="HM153">
            <v>0</v>
          </cell>
          <cell r="HN153">
            <v>114.45238095238101</v>
          </cell>
          <cell r="HO153">
            <v>111.88095238095239</v>
          </cell>
          <cell r="HP153">
            <v>105.3571428571429</v>
          </cell>
          <cell r="HQ153">
            <v>0</v>
          </cell>
          <cell r="HR153">
            <v>40.98</v>
          </cell>
          <cell r="HS153">
            <v>0</v>
          </cell>
          <cell r="HT153">
            <v>285.8095238095238</v>
          </cell>
          <cell r="HU153" t="str">
            <v>Sep 96</v>
          </cell>
          <cell r="HV153">
            <v>218.95238095238099</v>
          </cell>
          <cell r="HW153">
            <v>225.04761904761901</v>
          </cell>
          <cell r="HX153">
            <v>230.61904761904759</v>
          </cell>
          <cell r="HY153">
            <v>236.71428571428561</v>
          </cell>
          <cell r="HZ153">
            <v>205.71428571428569</v>
          </cell>
          <cell r="IA153">
            <v>190.0952380952381</v>
          </cell>
          <cell r="IB153">
            <v>205.71428571428569</v>
          </cell>
          <cell r="IC153">
            <v>0</v>
          </cell>
          <cell r="ID153">
            <v>0</v>
          </cell>
          <cell r="IE153">
            <v>0</v>
          </cell>
          <cell r="IF153">
            <v>0</v>
          </cell>
          <cell r="IG153">
            <v>153.38095238095201</v>
          </cell>
          <cell r="IH153">
            <v>0</v>
          </cell>
          <cell r="II153">
            <v>148.85714285714201</v>
          </cell>
          <cell r="IJ153">
            <v>0</v>
          </cell>
          <cell r="IK153">
            <v>0</v>
          </cell>
          <cell r="IL153">
            <v>0</v>
          </cell>
          <cell r="IM153">
            <v>115.4285714285714</v>
          </cell>
          <cell r="IN153">
            <v>104.88095238095239</v>
          </cell>
          <cell r="IO153">
            <v>0</v>
          </cell>
          <cell r="IP153">
            <v>0</v>
          </cell>
          <cell r="IQ153" t="str">
            <v>Sep 96</v>
          </cell>
          <cell r="IR153">
            <v>3.6586713043399697</v>
          </cell>
          <cell r="IS153">
            <v>13.698630136986301</v>
          </cell>
          <cell r="IT153">
            <v>22.213476758931304</v>
          </cell>
          <cell r="IU153">
            <v>170</v>
          </cell>
          <cell r="IV153">
            <v>241.9047619047619</v>
          </cell>
          <cell r="IW153">
            <v>19.412628487518354</v>
          </cell>
          <cell r="IX153">
            <v>21.0285714285714</v>
          </cell>
          <cell r="IY153">
            <v>0</v>
          </cell>
          <cell r="IZ153">
            <v>23.380952380952301</v>
          </cell>
          <cell r="JA153">
            <v>22.832142857142799</v>
          </cell>
          <cell r="JB153">
            <v>0</v>
          </cell>
          <cell r="JC153">
            <v>22.352380952380951</v>
          </cell>
          <cell r="JD153">
            <v>32.107635953789703</v>
          </cell>
          <cell r="JE153">
            <v>0</v>
          </cell>
          <cell r="JF153">
            <v>0</v>
          </cell>
          <cell r="JG153">
            <v>0</v>
          </cell>
          <cell r="JH153">
            <v>0</v>
          </cell>
          <cell r="JI153">
            <v>0</v>
          </cell>
          <cell r="JJ153">
            <v>0</v>
          </cell>
          <cell r="JK153">
            <v>0</v>
          </cell>
          <cell r="JL153">
            <v>0</v>
          </cell>
          <cell r="JM153">
            <v>0</v>
          </cell>
          <cell r="JN153">
            <v>29.790476190476149</v>
          </cell>
          <cell r="JO153">
            <v>0</v>
          </cell>
          <cell r="JP153">
            <v>27.792857142857102</v>
          </cell>
          <cell r="JQ153">
            <v>0</v>
          </cell>
          <cell r="JR153">
            <v>0</v>
          </cell>
          <cell r="JS153">
            <v>0</v>
          </cell>
          <cell r="JT153">
            <v>0</v>
          </cell>
          <cell r="JU153">
            <v>0</v>
          </cell>
          <cell r="JV153">
            <v>0</v>
          </cell>
          <cell r="JW153">
            <v>0</v>
          </cell>
          <cell r="JX153">
            <v>0</v>
          </cell>
          <cell r="JY153">
            <v>0</v>
          </cell>
          <cell r="JZ153">
            <v>27.792857142857102</v>
          </cell>
          <cell r="KA153">
            <v>0</v>
          </cell>
          <cell r="KB153">
            <v>0</v>
          </cell>
          <cell r="KC153">
            <v>0</v>
          </cell>
          <cell r="KD153">
            <v>18.560714285714198</v>
          </cell>
          <cell r="KE153">
            <v>18.560714285714198</v>
          </cell>
          <cell r="KF153">
            <v>18.560714285714198</v>
          </cell>
          <cell r="KG153">
            <v>18.560714285714198</v>
          </cell>
          <cell r="KH153">
            <v>0</v>
          </cell>
          <cell r="KI153">
            <v>0</v>
          </cell>
          <cell r="KJ153">
            <v>0</v>
          </cell>
          <cell r="KK153">
            <v>18.935133108361342</v>
          </cell>
          <cell r="KL153">
            <v>18.097112860892285</v>
          </cell>
          <cell r="KM153">
            <v>0</v>
          </cell>
          <cell r="KN153">
            <v>17.476565429321262</v>
          </cell>
          <cell r="KO153">
            <v>0</v>
          </cell>
          <cell r="KP153">
            <v>0</v>
          </cell>
          <cell r="KQ153">
            <v>0</v>
          </cell>
          <cell r="KR153">
            <v>0</v>
          </cell>
          <cell r="KS153">
            <v>0</v>
          </cell>
          <cell r="KT153">
            <v>0</v>
          </cell>
          <cell r="KU153">
            <v>0</v>
          </cell>
          <cell r="KV153">
            <v>0</v>
          </cell>
          <cell r="KW153">
            <v>0</v>
          </cell>
          <cell r="KX153">
            <v>0</v>
          </cell>
          <cell r="KY153">
            <v>0</v>
          </cell>
          <cell r="KZ153">
            <v>0</v>
          </cell>
          <cell r="LA153">
            <v>0</v>
          </cell>
          <cell r="LB153">
            <v>0</v>
          </cell>
          <cell r="LC153" t="str">
            <v>Sep 96</v>
          </cell>
          <cell r="LD153">
            <v>13.698630136986301</v>
          </cell>
          <cell r="LE153">
            <v>22.213476758931304</v>
          </cell>
          <cell r="LF153">
            <v>170</v>
          </cell>
          <cell r="LG153">
            <v>241.9047619047619</v>
          </cell>
          <cell r="LH153">
            <v>20.125264550264564</v>
          </cell>
          <cell r="LI153">
            <v>0</v>
          </cell>
          <cell r="LJ153">
            <v>28.459523809523816</v>
          </cell>
          <cell r="LK153">
            <v>0</v>
          </cell>
          <cell r="LL153">
            <v>0</v>
          </cell>
          <cell r="LM153">
            <v>0</v>
          </cell>
          <cell r="LN153">
            <v>0</v>
          </cell>
          <cell r="LO153">
            <v>0</v>
          </cell>
          <cell r="LP153">
            <v>0</v>
          </cell>
          <cell r="LQ153">
            <v>0</v>
          </cell>
          <cell r="LR153">
            <v>0</v>
          </cell>
          <cell r="LS153">
            <v>0</v>
          </cell>
          <cell r="LT153">
            <v>16.924634420697419</v>
          </cell>
          <cell r="LU153">
            <v>0</v>
          </cell>
          <cell r="LV153">
            <v>0</v>
          </cell>
          <cell r="LW153">
            <v>0</v>
          </cell>
          <cell r="LX153">
            <v>0</v>
          </cell>
          <cell r="LY153">
            <v>0</v>
          </cell>
          <cell r="LZ153">
            <v>0</v>
          </cell>
          <cell r="MA153">
            <v>0</v>
          </cell>
          <cell r="MB153" t="str">
            <v>Sep 96</v>
          </cell>
          <cell r="MC153">
            <v>0</v>
          </cell>
          <cell r="MD153">
            <v>0</v>
          </cell>
          <cell r="ME153">
            <v>22.576058199999999</v>
          </cell>
          <cell r="MF153">
            <v>0</v>
          </cell>
          <cell r="MG153">
            <v>0</v>
          </cell>
          <cell r="MH153" t="str">
            <v>Sep 96</v>
          </cell>
          <cell r="MI153" t="str">
            <v>*KEY_ERR</v>
          </cell>
          <cell r="MJ153" t="str">
            <v>*KEY_ERR</v>
          </cell>
          <cell r="MK153" t="str">
            <v>*KEY_ERR</v>
          </cell>
          <cell r="ML153" t="str">
            <v>*KEY_ERR</v>
          </cell>
          <cell r="MM153" t="str">
            <v>*KEY_ERR</v>
          </cell>
          <cell r="MN153" t="str">
            <v>*KEY_ERR</v>
          </cell>
          <cell r="MO153" t="str">
            <v>*KEY_ERR</v>
          </cell>
          <cell r="MP153" t="str">
            <v>*KEY_ERR</v>
          </cell>
          <cell r="MQ153" t="str">
            <v>*KEY_ERR</v>
          </cell>
          <cell r="MR153" t="str">
            <v>*KEY_ERR</v>
          </cell>
          <cell r="MS153">
            <v>0</v>
          </cell>
          <cell r="MT153" t="str">
            <v>*KEY_ERR</v>
          </cell>
          <cell r="MU153" t="str">
            <v>*KEY_ERR</v>
          </cell>
          <cell r="MV153">
            <v>0</v>
          </cell>
          <cell r="MW153" t="str">
            <v>*KEY_ERR</v>
          </cell>
        </row>
        <row r="154">
          <cell r="F154" t="str">
            <v>Oct 96</v>
          </cell>
          <cell r="G154">
            <v>24.1639130434782</v>
          </cell>
          <cell r="H154">
            <v>0</v>
          </cell>
          <cell r="I154">
            <v>24.8960869565217</v>
          </cell>
          <cell r="J154">
            <v>0</v>
          </cell>
          <cell r="K154">
            <v>0</v>
          </cell>
          <cell r="L154">
            <v>25.507608695652099</v>
          </cell>
          <cell r="M154">
            <v>25.507608695652099</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22.377336956521702</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21.761086956521702</v>
          </cell>
          <cell r="BD154">
            <v>0.61624999999999919</v>
          </cell>
          <cell r="BE154">
            <v>23.493043478260802</v>
          </cell>
          <cell r="BF154">
            <v>0</v>
          </cell>
          <cell r="BG154">
            <v>0</v>
          </cell>
          <cell r="BH154">
            <v>0</v>
          </cell>
          <cell r="BI154">
            <v>0</v>
          </cell>
          <cell r="BJ154">
            <v>0</v>
          </cell>
          <cell r="BK154">
            <v>1.85</v>
          </cell>
          <cell r="BL154">
            <v>13.27534090909089</v>
          </cell>
          <cell r="BM154">
            <v>21.547826086956494</v>
          </cell>
          <cell r="BN154">
            <v>23.152499999999979</v>
          </cell>
          <cell r="BO154">
            <v>22.269130434782596</v>
          </cell>
          <cell r="BP154">
            <v>23.601136363636353</v>
          </cell>
          <cell r="BQ154">
            <v>26.886847826086939</v>
          </cell>
          <cell r="BR154">
            <v>26.886847826086939</v>
          </cell>
          <cell r="BS154">
            <v>27.350217391304302</v>
          </cell>
          <cell r="BT154">
            <v>27.350217391304302</v>
          </cell>
          <cell r="BU154">
            <v>27.984782608695635</v>
          </cell>
          <cell r="BV154">
            <v>27.984782608695635</v>
          </cell>
          <cell r="BW154">
            <v>0</v>
          </cell>
          <cell r="BX154">
            <v>0</v>
          </cell>
          <cell r="BY154">
            <v>0</v>
          </cell>
          <cell r="BZ154">
            <v>0</v>
          </cell>
          <cell r="CA154">
            <v>0</v>
          </cell>
          <cell r="CB154">
            <v>0</v>
          </cell>
          <cell r="CC154">
            <v>0</v>
          </cell>
          <cell r="CD154">
            <v>0</v>
          </cell>
          <cell r="CE154">
            <v>0</v>
          </cell>
          <cell r="CF154">
            <v>37.174565217391269</v>
          </cell>
          <cell r="CG154">
            <v>0</v>
          </cell>
          <cell r="CH154">
            <v>0</v>
          </cell>
          <cell r="CI154">
            <v>0</v>
          </cell>
          <cell r="CJ154">
            <v>29.518695652173882</v>
          </cell>
          <cell r="CK154">
            <v>30.230869565217343</v>
          </cell>
          <cell r="CL154">
            <v>29.16260869565215</v>
          </cell>
          <cell r="CM154">
            <v>29.641956521739111</v>
          </cell>
          <cell r="CN154">
            <v>0</v>
          </cell>
          <cell r="CO154">
            <v>0</v>
          </cell>
          <cell r="CP154">
            <v>0</v>
          </cell>
          <cell r="CQ154">
            <v>0</v>
          </cell>
          <cell r="CR154">
            <v>0</v>
          </cell>
          <cell r="CS154">
            <v>0</v>
          </cell>
          <cell r="CT154">
            <v>19.388043478260801</v>
          </cell>
          <cell r="CU154">
            <v>19.432608695652149</v>
          </cell>
          <cell r="CV154">
            <v>0</v>
          </cell>
          <cell r="CW154">
            <v>0</v>
          </cell>
          <cell r="CX154">
            <v>0</v>
          </cell>
          <cell r="CY154">
            <v>26.464565217391286</v>
          </cell>
          <cell r="CZ154">
            <v>26.197728260869546</v>
          </cell>
          <cell r="DA154">
            <v>25.106641304347811</v>
          </cell>
          <cell r="DB154">
            <v>0.18298913043478274</v>
          </cell>
          <cell r="DC154">
            <v>0</v>
          </cell>
          <cell r="DD154">
            <v>0</v>
          </cell>
          <cell r="DE154">
            <v>0</v>
          </cell>
          <cell r="DF154">
            <v>0</v>
          </cell>
          <cell r="DG154">
            <v>0</v>
          </cell>
          <cell r="DH154">
            <v>0</v>
          </cell>
          <cell r="DI154">
            <v>0</v>
          </cell>
          <cell r="DJ154">
            <v>0</v>
          </cell>
          <cell r="DK154">
            <v>0</v>
          </cell>
          <cell r="DL154">
            <v>0</v>
          </cell>
          <cell r="DM154" t="str">
            <v>Oct 96</v>
          </cell>
          <cell r="DN154">
            <v>0</v>
          </cell>
          <cell r="DO154">
            <v>0</v>
          </cell>
          <cell r="DP154">
            <v>0</v>
          </cell>
          <cell r="DQ154">
            <v>0</v>
          </cell>
          <cell r="DR154">
            <v>0</v>
          </cell>
          <cell r="DS154">
            <v>0</v>
          </cell>
          <cell r="DT154">
            <v>27.22923913043477</v>
          </cell>
          <cell r="DU154">
            <v>27.22923913043477</v>
          </cell>
          <cell r="DV154">
            <v>0</v>
          </cell>
          <cell r="DW154">
            <v>0</v>
          </cell>
          <cell r="DX154">
            <v>0</v>
          </cell>
          <cell r="DY154">
            <v>0</v>
          </cell>
          <cell r="DZ154">
            <v>0</v>
          </cell>
          <cell r="EA154">
            <v>0</v>
          </cell>
          <cell r="EB154">
            <v>0</v>
          </cell>
          <cell r="EC154">
            <v>0</v>
          </cell>
          <cell r="ED154">
            <v>0</v>
          </cell>
          <cell r="EE154">
            <v>0</v>
          </cell>
          <cell r="EF154">
            <v>0</v>
          </cell>
          <cell r="EG154">
            <v>0</v>
          </cell>
          <cell r="EH154">
            <v>30.824347826086921</v>
          </cell>
          <cell r="EI154">
            <v>0</v>
          </cell>
          <cell r="EJ154">
            <v>30.824347826086921</v>
          </cell>
          <cell r="EK154">
            <v>0</v>
          </cell>
          <cell r="EL154">
            <v>0</v>
          </cell>
          <cell r="EM154">
            <v>0</v>
          </cell>
          <cell r="EN154">
            <v>0</v>
          </cell>
          <cell r="EO154">
            <v>20.986956521739099</v>
          </cell>
          <cell r="EP154">
            <v>19.081521739130402</v>
          </cell>
          <cell r="EQ154" t="str">
            <v>Oct 96</v>
          </cell>
          <cell r="ER154">
            <v>0</v>
          </cell>
          <cell r="ES154">
            <v>0</v>
          </cell>
          <cell r="ET154">
            <v>0</v>
          </cell>
          <cell r="EU154">
            <v>0</v>
          </cell>
          <cell r="EV154">
            <v>21.748695652173883</v>
          </cell>
          <cell r="EW154">
            <v>21.858260869565189</v>
          </cell>
          <cell r="EX154">
            <v>23.2940217391304</v>
          </cell>
          <cell r="EY154">
            <v>27.76336956521736</v>
          </cell>
          <cell r="EZ154">
            <v>27.76336956521736</v>
          </cell>
          <cell r="FA154">
            <v>28.900108695652126</v>
          </cell>
          <cell r="FB154">
            <v>28.900108695652126</v>
          </cell>
          <cell r="FC154">
            <v>0</v>
          </cell>
          <cell r="FD154">
            <v>0</v>
          </cell>
          <cell r="FE154">
            <v>0</v>
          </cell>
          <cell r="FF154">
            <v>0</v>
          </cell>
          <cell r="FG154">
            <v>28.954891304347804</v>
          </cell>
          <cell r="FH154">
            <v>0</v>
          </cell>
          <cell r="FI154">
            <v>31.022934782608665</v>
          </cell>
          <cell r="FJ154">
            <v>0</v>
          </cell>
          <cell r="FK154">
            <v>0</v>
          </cell>
          <cell r="FL154">
            <v>0</v>
          </cell>
          <cell r="FM154">
            <v>0</v>
          </cell>
          <cell r="FN154" t="str">
            <v>Oct 96</v>
          </cell>
          <cell r="FO154">
            <v>0</v>
          </cell>
          <cell r="FP154">
            <v>0</v>
          </cell>
          <cell r="FQ154">
            <v>0</v>
          </cell>
          <cell r="FR154">
            <v>26.585999999999999</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34.350978260869567</v>
          </cell>
          <cell r="GH154">
            <v>34.350978260869567</v>
          </cell>
          <cell r="GI154">
            <v>0</v>
          </cell>
          <cell r="GJ154">
            <v>0</v>
          </cell>
          <cell r="GK154">
            <v>0</v>
          </cell>
          <cell r="GL154">
            <v>0</v>
          </cell>
          <cell r="GM154">
            <v>0</v>
          </cell>
          <cell r="GN154">
            <v>0</v>
          </cell>
          <cell r="GO154" t="str">
            <v>Oct 96</v>
          </cell>
          <cell r="GP154">
            <v>2.137</v>
          </cell>
          <cell r="GQ154">
            <v>264.39130434782612</v>
          </cell>
          <cell r="GR154">
            <v>224.95652173913041</v>
          </cell>
          <cell r="GS154">
            <v>263.304347826087</v>
          </cell>
          <cell r="GT154">
            <v>241</v>
          </cell>
          <cell r="GU154">
            <v>225.73913043478265</v>
          </cell>
          <cell r="GV154">
            <v>223.47826086956519</v>
          </cell>
          <cell r="GW154">
            <v>225.73913043478265</v>
          </cell>
          <cell r="GX154">
            <v>0</v>
          </cell>
          <cell r="GY154">
            <v>243.9130434782609</v>
          </cell>
          <cell r="GZ154">
            <v>225.82608695652181</v>
          </cell>
          <cell r="HA154">
            <v>0</v>
          </cell>
          <cell r="HB154">
            <v>0</v>
          </cell>
          <cell r="HC154">
            <v>265.54347826086962</v>
          </cell>
          <cell r="HD154">
            <v>236.63043478260869</v>
          </cell>
          <cell r="HE154">
            <v>0</v>
          </cell>
          <cell r="HF154">
            <v>0</v>
          </cell>
          <cell r="HG154">
            <v>166.47826086956499</v>
          </cell>
          <cell r="HH154">
            <v>0</v>
          </cell>
          <cell r="HI154">
            <v>161.34782608695599</v>
          </cell>
          <cell r="HJ154">
            <v>0</v>
          </cell>
          <cell r="HK154" t="e">
            <v>#VALUE!</v>
          </cell>
          <cell r="HL154">
            <v>0</v>
          </cell>
          <cell r="HM154">
            <v>0</v>
          </cell>
          <cell r="HN154">
            <v>125.0652173913043</v>
          </cell>
          <cell r="HO154">
            <v>121.5</v>
          </cell>
          <cell r="HP154">
            <v>113.3478260869565</v>
          </cell>
          <cell r="HQ154">
            <v>0</v>
          </cell>
          <cell r="HR154">
            <v>41.09</v>
          </cell>
          <cell r="HS154">
            <v>0</v>
          </cell>
          <cell r="HT154">
            <v>298.47826086956519</v>
          </cell>
          <cell r="HU154" t="str">
            <v>Oct 96</v>
          </cell>
          <cell r="HV154">
            <v>274.78260869565219</v>
          </cell>
          <cell r="HW154">
            <v>242.47826086956519</v>
          </cell>
          <cell r="HX154">
            <v>261.95652173913038</v>
          </cell>
          <cell r="HY154">
            <v>229.65217391304338</v>
          </cell>
          <cell r="HZ154">
            <v>222.65217391304344</v>
          </cell>
          <cell r="IA154">
            <v>206.95652173913041</v>
          </cell>
          <cell r="IB154">
            <v>222.65217391304344</v>
          </cell>
          <cell r="IC154">
            <v>0</v>
          </cell>
          <cell r="ID154">
            <v>0</v>
          </cell>
          <cell r="IE154">
            <v>0</v>
          </cell>
          <cell r="IF154">
            <v>0</v>
          </cell>
          <cell r="IG154">
            <v>161.565217391304</v>
          </cell>
          <cell r="IH154">
            <v>0</v>
          </cell>
          <cell r="II154">
            <v>155</v>
          </cell>
          <cell r="IJ154">
            <v>0</v>
          </cell>
          <cell r="IK154">
            <v>0</v>
          </cell>
          <cell r="IL154">
            <v>0</v>
          </cell>
          <cell r="IM154">
            <v>126.32608695652171</v>
          </cell>
          <cell r="IN154">
            <v>114.7826086956522</v>
          </cell>
          <cell r="IO154">
            <v>0</v>
          </cell>
          <cell r="IP154">
            <v>0</v>
          </cell>
          <cell r="IQ154" t="str">
            <v>Oct 96</v>
          </cell>
          <cell r="IR154">
            <v>3.7765246230254252</v>
          </cell>
          <cell r="IS154">
            <v>16.518936341659952</v>
          </cell>
          <cell r="IT154">
            <v>22.01860502255759</v>
          </cell>
          <cell r="IU154">
            <v>205</v>
          </cell>
          <cell r="IV154">
            <v>239.78260869565219</v>
          </cell>
          <cell r="IW154">
            <v>20.206856923960927</v>
          </cell>
          <cell r="IX154">
            <v>22.452173913043399</v>
          </cell>
          <cell r="IY154">
            <v>0</v>
          </cell>
          <cell r="IZ154">
            <v>25.513043478260798</v>
          </cell>
          <cell r="JA154">
            <v>24.791304347825999</v>
          </cell>
          <cell r="JB154">
            <v>0</v>
          </cell>
          <cell r="JC154">
            <v>24.221739130434699</v>
          </cell>
          <cell r="JD154">
            <v>32.194494468741894</v>
          </cell>
          <cell r="JE154">
            <v>0</v>
          </cell>
          <cell r="JF154">
            <v>0</v>
          </cell>
          <cell r="JG154">
            <v>0</v>
          </cell>
          <cell r="JH154">
            <v>0</v>
          </cell>
          <cell r="JI154">
            <v>0</v>
          </cell>
          <cell r="JJ154">
            <v>0</v>
          </cell>
          <cell r="JK154">
            <v>0</v>
          </cell>
          <cell r="JL154">
            <v>0</v>
          </cell>
          <cell r="JM154">
            <v>0</v>
          </cell>
          <cell r="JN154">
            <v>30.2347826086956</v>
          </cell>
          <cell r="JO154">
            <v>0</v>
          </cell>
          <cell r="JP154">
            <v>29.990217391304299</v>
          </cell>
          <cell r="JQ154">
            <v>0</v>
          </cell>
          <cell r="JR154">
            <v>0</v>
          </cell>
          <cell r="JS154">
            <v>0</v>
          </cell>
          <cell r="JT154">
            <v>0</v>
          </cell>
          <cell r="JU154">
            <v>0</v>
          </cell>
          <cell r="JV154">
            <v>0</v>
          </cell>
          <cell r="JW154">
            <v>0</v>
          </cell>
          <cell r="JX154">
            <v>0</v>
          </cell>
          <cell r="JY154">
            <v>0</v>
          </cell>
          <cell r="JZ154">
            <v>29.990217391304299</v>
          </cell>
          <cell r="KA154">
            <v>0</v>
          </cell>
          <cell r="KB154">
            <v>0</v>
          </cell>
          <cell r="KC154">
            <v>0</v>
          </cell>
          <cell r="KD154">
            <v>19.773913043478199</v>
          </cell>
          <cell r="KE154">
            <v>19.773913043478199</v>
          </cell>
          <cell r="KF154">
            <v>19.773913043478199</v>
          </cell>
          <cell r="KG154">
            <v>19.773913043478199</v>
          </cell>
          <cell r="KH154">
            <v>0</v>
          </cell>
          <cell r="KI154">
            <v>0</v>
          </cell>
          <cell r="KJ154">
            <v>0</v>
          </cell>
          <cell r="KK154">
            <v>19.530126668948899</v>
          </cell>
          <cell r="KL154">
            <v>18.823005819924649</v>
          </cell>
          <cell r="KM154">
            <v>0</v>
          </cell>
          <cell r="KN154">
            <v>18.093461143443935</v>
          </cell>
          <cell r="KO154">
            <v>0</v>
          </cell>
          <cell r="KP154">
            <v>0</v>
          </cell>
          <cell r="KQ154">
            <v>0</v>
          </cell>
          <cell r="KR154">
            <v>0</v>
          </cell>
          <cell r="KS154">
            <v>0</v>
          </cell>
          <cell r="KT154">
            <v>0</v>
          </cell>
          <cell r="KU154">
            <v>0</v>
          </cell>
          <cell r="KV154">
            <v>0</v>
          </cell>
          <cell r="KW154">
            <v>0</v>
          </cell>
          <cell r="KX154">
            <v>0</v>
          </cell>
          <cell r="KY154">
            <v>0</v>
          </cell>
          <cell r="KZ154">
            <v>0</v>
          </cell>
          <cell r="LA154">
            <v>0</v>
          </cell>
          <cell r="LB154">
            <v>0</v>
          </cell>
          <cell r="LC154" t="str">
            <v>Oct 96</v>
          </cell>
          <cell r="LD154">
            <v>16.518936341659952</v>
          </cell>
          <cell r="LE154">
            <v>22.01860502255759</v>
          </cell>
          <cell r="LF154">
            <v>205</v>
          </cell>
          <cell r="LG154">
            <v>239.78260869565219</v>
          </cell>
          <cell r="LH154">
            <v>21.467512077294682</v>
          </cell>
          <cell r="LI154">
            <v>0</v>
          </cell>
          <cell r="LJ154">
            <v>28.856521739130436</v>
          </cell>
          <cell r="LK154">
            <v>0</v>
          </cell>
          <cell r="LL154">
            <v>0</v>
          </cell>
          <cell r="LM154">
            <v>0</v>
          </cell>
          <cell r="LN154">
            <v>0</v>
          </cell>
          <cell r="LO154">
            <v>0</v>
          </cell>
          <cell r="LP154">
            <v>0</v>
          </cell>
          <cell r="LQ154">
            <v>0</v>
          </cell>
          <cell r="LR154">
            <v>0</v>
          </cell>
          <cell r="LS154">
            <v>0</v>
          </cell>
          <cell r="LT154">
            <v>17.574460801095512</v>
          </cell>
          <cell r="LU154">
            <v>0</v>
          </cell>
          <cell r="LV154">
            <v>0</v>
          </cell>
          <cell r="LW154">
            <v>0</v>
          </cell>
          <cell r="LX154">
            <v>0</v>
          </cell>
          <cell r="LY154">
            <v>0</v>
          </cell>
          <cell r="LZ154">
            <v>0</v>
          </cell>
          <cell r="MA154">
            <v>0</v>
          </cell>
          <cell r="MB154" t="str">
            <v>Oct 96</v>
          </cell>
          <cell r="MC154">
            <v>0</v>
          </cell>
          <cell r="MD154">
            <v>0</v>
          </cell>
          <cell r="ME154">
            <v>24.060990338888889</v>
          </cell>
          <cell r="MF154">
            <v>0</v>
          </cell>
          <cell r="MG154">
            <v>0</v>
          </cell>
          <cell r="MH154" t="str">
            <v>Oct 96</v>
          </cell>
          <cell r="MI154" t="str">
            <v>*KEY_ERR</v>
          </cell>
          <cell r="MJ154" t="str">
            <v>*KEY_ERR</v>
          </cell>
          <cell r="MK154" t="str">
            <v>*KEY_ERR</v>
          </cell>
          <cell r="ML154" t="str">
            <v>*KEY_ERR</v>
          </cell>
          <cell r="MM154" t="str">
            <v>*KEY_ERR</v>
          </cell>
          <cell r="MN154" t="str">
            <v>*KEY_ERR</v>
          </cell>
          <cell r="MO154" t="str">
            <v>*KEY_ERR</v>
          </cell>
          <cell r="MP154" t="str">
            <v>*KEY_ERR</v>
          </cell>
          <cell r="MQ154" t="str">
            <v>*KEY_ERR</v>
          </cell>
          <cell r="MR154" t="str">
            <v>*KEY_ERR</v>
          </cell>
          <cell r="MS154">
            <v>0</v>
          </cell>
          <cell r="MT154" t="str">
            <v>*KEY_ERR</v>
          </cell>
          <cell r="MU154" t="str">
            <v>*KEY_ERR</v>
          </cell>
          <cell r="MV154">
            <v>0</v>
          </cell>
          <cell r="MW154" t="str">
            <v>*KEY_ERR</v>
          </cell>
        </row>
        <row r="155">
          <cell r="F155" t="str">
            <v>Nov 96</v>
          </cell>
          <cell r="G155">
            <v>22.6930952380952</v>
          </cell>
          <cell r="H155">
            <v>0</v>
          </cell>
          <cell r="I155">
            <v>23.718684210526298</v>
          </cell>
          <cell r="J155">
            <v>0</v>
          </cell>
          <cell r="K155">
            <v>0</v>
          </cell>
          <cell r="L155">
            <v>24.46</v>
          </cell>
          <cell r="M155">
            <v>24.46</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21.569902597402557</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20.9428571428571</v>
          </cell>
          <cell r="BD155">
            <v>0.62704545454545457</v>
          </cell>
          <cell r="BE155">
            <v>21.834210526315701</v>
          </cell>
          <cell r="BF155">
            <v>0</v>
          </cell>
          <cell r="BG155">
            <v>0</v>
          </cell>
          <cell r="BH155">
            <v>0</v>
          </cell>
          <cell r="BI155">
            <v>0</v>
          </cell>
          <cell r="BJ155">
            <v>0</v>
          </cell>
          <cell r="BK155">
            <v>2.72</v>
          </cell>
          <cell r="BL155">
            <v>14.796710526315755</v>
          </cell>
          <cell r="BM155">
            <v>24.279868421052615</v>
          </cell>
          <cell r="BN155">
            <v>24.7219736842105</v>
          </cell>
          <cell r="BO155">
            <v>25.017631578947363</v>
          </cell>
          <cell r="BP155">
            <v>24.945789473684183</v>
          </cell>
          <cell r="BQ155">
            <v>27.626052631578929</v>
          </cell>
          <cell r="BR155">
            <v>27.626052631578929</v>
          </cell>
          <cell r="BS155">
            <v>28.095789473684185</v>
          </cell>
          <cell r="BT155">
            <v>28.095789473684185</v>
          </cell>
          <cell r="BU155">
            <v>28.767236842105248</v>
          </cell>
          <cell r="BV155">
            <v>28.767236842105248</v>
          </cell>
          <cell r="BW155">
            <v>0</v>
          </cell>
          <cell r="BX155">
            <v>0</v>
          </cell>
          <cell r="BY155">
            <v>0</v>
          </cell>
          <cell r="BZ155">
            <v>0</v>
          </cell>
          <cell r="CA155">
            <v>0</v>
          </cell>
          <cell r="CB155">
            <v>0</v>
          </cell>
          <cell r="CC155">
            <v>0</v>
          </cell>
          <cell r="CD155">
            <v>0</v>
          </cell>
          <cell r="CE155">
            <v>0</v>
          </cell>
          <cell r="CF155">
            <v>36.092368421052612</v>
          </cell>
          <cell r="CG155">
            <v>0</v>
          </cell>
          <cell r="CH155">
            <v>0</v>
          </cell>
          <cell r="CI155">
            <v>0</v>
          </cell>
          <cell r="CJ155">
            <v>29.214868421052614</v>
          </cell>
          <cell r="CK155">
            <v>29.621052631578912</v>
          </cell>
          <cell r="CL155">
            <v>28.195263157894733</v>
          </cell>
          <cell r="CM155">
            <v>28.886052631578927</v>
          </cell>
          <cell r="CN155">
            <v>0</v>
          </cell>
          <cell r="CO155">
            <v>0</v>
          </cell>
          <cell r="CP155">
            <v>0</v>
          </cell>
          <cell r="CQ155">
            <v>0</v>
          </cell>
          <cell r="CR155">
            <v>0</v>
          </cell>
          <cell r="CS155">
            <v>0</v>
          </cell>
          <cell r="CT155">
            <v>18.5144736842105</v>
          </cell>
          <cell r="CU155">
            <v>17.440789473684148</v>
          </cell>
          <cell r="CV155">
            <v>0</v>
          </cell>
          <cell r="CW155">
            <v>0</v>
          </cell>
          <cell r="CX155">
            <v>0</v>
          </cell>
          <cell r="CY155">
            <v>26.788815789473681</v>
          </cell>
          <cell r="CZ155">
            <v>26.561684210526298</v>
          </cell>
          <cell r="DA155">
            <v>24.49760526315788</v>
          </cell>
          <cell r="DB155">
            <v>0.19019736842105317</v>
          </cell>
          <cell r="DC155">
            <v>0</v>
          </cell>
          <cell r="DD155">
            <v>0</v>
          </cell>
          <cell r="DE155">
            <v>0</v>
          </cell>
          <cell r="DF155">
            <v>0</v>
          </cell>
          <cell r="DG155">
            <v>0</v>
          </cell>
          <cell r="DH155">
            <v>0</v>
          </cell>
          <cell r="DI155">
            <v>0</v>
          </cell>
          <cell r="DJ155">
            <v>0</v>
          </cell>
          <cell r="DK155">
            <v>0</v>
          </cell>
          <cell r="DL155">
            <v>0</v>
          </cell>
          <cell r="DM155" t="str">
            <v>Nov 96</v>
          </cell>
          <cell r="DN155">
            <v>0</v>
          </cell>
          <cell r="DO155">
            <v>0</v>
          </cell>
          <cell r="DP155">
            <v>0</v>
          </cell>
          <cell r="DQ155">
            <v>0</v>
          </cell>
          <cell r="DR155">
            <v>0</v>
          </cell>
          <cell r="DS155">
            <v>0</v>
          </cell>
          <cell r="DT155">
            <v>28.609736842105253</v>
          </cell>
          <cell r="DU155">
            <v>28.609736842105253</v>
          </cell>
          <cell r="DV155">
            <v>0</v>
          </cell>
          <cell r="DW155">
            <v>0</v>
          </cell>
          <cell r="DX155">
            <v>0</v>
          </cell>
          <cell r="DY155">
            <v>0</v>
          </cell>
          <cell r="DZ155">
            <v>0</v>
          </cell>
          <cell r="EA155">
            <v>0</v>
          </cell>
          <cell r="EB155">
            <v>0</v>
          </cell>
          <cell r="EC155">
            <v>0</v>
          </cell>
          <cell r="ED155">
            <v>0</v>
          </cell>
          <cell r="EE155">
            <v>0</v>
          </cell>
          <cell r="EF155">
            <v>0</v>
          </cell>
          <cell r="EG155">
            <v>0</v>
          </cell>
          <cell r="EH155">
            <v>30.035526315789451</v>
          </cell>
          <cell r="EI155">
            <v>0</v>
          </cell>
          <cell r="EJ155">
            <v>30.035526315789451</v>
          </cell>
          <cell r="EK155">
            <v>0</v>
          </cell>
          <cell r="EL155">
            <v>0</v>
          </cell>
          <cell r="EM155">
            <v>0</v>
          </cell>
          <cell r="EN155">
            <v>0</v>
          </cell>
          <cell r="EO155">
            <v>20.914473684210499</v>
          </cell>
          <cell r="EP155">
            <v>18.836842105263152</v>
          </cell>
          <cell r="EQ155" t="str">
            <v>Nov 96</v>
          </cell>
          <cell r="ER155">
            <v>0</v>
          </cell>
          <cell r="ES155">
            <v>0</v>
          </cell>
          <cell r="ET155">
            <v>0</v>
          </cell>
          <cell r="EU155">
            <v>0</v>
          </cell>
          <cell r="EV155">
            <v>26.634078947368387</v>
          </cell>
          <cell r="EW155">
            <v>24.376578947368408</v>
          </cell>
          <cell r="EX155">
            <v>24.462236842105249</v>
          </cell>
          <cell r="EY155">
            <v>29.850394736842091</v>
          </cell>
          <cell r="EZ155">
            <v>29.850394736842091</v>
          </cell>
          <cell r="FA155">
            <v>30.781578947368406</v>
          </cell>
          <cell r="FB155">
            <v>30.781578947368406</v>
          </cell>
          <cell r="FC155">
            <v>0</v>
          </cell>
          <cell r="FD155">
            <v>0</v>
          </cell>
          <cell r="FE155">
            <v>0</v>
          </cell>
          <cell r="FF155">
            <v>0</v>
          </cell>
          <cell r="FG155">
            <v>29.947105263157848</v>
          </cell>
          <cell r="FH155">
            <v>0</v>
          </cell>
          <cell r="FI155">
            <v>30.463815789473639</v>
          </cell>
          <cell r="FJ155">
            <v>0</v>
          </cell>
          <cell r="FK155">
            <v>0</v>
          </cell>
          <cell r="FL155">
            <v>0</v>
          </cell>
          <cell r="FM155">
            <v>0</v>
          </cell>
          <cell r="FN155" t="str">
            <v>Nov 96</v>
          </cell>
          <cell r="FO155">
            <v>0</v>
          </cell>
          <cell r="FP155">
            <v>0</v>
          </cell>
          <cell r="FQ155">
            <v>0</v>
          </cell>
          <cell r="FR155">
            <v>27.352499999999999</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30.991578947368417</v>
          </cell>
          <cell r="GH155">
            <v>30.991578947368417</v>
          </cell>
          <cell r="GI155">
            <v>0</v>
          </cell>
          <cell r="GJ155">
            <v>0</v>
          </cell>
          <cell r="GK155">
            <v>0</v>
          </cell>
          <cell r="GL155">
            <v>0</v>
          </cell>
          <cell r="GM155">
            <v>0</v>
          </cell>
          <cell r="GN155">
            <v>0</v>
          </cell>
          <cell r="GO155" t="str">
            <v>Nov 96</v>
          </cell>
          <cell r="GP155">
            <v>2.702</v>
          </cell>
          <cell r="GQ155">
            <v>294.52380952380952</v>
          </cell>
          <cell r="GR155">
            <v>245.0952380952381</v>
          </cell>
          <cell r="GS155">
            <v>299.97619047619048</v>
          </cell>
          <cell r="GT155">
            <v>264.21428571428567</v>
          </cell>
          <cell r="GU155">
            <v>223.42857142857139</v>
          </cell>
          <cell r="GV155">
            <v>221.47619047619051</v>
          </cell>
          <cell r="GW155">
            <v>223.42857142857139</v>
          </cell>
          <cell r="GX155">
            <v>0</v>
          </cell>
          <cell r="GY155">
            <v>238.07142857142861</v>
          </cell>
          <cell r="GZ155">
            <v>220.11904761904759</v>
          </cell>
          <cell r="HA155">
            <v>0</v>
          </cell>
          <cell r="HB155">
            <v>0</v>
          </cell>
          <cell r="HC155">
            <v>246.21428571428569</v>
          </cell>
          <cell r="HD155">
            <v>220.16666666666671</v>
          </cell>
          <cell r="HE155">
            <v>0</v>
          </cell>
          <cell r="HF155">
            <v>0</v>
          </cell>
          <cell r="HG155">
            <v>168</v>
          </cell>
          <cell r="HH155">
            <v>0</v>
          </cell>
          <cell r="HI155">
            <v>158.90476190476099</v>
          </cell>
          <cell r="HJ155">
            <v>0</v>
          </cell>
          <cell r="HK155" t="e">
            <v>#VALUE!</v>
          </cell>
          <cell r="HL155">
            <v>0</v>
          </cell>
          <cell r="HM155">
            <v>0</v>
          </cell>
          <cell r="HN155">
            <v>127.7380952380952</v>
          </cell>
          <cell r="HO155">
            <v>114.7380952380952</v>
          </cell>
          <cell r="HP155">
            <v>108.28571428571431</v>
          </cell>
          <cell r="HQ155">
            <v>0</v>
          </cell>
          <cell r="HR155">
            <v>41.62</v>
          </cell>
          <cell r="HS155">
            <v>0</v>
          </cell>
          <cell r="HT155">
            <v>295.71428571428572</v>
          </cell>
          <cell r="HU155" t="str">
            <v>Nov 96</v>
          </cell>
          <cell r="HV155">
            <v>312.38095238095241</v>
          </cell>
          <cell r="HW155">
            <v>254.71428571428569</v>
          </cell>
          <cell r="HX155">
            <v>310.47619047619048</v>
          </cell>
          <cell r="HY155">
            <v>252.80952380952377</v>
          </cell>
          <cell r="HZ155">
            <v>220.23809523809518</v>
          </cell>
          <cell r="IA155">
            <v>204.33333333333329</v>
          </cell>
          <cell r="IB155">
            <v>220.23809523809518</v>
          </cell>
          <cell r="IC155">
            <v>0</v>
          </cell>
          <cell r="ID155">
            <v>0</v>
          </cell>
          <cell r="IE155">
            <v>0</v>
          </cell>
          <cell r="IF155">
            <v>0</v>
          </cell>
          <cell r="IG155">
            <v>161.809523809523</v>
          </cell>
          <cell r="IH155">
            <v>0</v>
          </cell>
          <cell r="II155">
            <v>151</v>
          </cell>
          <cell r="IJ155">
            <v>0</v>
          </cell>
          <cell r="IK155">
            <v>0</v>
          </cell>
          <cell r="IL155">
            <v>0</v>
          </cell>
          <cell r="IM155">
            <v>128.95238095238099</v>
          </cell>
          <cell r="IN155">
            <v>109.2380952380952</v>
          </cell>
          <cell r="IO155">
            <v>0</v>
          </cell>
          <cell r="IP155">
            <v>0</v>
          </cell>
          <cell r="IQ155" t="str">
            <v>Nov 96</v>
          </cell>
          <cell r="IR155">
            <v>3.9916692328113572</v>
          </cell>
          <cell r="IS155">
            <v>20.145044319097501</v>
          </cell>
          <cell r="IT155">
            <v>22.956841138659318</v>
          </cell>
          <cell r="IU155">
            <v>250</v>
          </cell>
          <cell r="IV155">
            <v>250</v>
          </cell>
          <cell r="IW155">
            <v>22.026431718061676</v>
          </cell>
          <cell r="IX155">
            <v>23.401250000000001</v>
          </cell>
          <cell r="IY155">
            <v>0</v>
          </cell>
          <cell r="IZ155">
            <v>26.32375</v>
          </cell>
          <cell r="JA155">
            <v>25.61375</v>
          </cell>
          <cell r="JB155">
            <v>0</v>
          </cell>
          <cell r="JC155">
            <v>24.922499999999999</v>
          </cell>
          <cell r="JD155">
            <v>32.26331360946746</v>
          </cell>
          <cell r="JE155">
            <v>0</v>
          </cell>
          <cell r="JF155">
            <v>0</v>
          </cell>
          <cell r="JG155">
            <v>0</v>
          </cell>
          <cell r="JH155">
            <v>0</v>
          </cell>
          <cell r="JI155">
            <v>0</v>
          </cell>
          <cell r="JJ155">
            <v>0</v>
          </cell>
          <cell r="JK155">
            <v>0</v>
          </cell>
          <cell r="JL155">
            <v>0</v>
          </cell>
          <cell r="JM155">
            <v>0</v>
          </cell>
          <cell r="JN155">
            <v>31.375</v>
          </cell>
          <cell r="JO155">
            <v>0</v>
          </cell>
          <cell r="JP155">
            <v>30.813749999999949</v>
          </cell>
          <cell r="JQ155">
            <v>0</v>
          </cell>
          <cell r="JR155">
            <v>0</v>
          </cell>
          <cell r="JS155">
            <v>0</v>
          </cell>
          <cell r="JT155">
            <v>0</v>
          </cell>
          <cell r="JU155">
            <v>0</v>
          </cell>
          <cell r="JV155">
            <v>0</v>
          </cell>
          <cell r="JW155">
            <v>0</v>
          </cell>
          <cell r="JX155">
            <v>0</v>
          </cell>
          <cell r="JY155">
            <v>0</v>
          </cell>
          <cell r="JZ155">
            <v>30.813749999999949</v>
          </cell>
          <cell r="KA155">
            <v>0</v>
          </cell>
          <cell r="KB155">
            <v>0</v>
          </cell>
          <cell r="KC155">
            <v>0</v>
          </cell>
          <cell r="KD155">
            <v>19.185000000000002</v>
          </cell>
          <cell r="KE155">
            <v>19.185000000000002</v>
          </cell>
          <cell r="KF155">
            <v>19.185000000000002</v>
          </cell>
          <cell r="KG155">
            <v>19.185000000000002</v>
          </cell>
          <cell r="KH155">
            <v>0</v>
          </cell>
          <cell r="KI155">
            <v>0</v>
          </cell>
          <cell r="KJ155">
            <v>0</v>
          </cell>
          <cell r="KK155">
            <v>19.698818897637796</v>
          </cell>
          <cell r="KL155">
            <v>18.858267716535433</v>
          </cell>
          <cell r="KM155">
            <v>0</v>
          </cell>
          <cell r="KN155">
            <v>18.062992125984252</v>
          </cell>
          <cell r="KO155">
            <v>0</v>
          </cell>
          <cell r="KP155">
            <v>0</v>
          </cell>
          <cell r="KQ155">
            <v>0</v>
          </cell>
          <cell r="KR155">
            <v>0</v>
          </cell>
          <cell r="KS155">
            <v>0</v>
          </cell>
          <cell r="KT155">
            <v>0</v>
          </cell>
          <cell r="KU155">
            <v>0</v>
          </cell>
          <cell r="KV155">
            <v>0</v>
          </cell>
          <cell r="KW155">
            <v>0</v>
          </cell>
          <cell r="KX155">
            <v>0</v>
          </cell>
          <cell r="KY155">
            <v>0</v>
          </cell>
          <cell r="KZ155">
            <v>0</v>
          </cell>
          <cell r="LA155">
            <v>0</v>
          </cell>
          <cell r="LB155">
            <v>0</v>
          </cell>
          <cell r="LC155" t="str">
            <v>Nov 96</v>
          </cell>
          <cell r="LD155">
            <v>20.145044319097501</v>
          </cell>
          <cell r="LE155">
            <v>22.956841138659318</v>
          </cell>
          <cell r="LF155">
            <v>250</v>
          </cell>
          <cell r="LG155">
            <v>250</v>
          </cell>
          <cell r="LH155">
            <v>22.022222222222215</v>
          </cell>
          <cell r="LI155">
            <v>0</v>
          </cell>
          <cell r="LJ155">
            <v>29.954999999999998</v>
          </cell>
          <cell r="LK155">
            <v>0</v>
          </cell>
          <cell r="LL155">
            <v>0</v>
          </cell>
          <cell r="LM155">
            <v>0</v>
          </cell>
          <cell r="LN155">
            <v>0</v>
          </cell>
          <cell r="LO155">
            <v>0</v>
          </cell>
          <cell r="LP155">
            <v>0</v>
          </cell>
          <cell r="LQ155">
            <v>0</v>
          </cell>
          <cell r="LR155">
            <v>0</v>
          </cell>
          <cell r="LS155">
            <v>0</v>
          </cell>
          <cell r="LT155">
            <v>17.506692913385827</v>
          </cell>
          <cell r="LU155">
            <v>0</v>
          </cell>
          <cell r="LV155">
            <v>0</v>
          </cell>
          <cell r="LW155">
            <v>0</v>
          </cell>
          <cell r="LX155">
            <v>0</v>
          </cell>
          <cell r="LY155">
            <v>0</v>
          </cell>
          <cell r="LZ155">
            <v>0</v>
          </cell>
          <cell r="MA155">
            <v>0</v>
          </cell>
          <cell r="MB155" t="str">
            <v>Nov 96</v>
          </cell>
          <cell r="MC155">
            <v>0</v>
          </cell>
          <cell r="MD155">
            <v>0</v>
          </cell>
          <cell r="ME155">
            <v>24.793055555555554</v>
          </cell>
          <cell r="MF155">
            <v>0</v>
          </cell>
          <cell r="MG155">
            <v>0</v>
          </cell>
          <cell r="MH155" t="str">
            <v>Nov 96</v>
          </cell>
          <cell r="MI155" t="str">
            <v>*KEY_ERR</v>
          </cell>
          <cell r="MJ155" t="str">
            <v>*KEY_ERR</v>
          </cell>
          <cell r="MK155" t="str">
            <v>*KEY_ERR</v>
          </cell>
          <cell r="ML155" t="str">
            <v>*KEY_ERR</v>
          </cell>
          <cell r="MM155" t="str">
            <v>*KEY_ERR</v>
          </cell>
          <cell r="MN155" t="str">
            <v>*KEY_ERR</v>
          </cell>
          <cell r="MO155" t="str">
            <v>*KEY_ERR</v>
          </cell>
          <cell r="MP155" t="str">
            <v>*KEY_ERR</v>
          </cell>
          <cell r="MQ155" t="str">
            <v>*KEY_ERR</v>
          </cell>
          <cell r="MR155" t="str">
            <v>*KEY_ERR</v>
          </cell>
          <cell r="MS155">
            <v>0</v>
          </cell>
          <cell r="MT155" t="str">
            <v>*KEY_ERR</v>
          </cell>
          <cell r="MU155" t="str">
            <v>*KEY_ERR</v>
          </cell>
          <cell r="MV155">
            <v>0</v>
          </cell>
          <cell r="MW155" t="str">
            <v>*KEY_ERR</v>
          </cell>
        </row>
        <row r="156">
          <cell r="F156" t="str">
            <v>Dec 96</v>
          </cell>
          <cell r="G156">
            <v>23.893095238095199</v>
          </cell>
          <cell r="H156">
            <v>0</v>
          </cell>
          <cell r="I156">
            <v>25.407619047619001</v>
          </cell>
          <cell r="J156">
            <v>0</v>
          </cell>
          <cell r="K156">
            <v>0</v>
          </cell>
          <cell r="L156">
            <v>25.9166666666666</v>
          </cell>
          <cell r="M156">
            <v>25.9166666666666</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22.522218614718589</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21.7788095238095</v>
          </cell>
          <cell r="BD156">
            <v>0.74340909090909113</v>
          </cell>
          <cell r="BE156">
            <v>23.8114285714285</v>
          </cell>
          <cell r="BF156">
            <v>0</v>
          </cell>
          <cell r="BG156">
            <v>0</v>
          </cell>
          <cell r="BH156">
            <v>0</v>
          </cell>
          <cell r="BI156">
            <v>0</v>
          </cell>
          <cell r="BJ156">
            <v>0</v>
          </cell>
          <cell r="BK156">
            <v>3.9</v>
          </cell>
          <cell r="BL156">
            <v>15.754999999999974</v>
          </cell>
          <cell r="BM156">
            <v>25.554999999999978</v>
          </cell>
          <cell r="BN156">
            <v>26.552499999999977</v>
          </cell>
          <cell r="BO156">
            <v>25.062499999999975</v>
          </cell>
          <cell r="BP156">
            <v>24.429999999999993</v>
          </cell>
          <cell r="BQ156">
            <v>27.222499999999982</v>
          </cell>
          <cell r="BR156">
            <v>27.222499999999982</v>
          </cell>
          <cell r="BS156">
            <v>27.627499999999998</v>
          </cell>
          <cell r="BT156">
            <v>27.627499999999998</v>
          </cell>
          <cell r="BU156">
            <v>28.292499999999965</v>
          </cell>
          <cell r="BV156">
            <v>28.292499999999965</v>
          </cell>
          <cell r="BW156">
            <v>0</v>
          </cell>
          <cell r="BX156">
            <v>0</v>
          </cell>
          <cell r="BY156">
            <v>0</v>
          </cell>
          <cell r="BZ156">
            <v>0</v>
          </cell>
          <cell r="CA156">
            <v>0</v>
          </cell>
          <cell r="CB156">
            <v>0</v>
          </cell>
          <cell r="CC156">
            <v>0</v>
          </cell>
          <cell r="CD156">
            <v>0</v>
          </cell>
          <cell r="CE156">
            <v>0</v>
          </cell>
          <cell r="CF156">
            <v>35.942499999999981</v>
          </cell>
          <cell r="CG156">
            <v>0</v>
          </cell>
          <cell r="CH156">
            <v>0</v>
          </cell>
          <cell r="CI156">
            <v>0</v>
          </cell>
          <cell r="CJ156">
            <v>29.122499999999974</v>
          </cell>
          <cell r="CK156">
            <v>29.592499999999944</v>
          </cell>
          <cell r="CL156">
            <v>28.164999999999992</v>
          </cell>
          <cell r="CM156">
            <v>28.364999999999984</v>
          </cell>
          <cell r="CN156">
            <v>0</v>
          </cell>
          <cell r="CO156">
            <v>0</v>
          </cell>
          <cell r="CP156">
            <v>0</v>
          </cell>
          <cell r="CQ156">
            <v>0</v>
          </cell>
          <cell r="CR156">
            <v>0</v>
          </cell>
          <cell r="CS156">
            <v>0</v>
          </cell>
          <cell r="CT156">
            <v>18.955952380952301</v>
          </cell>
          <cell r="CU156">
            <v>16.365476190476151</v>
          </cell>
          <cell r="CV156">
            <v>0</v>
          </cell>
          <cell r="CW156">
            <v>0</v>
          </cell>
          <cell r="CX156">
            <v>0</v>
          </cell>
          <cell r="CY156">
            <v>26.374999999999975</v>
          </cell>
          <cell r="CZ156">
            <v>25.520249999999987</v>
          </cell>
          <cell r="DA156">
            <v>24.38774999999999</v>
          </cell>
          <cell r="DB156">
            <v>0.17833333333333043</v>
          </cell>
          <cell r="DC156">
            <v>0</v>
          </cell>
          <cell r="DD156">
            <v>0</v>
          </cell>
          <cell r="DE156">
            <v>0</v>
          </cell>
          <cell r="DF156">
            <v>0</v>
          </cell>
          <cell r="DG156">
            <v>0</v>
          </cell>
          <cell r="DH156">
            <v>0</v>
          </cell>
          <cell r="DI156">
            <v>0</v>
          </cell>
          <cell r="DJ156">
            <v>0</v>
          </cell>
          <cell r="DK156">
            <v>0</v>
          </cell>
          <cell r="DL156">
            <v>0</v>
          </cell>
          <cell r="DM156" t="str">
            <v>Dec 96</v>
          </cell>
          <cell r="DN156">
            <v>0</v>
          </cell>
          <cell r="DO156">
            <v>0</v>
          </cell>
          <cell r="DP156">
            <v>0</v>
          </cell>
          <cell r="DQ156">
            <v>0</v>
          </cell>
          <cell r="DR156">
            <v>0</v>
          </cell>
          <cell r="DS156">
            <v>0</v>
          </cell>
          <cell r="DT156">
            <v>28.397499999999965</v>
          </cell>
          <cell r="DU156">
            <v>28.397499999999965</v>
          </cell>
          <cell r="DV156">
            <v>0</v>
          </cell>
          <cell r="DW156">
            <v>0</v>
          </cell>
          <cell r="DX156">
            <v>0</v>
          </cell>
          <cell r="DY156">
            <v>0</v>
          </cell>
          <cell r="DZ156">
            <v>0</v>
          </cell>
          <cell r="EA156">
            <v>0</v>
          </cell>
          <cell r="EB156">
            <v>0</v>
          </cell>
          <cell r="EC156">
            <v>0</v>
          </cell>
          <cell r="ED156">
            <v>0</v>
          </cell>
          <cell r="EE156">
            <v>0</v>
          </cell>
          <cell r="EF156">
            <v>0</v>
          </cell>
          <cell r="EG156">
            <v>0</v>
          </cell>
          <cell r="EH156">
            <v>30.432499999999965</v>
          </cell>
          <cell r="EI156">
            <v>0</v>
          </cell>
          <cell r="EJ156">
            <v>30.432499999999965</v>
          </cell>
          <cell r="EK156">
            <v>0</v>
          </cell>
          <cell r="EL156">
            <v>0</v>
          </cell>
          <cell r="EM156">
            <v>0</v>
          </cell>
          <cell r="EN156">
            <v>0</v>
          </cell>
          <cell r="EO156">
            <v>21.8880952380952</v>
          </cell>
          <cell r="EP156">
            <v>17.058333333333252</v>
          </cell>
          <cell r="EQ156" t="str">
            <v>Dec 96</v>
          </cell>
          <cell r="ER156">
            <v>4.2300000000000004</v>
          </cell>
          <cell r="ES156">
            <v>0</v>
          </cell>
          <cell r="ET156">
            <v>0</v>
          </cell>
          <cell r="EU156">
            <v>0</v>
          </cell>
          <cell r="EV156">
            <v>35.599999999999952</v>
          </cell>
          <cell r="EW156">
            <v>24.634999999999977</v>
          </cell>
          <cell r="EX156">
            <v>25.779999999999987</v>
          </cell>
          <cell r="EY156">
            <v>27.62999999999996</v>
          </cell>
          <cell r="EZ156">
            <v>27.62999999999996</v>
          </cell>
          <cell r="FA156">
            <v>28.174999999999986</v>
          </cell>
          <cell r="FB156">
            <v>28.174999999999986</v>
          </cell>
          <cell r="FC156">
            <v>0</v>
          </cell>
          <cell r="FD156">
            <v>0</v>
          </cell>
          <cell r="FE156">
            <v>0</v>
          </cell>
          <cell r="FF156">
            <v>0</v>
          </cell>
          <cell r="FG156">
            <v>27.509999999999977</v>
          </cell>
          <cell r="FH156">
            <v>0</v>
          </cell>
          <cell r="FI156">
            <v>30.611249999999991</v>
          </cell>
          <cell r="FJ156">
            <v>0</v>
          </cell>
          <cell r="FK156">
            <v>0</v>
          </cell>
          <cell r="FL156">
            <v>0</v>
          </cell>
          <cell r="FM156">
            <v>0</v>
          </cell>
          <cell r="FN156" t="str">
            <v>Dec 96</v>
          </cell>
          <cell r="FO156">
            <v>0</v>
          </cell>
          <cell r="FP156">
            <v>0</v>
          </cell>
          <cell r="FQ156">
            <v>0</v>
          </cell>
          <cell r="FR156">
            <v>27.93</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30.842499999999998</v>
          </cell>
          <cell r="GH156">
            <v>30.842499999999998</v>
          </cell>
          <cell r="GI156">
            <v>0</v>
          </cell>
          <cell r="GJ156">
            <v>0</v>
          </cell>
          <cell r="GK156">
            <v>0</v>
          </cell>
          <cell r="GL156">
            <v>0</v>
          </cell>
          <cell r="GM156">
            <v>0</v>
          </cell>
          <cell r="GN156">
            <v>0</v>
          </cell>
          <cell r="GO156" t="str">
            <v>Dec 96</v>
          </cell>
          <cell r="GP156">
            <v>2.5310000000000001</v>
          </cell>
          <cell r="GQ156">
            <v>360.1</v>
          </cell>
          <cell r="GR156">
            <v>266.75</v>
          </cell>
          <cell r="GS156">
            <v>359.97500000000002</v>
          </cell>
          <cell r="GT156">
            <v>282.5</v>
          </cell>
          <cell r="GU156">
            <v>223.8</v>
          </cell>
          <cell r="GV156">
            <v>220.05</v>
          </cell>
          <cell r="GW156">
            <v>223.8</v>
          </cell>
          <cell r="GX156">
            <v>0</v>
          </cell>
          <cell r="GY156">
            <v>238.77500000000001</v>
          </cell>
          <cell r="GZ156">
            <v>219.75</v>
          </cell>
          <cell r="HA156">
            <v>0</v>
          </cell>
          <cell r="HB156">
            <v>0</v>
          </cell>
          <cell r="HC156">
            <v>243.92500000000001</v>
          </cell>
          <cell r="HD156">
            <v>218.65</v>
          </cell>
          <cell r="HE156">
            <v>0</v>
          </cell>
          <cell r="HF156">
            <v>0</v>
          </cell>
          <cell r="HG156">
            <v>167.1</v>
          </cell>
          <cell r="HH156">
            <v>0</v>
          </cell>
          <cell r="HI156">
            <v>157.35</v>
          </cell>
          <cell r="HJ156">
            <v>0</v>
          </cell>
          <cell r="HK156" t="e">
            <v>#VALUE!</v>
          </cell>
          <cell r="HL156">
            <v>0</v>
          </cell>
          <cell r="HM156">
            <v>0</v>
          </cell>
          <cell r="HN156">
            <v>130.69999999999999</v>
          </cell>
          <cell r="HO156">
            <v>118.3</v>
          </cell>
          <cell r="HP156">
            <v>109.75</v>
          </cell>
          <cell r="HQ156">
            <v>0</v>
          </cell>
          <cell r="HR156">
            <v>41.67</v>
          </cell>
          <cell r="HS156">
            <v>0</v>
          </cell>
          <cell r="HT156">
            <v>290.7</v>
          </cell>
          <cell r="HU156" t="str">
            <v>Dec 96</v>
          </cell>
          <cell r="HV156">
            <v>379.2</v>
          </cell>
          <cell r="HW156">
            <v>311.10000000000002</v>
          </cell>
          <cell r="HX156">
            <v>369.6</v>
          </cell>
          <cell r="HY156">
            <v>301.50000000000006</v>
          </cell>
          <cell r="HZ156">
            <v>220.5</v>
          </cell>
          <cell r="IA156">
            <v>204.6</v>
          </cell>
          <cell r="IB156">
            <v>220.5</v>
          </cell>
          <cell r="IC156">
            <v>0</v>
          </cell>
          <cell r="ID156">
            <v>0</v>
          </cell>
          <cell r="IE156">
            <v>0</v>
          </cell>
          <cell r="IF156">
            <v>0</v>
          </cell>
          <cell r="IG156">
            <v>161.65</v>
          </cell>
          <cell r="IH156">
            <v>0</v>
          </cell>
          <cell r="II156">
            <v>150.6</v>
          </cell>
          <cell r="IJ156">
            <v>0</v>
          </cell>
          <cell r="IK156">
            <v>0</v>
          </cell>
          <cell r="IL156">
            <v>0</v>
          </cell>
          <cell r="IM156">
            <v>131.65</v>
          </cell>
          <cell r="IN156">
            <v>110.3</v>
          </cell>
          <cell r="IO156">
            <v>0</v>
          </cell>
          <cell r="IP156">
            <v>0</v>
          </cell>
          <cell r="IQ156" t="str">
            <v>Dec 96</v>
          </cell>
          <cell r="IR156">
            <v>4.0034744004425633</v>
          </cell>
          <cell r="IS156">
            <v>24.979854955680903</v>
          </cell>
          <cell r="IT156">
            <v>28.466483011937555</v>
          </cell>
          <cell r="IU156">
            <v>310</v>
          </cell>
          <cell r="IV156">
            <v>310</v>
          </cell>
          <cell r="IW156">
            <v>27.312775330396477</v>
          </cell>
          <cell r="IX156">
            <v>25.048809523809499</v>
          </cell>
          <cell r="IY156">
            <v>0</v>
          </cell>
          <cell r="IZ156">
            <v>26.533333333333303</v>
          </cell>
          <cell r="JA156">
            <v>25.7916666666666</v>
          </cell>
          <cell r="JB156">
            <v>0</v>
          </cell>
          <cell r="JC156">
            <v>25.164285714285647</v>
          </cell>
          <cell r="JD156">
            <v>31.994928148774264</v>
          </cell>
          <cell r="JE156">
            <v>0</v>
          </cell>
          <cell r="JF156">
            <v>0</v>
          </cell>
          <cell r="JG156">
            <v>0</v>
          </cell>
          <cell r="JH156">
            <v>0</v>
          </cell>
          <cell r="JI156">
            <v>0</v>
          </cell>
          <cell r="JJ156">
            <v>0</v>
          </cell>
          <cell r="JK156">
            <v>0</v>
          </cell>
          <cell r="JL156">
            <v>0</v>
          </cell>
          <cell r="JM156">
            <v>0</v>
          </cell>
          <cell r="JN156">
            <v>33.635714285714251</v>
          </cell>
          <cell r="JO156">
            <v>0</v>
          </cell>
          <cell r="JP156">
            <v>32.435714285714255</v>
          </cell>
          <cell r="JQ156">
            <v>0</v>
          </cell>
          <cell r="JR156">
            <v>0</v>
          </cell>
          <cell r="JS156">
            <v>0</v>
          </cell>
          <cell r="JT156">
            <v>0</v>
          </cell>
          <cell r="JU156">
            <v>0</v>
          </cell>
          <cell r="JV156">
            <v>0</v>
          </cell>
          <cell r="JW156">
            <v>0</v>
          </cell>
          <cell r="JX156">
            <v>0</v>
          </cell>
          <cell r="JY156">
            <v>0</v>
          </cell>
          <cell r="JZ156">
            <v>32.435714285714255</v>
          </cell>
          <cell r="KA156">
            <v>0</v>
          </cell>
          <cell r="KB156">
            <v>0</v>
          </cell>
          <cell r="KC156">
            <v>0</v>
          </cell>
          <cell r="KD156">
            <v>22.630952380952351</v>
          </cell>
          <cell r="KE156">
            <v>22.630952380952351</v>
          </cell>
          <cell r="KF156">
            <v>22.630952380952351</v>
          </cell>
          <cell r="KG156">
            <v>22.630952380952351</v>
          </cell>
          <cell r="KH156">
            <v>0</v>
          </cell>
          <cell r="KI156">
            <v>0</v>
          </cell>
          <cell r="KJ156">
            <v>0</v>
          </cell>
          <cell r="KK156">
            <v>20.085301837270315</v>
          </cell>
          <cell r="KL156">
            <v>19.324146981627166</v>
          </cell>
          <cell r="KM156">
            <v>0</v>
          </cell>
          <cell r="KN156">
            <v>18.311773528308898</v>
          </cell>
          <cell r="KO156">
            <v>0</v>
          </cell>
          <cell r="KP156">
            <v>0</v>
          </cell>
          <cell r="KQ156">
            <v>0</v>
          </cell>
          <cell r="KR156">
            <v>0</v>
          </cell>
          <cell r="KS156">
            <v>0</v>
          </cell>
          <cell r="KT156">
            <v>0</v>
          </cell>
          <cell r="KU156">
            <v>0</v>
          </cell>
          <cell r="KV156">
            <v>0</v>
          </cell>
          <cell r="KW156">
            <v>0</v>
          </cell>
          <cell r="KX156">
            <v>0</v>
          </cell>
          <cell r="KY156">
            <v>0</v>
          </cell>
          <cell r="KZ156">
            <v>0</v>
          </cell>
          <cell r="LA156">
            <v>0</v>
          </cell>
          <cell r="LB156">
            <v>0</v>
          </cell>
          <cell r="LC156" t="str">
            <v>Dec 96</v>
          </cell>
          <cell r="LD156">
            <v>24.979854955680903</v>
          </cell>
          <cell r="LE156">
            <v>28.466483011937555</v>
          </cell>
          <cell r="LF156">
            <v>310</v>
          </cell>
          <cell r="LG156">
            <v>310</v>
          </cell>
          <cell r="LH156">
            <v>23.307010582010591</v>
          </cell>
          <cell r="LI156">
            <v>0</v>
          </cell>
          <cell r="LJ156">
            <v>31.854761904761904</v>
          </cell>
          <cell r="LK156">
            <v>0</v>
          </cell>
          <cell r="LL156">
            <v>0</v>
          </cell>
          <cell r="LM156">
            <v>0</v>
          </cell>
          <cell r="LN156">
            <v>0</v>
          </cell>
          <cell r="LO156">
            <v>0</v>
          </cell>
          <cell r="LP156">
            <v>0</v>
          </cell>
          <cell r="LQ156">
            <v>0</v>
          </cell>
          <cell r="LR156">
            <v>0</v>
          </cell>
          <cell r="LS156">
            <v>0</v>
          </cell>
          <cell r="LT156">
            <v>17.960442444694412</v>
          </cell>
          <cell r="LU156">
            <v>0</v>
          </cell>
          <cell r="LV156">
            <v>0</v>
          </cell>
          <cell r="LW156">
            <v>0</v>
          </cell>
          <cell r="LX156">
            <v>0</v>
          </cell>
          <cell r="LY156">
            <v>0</v>
          </cell>
          <cell r="LZ156">
            <v>0</v>
          </cell>
          <cell r="MA156">
            <v>0</v>
          </cell>
          <cell r="MB156" t="str">
            <v>Dec 96</v>
          </cell>
          <cell r="MC156">
            <v>0</v>
          </cell>
          <cell r="MD156">
            <v>0</v>
          </cell>
          <cell r="ME156">
            <v>26.468915344444447</v>
          </cell>
          <cell r="MF156">
            <v>0</v>
          </cell>
          <cell r="MG156">
            <v>0</v>
          </cell>
          <cell r="MH156" t="str">
            <v>Dec 96</v>
          </cell>
          <cell r="MI156" t="str">
            <v>*KEY_ERR</v>
          </cell>
          <cell r="MJ156" t="str">
            <v>*KEY_ERR</v>
          </cell>
          <cell r="MK156" t="str">
            <v>*KEY_ERR</v>
          </cell>
          <cell r="ML156" t="str">
            <v>*KEY_ERR</v>
          </cell>
          <cell r="MM156" t="str">
            <v>*KEY_ERR</v>
          </cell>
          <cell r="MN156" t="str">
            <v>*KEY_ERR</v>
          </cell>
          <cell r="MO156" t="str">
            <v>*KEY_ERR</v>
          </cell>
          <cell r="MP156" t="str">
            <v>*KEY_ERR</v>
          </cell>
          <cell r="MQ156" t="str">
            <v>*KEY_ERR</v>
          </cell>
          <cell r="MR156" t="str">
            <v>*KEY_ERR</v>
          </cell>
          <cell r="MS156">
            <v>0</v>
          </cell>
          <cell r="MT156" t="str">
            <v>*KEY_ERR</v>
          </cell>
          <cell r="MU156" t="str">
            <v>*KEY_ERR</v>
          </cell>
          <cell r="MV156">
            <v>0</v>
          </cell>
          <cell r="MW156" t="str">
            <v>*KEY_ERR</v>
          </cell>
        </row>
        <row r="157">
          <cell r="F157" t="str">
            <v>Jan 97</v>
          </cell>
          <cell r="G157">
            <v>23.448863636363601</v>
          </cell>
          <cell r="H157">
            <v>0</v>
          </cell>
          <cell r="I157">
            <v>25.129545454545401</v>
          </cell>
          <cell r="J157">
            <v>0</v>
          </cell>
          <cell r="K157">
            <v>0</v>
          </cell>
          <cell r="L157">
            <v>25.2938636363636</v>
          </cell>
          <cell r="M157">
            <v>25.2938636363636</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22.199863636363599</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21.3563636363636</v>
          </cell>
          <cell r="BD157">
            <v>0.84349999999999881</v>
          </cell>
          <cell r="BE157">
            <v>23.4768181818181</v>
          </cell>
          <cell r="BF157">
            <v>0</v>
          </cell>
          <cell r="BG157">
            <v>0</v>
          </cell>
          <cell r="BH157">
            <v>0</v>
          </cell>
          <cell r="BI157">
            <v>0</v>
          </cell>
          <cell r="BJ157">
            <v>0</v>
          </cell>
          <cell r="BK157">
            <v>4.09</v>
          </cell>
          <cell r="BL157">
            <v>14.030624999999999</v>
          </cell>
          <cell r="BM157">
            <v>19.766249999999978</v>
          </cell>
          <cell r="BN157">
            <v>24.133295454545426</v>
          </cell>
          <cell r="BO157">
            <v>23.684659090909065</v>
          </cell>
          <cell r="BP157">
            <v>26.164687499999999</v>
          </cell>
          <cell r="BQ157">
            <v>28.139999999999976</v>
          </cell>
          <cell r="BR157">
            <v>28.139999999999976</v>
          </cell>
          <cell r="BS157">
            <v>28.53852272727271</v>
          </cell>
          <cell r="BT157">
            <v>28.53852272727271</v>
          </cell>
          <cell r="BU157">
            <v>29.342727272727245</v>
          </cell>
          <cell r="BV157">
            <v>29.342727272727245</v>
          </cell>
          <cell r="BW157">
            <v>0</v>
          </cell>
          <cell r="BX157">
            <v>0</v>
          </cell>
          <cell r="BY157">
            <v>0</v>
          </cell>
          <cell r="BZ157">
            <v>0</v>
          </cell>
          <cell r="CA157">
            <v>0</v>
          </cell>
          <cell r="CB157">
            <v>0</v>
          </cell>
          <cell r="CC157">
            <v>0</v>
          </cell>
          <cell r="CD157">
            <v>0</v>
          </cell>
          <cell r="CE157">
            <v>0</v>
          </cell>
          <cell r="CF157">
            <v>35.907613636363628</v>
          </cell>
          <cell r="CG157">
            <v>0</v>
          </cell>
          <cell r="CH157">
            <v>0</v>
          </cell>
          <cell r="CI157">
            <v>0</v>
          </cell>
          <cell r="CJ157">
            <v>28.559999999999974</v>
          </cell>
          <cell r="CK157">
            <v>28.858295454545445</v>
          </cell>
          <cell r="CL157">
            <v>27.419318181818156</v>
          </cell>
          <cell r="CM157">
            <v>27.624545454545444</v>
          </cell>
          <cell r="CN157">
            <v>0</v>
          </cell>
          <cell r="CO157">
            <v>0</v>
          </cell>
          <cell r="CP157">
            <v>26.195113636363633</v>
          </cell>
          <cell r="CQ157">
            <v>26.195113636363633</v>
          </cell>
          <cell r="CR157">
            <v>0</v>
          </cell>
          <cell r="CS157">
            <v>0</v>
          </cell>
          <cell r="CT157">
            <v>17.29090909090905</v>
          </cell>
          <cell r="CU157">
            <v>15.319318181818151</v>
          </cell>
          <cell r="CV157">
            <v>0</v>
          </cell>
          <cell r="CW157">
            <v>0</v>
          </cell>
          <cell r="CX157">
            <v>0</v>
          </cell>
          <cell r="CY157">
            <v>27.121022727272667</v>
          </cell>
          <cell r="CZ157">
            <v>26.819863636363632</v>
          </cell>
          <cell r="DA157">
            <v>24.885477272727275</v>
          </cell>
          <cell r="DB157">
            <v>0.20045454545454491</v>
          </cell>
          <cell r="DC157">
            <v>0</v>
          </cell>
          <cell r="DD157">
            <v>0</v>
          </cell>
          <cell r="DE157">
            <v>0</v>
          </cell>
          <cell r="DF157">
            <v>0</v>
          </cell>
          <cell r="DG157">
            <v>0</v>
          </cell>
          <cell r="DH157">
            <v>0</v>
          </cell>
          <cell r="DI157">
            <v>0</v>
          </cell>
          <cell r="DJ157">
            <v>0</v>
          </cell>
          <cell r="DK157">
            <v>0</v>
          </cell>
          <cell r="DL157">
            <v>0</v>
          </cell>
          <cell r="DM157" t="str">
            <v>Jan 97</v>
          </cell>
          <cell r="DN157">
            <v>0</v>
          </cell>
          <cell r="DO157">
            <v>0</v>
          </cell>
          <cell r="DP157">
            <v>0</v>
          </cell>
          <cell r="DQ157">
            <v>0</v>
          </cell>
          <cell r="DR157">
            <v>0</v>
          </cell>
          <cell r="DS157">
            <v>0</v>
          </cell>
          <cell r="DT157">
            <v>28.209204545454529</v>
          </cell>
          <cell r="DU157">
            <v>28.209204545454529</v>
          </cell>
          <cell r="DV157">
            <v>0</v>
          </cell>
          <cell r="DW157">
            <v>0</v>
          </cell>
          <cell r="DX157">
            <v>0</v>
          </cell>
          <cell r="DY157">
            <v>0</v>
          </cell>
          <cell r="DZ157">
            <v>0</v>
          </cell>
          <cell r="EA157">
            <v>0</v>
          </cell>
          <cell r="EB157">
            <v>0</v>
          </cell>
          <cell r="EC157">
            <v>0</v>
          </cell>
          <cell r="ED157">
            <v>0</v>
          </cell>
          <cell r="EE157">
            <v>0</v>
          </cell>
          <cell r="EF157">
            <v>0</v>
          </cell>
          <cell r="EG157">
            <v>0</v>
          </cell>
          <cell r="EH157">
            <v>29.388068181818156</v>
          </cell>
          <cell r="EI157">
            <v>0</v>
          </cell>
          <cell r="EJ157">
            <v>29.388068181818156</v>
          </cell>
          <cell r="EK157">
            <v>0</v>
          </cell>
          <cell r="EL157">
            <v>0</v>
          </cell>
          <cell r="EM157">
            <v>0</v>
          </cell>
          <cell r="EN157">
            <v>0</v>
          </cell>
          <cell r="EO157">
            <v>18.582954545454498</v>
          </cell>
          <cell r="EP157">
            <v>15.99318181818175</v>
          </cell>
          <cell r="EQ157" t="str">
            <v>Jan 97</v>
          </cell>
          <cell r="ER157">
            <v>4.3</v>
          </cell>
          <cell r="ES157">
            <v>0</v>
          </cell>
          <cell r="ET157">
            <v>0</v>
          </cell>
          <cell r="EU157">
            <v>0</v>
          </cell>
          <cell r="EV157">
            <v>26.488636363636335</v>
          </cell>
          <cell r="EW157">
            <v>23.278977272727246</v>
          </cell>
          <cell r="EX157">
            <v>23.455568181818155</v>
          </cell>
          <cell r="EY157">
            <v>28.672159090909091</v>
          </cell>
          <cell r="EZ157">
            <v>28.672159090909091</v>
          </cell>
          <cell r="FA157">
            <v>29.209090909090889</v>
          </cell>
          <cell r="FB157">
            <v>29.209090909090889</v>
          </cell>
          <cell r="FC157">
            <v>0</v>
          </cell>
          <cell r="FD157">
            <v>0</v>
          </cell>
          <cell r="FE157">
            <v>0</v>
          </cell>
          <cell r="FF157">
            <v>0</v>
          </cell>
          <cell r="FG157">
            <v>26.911022727272709</v>
          </cell>
          <cell r="FH157">
            <v>0</v>
          </cell>
          <cell r="FI157">
            <v>29.47397727272724</v>
          </cell>
          <cell r="FJ157">
            <v>0</v>
          </cell>
          <cell r="FK157">
            <v>0</v>
          </cell>
          <cell r="FL157">
            <v>0</v>
          </cell>
          <cell r="FM157">
            <v>0</v>
          </cell>
          <cell r="FN157" t="str">
            <v>Jan 97</v>
          </cell>
          <cell r="FO157">
            <v>0</v>
          </cell>
          <cell r="FP157">
            <v>0</v>
          </cell>
          <cell r="FQ157">
            <v>0</v>
          </cell>
          <cell r="FR157">
            <v>27.761999999999997</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32.509431818181817</v>
          </cell>
          <cell r="GH157">
            <v>32.509431818181817</v>
          </cell>
          <cell r="GI157">
            <v>0</v>
          </cell>
          <cell r="GJ157">
            <v>0</v>
          </cell>
          <cell r="GK157">
            <v>0</v>
          </cell>
          <cell r="GL157">
            <v>0</v>
          </cell>
          <cell r="GM157">
            <v>0</v>
          </cell>
          <cell r="GN157">
            <v>0</v>
          </cell>
          <cell r="GO157" t="str">
            <v>Jan 97</v>
          </cell>
          <cell r="GP157">
            <v>3.0670000000000002</v>
          </cell>
          <cell r="GQ157">
            <v>434.27272727272731</v>
          </cell>
          <cell r="GR157">
            <v>230.68181818181819</v>
          </cell>
          <cell r="GS157">
            <v>404.15909090909088</v>
          </cell>
          <cell r="GT157">
            <v>259.97727272727275</v>
          </cell>
          <cell r="GU157">
            <v>225.43181818181819</v>
          </cell>
          <cell r="GV157">
            <v>221.68181818181819</v>
          </cell>
          <cell r="GW157">
            <v>225.43181818181819</v>
          </cell>
          <cell r="GX157">
            <v>0</v>
          </cell>
          <cell r="GY157">
            <v>237.93181818181819</v>
          </cell>
          <cell r="GZ157">
            <v>219.2954545454545</v>
          </cell>
          <cell r="HA157">
            <v>0</v>
          </cell>
          <cell r="HB157">
            <v>0</v>
          </cell>
          <cell r="HC157">
            <v>246</v>
          </cell>
          <cell r="HD157">
            <v>221.2045454545455</v>
          </cell>
          <cell r="HE157">
            <v>0</v>
          </cell>
          <cell r="HF157">
            <v>0</v>
          </cell>
          <cell r="HG157">
            <v>168.95454545454501</v>
          </cell>
          <cell r="HH157">
            <v>0</v>
          </cell>
          <cell r="HI157">
            <v>156.31818181818099</v>
          </cell>
          <cell r="HJ157">
            <v>0</v>
          </cell>
          <cell r="HK157" t="e">
            <v>#VALUE!</v>
          </cell>
          <cell r="HL157">
            <v>0</v>
          </cell>
          <cell r="HM157">
            <v>0</v>
          </cell>
          <cell r="HN157">
            <v>111.7954545454546</v>
          </cell>
          <cell r="HO157">
            <v>106.34090909090909</v>
          </cell>
          <cell r="HP157">
            <v>99.590909090909093</v>
          </cell>
          <cell r="HQ157">
            <v>0</v>
          </cell>
          <cell r="HR157">
            <v>41.72</v>
          </cell>
          <cell r="HS157">
            <v>0</v>
          </cell>
          <cell r="HT157">
            <v>288.27272727272731</v>
          </cell>
          <cell r="HU157" t="str">
            <v>Jan 97</v>
          </cell>
          <cell r="HV157">
            <v>413.27272727272731</v>
          </cell>
          <cell r="HW157">
            <v>268.5</v>
          </cell>
          <cell r="HX157">
            <v>386.81818181818181</v>
          </cell>
          <cell r="HY157">
            <v>242.0454545454545</v>
          </cell>
          <cell r="HZ157">
            <v>221.5</v>
          </cell>
          <cell r="IA157">
            <v>206.7045454545455</v>
          </cell>
          <cell r="IB157">
            <v>221.5</v>
          </cell>
          <cell r="IC157">
            <v>0</v>
          </cell>
          <cell r="ID157">
            <v>0</v>
          </cell>
          <cell r="IE157">
            <v>0</v>
          </cell>
          <cell r="IF157">
            <v>0</v>
          </cell>
          <cell r="IG157">
            <v>163.09090909090901</v>
          </cell>
          <cell r="IH157">
            <v>0</v>
          </cell>
          <cell r="II157">
            <v>149.59090909090901</v>
          </cell>
          <cell r="IJ157">
            <v>0</v>
          </cell>
          <cell r="IK157">
            <v>0</v>
          </cell>
          <cell r="IL157">
            <v>0</v>
          </cell>
          <cell r="IM157">
            <v>113.0681818181818</v>
          </cell>
          <cell r="IN157">
            <v>103.77272727272729</v>
          </cell>
          <cell r="IO157">
            <v>0</v>
          </cell>
          <cell r="IP157">
            <v>0</v>
          </cell>
          <cell r="IQ157" t="str">
            <v>Jan 97</v>
          </cell>
          <cell r="IR157">
            <v>4.0652345683522668</v>
          </cell>
          <cell r="IS157">
            <v>26.591458501208702</v>
          </cell>
          <cell r="IT157">
            <v>30.303030303030301</v>
          </cell>
          <cell r="IU157">
            <v>0</v>
          </cell>
          <cell r="IV157">
            <v>0</v>
          </cell>
          <cell r="IW157">
            <v>0</v>
          </cell>
          <cell r="IX157">
            <v>24.604761904761901</v>
          </cell>
          <cell r="IY157">
            <v>0</v>
          </cell>
          <cell r="IZ157">
            <v>26.95</v>
          </cell>
          <cell r="JA157">
            <v>26.05</v>
          </cell>
          <cell r="JB157">
            <v>0</v>
          </cell>
          <cell r="JC157">
            <v>25.602380952380898</v>
          </cell>
          <cell r="JD157">
            <v>32.318963088193854</v>
          </cell>
          <cell r="JE157">
            <v>0</v>
          </cell>
          <cell r="JF157">
            <v>0</v>
          </cell>
          <cell r="JG157">
            <v>0</v>
          </cell>
          <cell r="JH157">
            <v>0</v>
          </cell>
          <cell r="JI157">
            <v>0</v>
          </cell>
          <cell r="JJ157">
            <v>0</v>
          </cell>
          <cell r="JK157">
            <v>0</v>
          </cell>
          <cell r="JL157">
            <v>0</v>
          </cell>
          <cell r="JM157">
            <v>0</v>
          </cell>
          <cell r="JN157">
            <v>30.8619047619047</v>
          </cell>
          <cell r="JO157">
            <v>0</v>
          </cell>
          <cell r="JP157">
            <v>27.94523809523805</v>
          </cell>
          <cell r="JQ157">
            <v>0</v>
          </cell>
          <cell r="JR157">
            <v>0</v>
          </cell>
          <cell r="JS157">
            <v>0</v>
          </cell>
          <cell r="JT157">
            <v>0</v>
          </cell>
          <cell r="JU157">
            <v>0</v>
          </cell>
          <cell r="JV157">
            <v>0</v>
          </cell>
          <cell r="JW157">
            <v>0</v>
          </cell>
          <cell r="JX157">
            <v>0</v>
          </cell>
          <cell r="JY157">
            <v>0</v>
          </cell>
          <cell r="JZ157">
            <v>27.94523809523805</v>
          </cell>
          <cell r="KA157">
            <v>0</v>
          </cell>
          <cell r="KB157">
            <v>0</v>
          </cell>
          <cell r="KC157">
            <v>0</v>
          </cell>
          <cell r="KD157">
            <v>21.8595238095238</v>
          </cell>
          <cell r="KE157">
            <v>21.8595238095238</v>
          </cell>
          <cell r="KF157">
            <v>21.8595238095238</v>
          </cell>
          <cell r="KG157">
            <v>21.8595238095238</v>
          </cell>
          <cell r="KH157">
            <v>0</v>
          </cell>
          <cell r="KI157">
            <v>0</v>
          </cell>
          <cell r="KJ157">
            <v>0</v>
          </cell>
          <cell r="KK157">
            <v>17.896512935882914</v>
          </cell>
          <cell r="KL157">
            <v>17.007874015747955</v>
          </cell>
          <cell r="KM157">
            <v>0</v>
          </cell>
          <cell r="KN157">
            <v>15.997375328083939</v>
          </cell>
          <cell r="KO157">
            <v>0</v>
          </cell>
          <cell r="KP157">
            <v>0</v>
          </cell>
          <cell r="KQ157">
            <v>0</v>
          </cell>
          <cell r="KR157">
            <v>0</v>
          </cell>
          <cell r="KS157">
            <v>0</v>
          </cell>
          <cell r="KT157">
            <v>0</v>
          </cell>
          <cell r="KU157">
            <v>0</v>
          </cell>
          <cell r="KV157">
            <v>0</v>
          </cell>
          <cell r="KW157">
            <v>0</v>
          </cell>
          <cell r="KX157">
            <v>0</v>
          </cell>
          <cell r="KY157">
            <v>0</v>
          </cell>
          <cell r="KZ157">
            <v>0</v>
          </cell>
          <cell r="LA157">
            <v>0</v>
          </cell>
          <cell r="LB157">
            <v>0</v>
          </cell>
          <cell r="LC157" t="str">
            <v>Jan 97</v>
          </cell>
          <cell r="LD157">
            <v>26.591458501208702</v>
          </cell>
          <cell r="LE157">
            <v>30.303030303030301</v>
          </cell>
          <cell r="LF157">
            <v>330</v>
          </cell>
          <cell r="LG157">
            <v>330</v>
          </cell>
          <cell r="LH157">
            <v>23.236375661375664</v>
          </cell>
          <cell r="LI157">
            <v>0</v>
          </cell>
          <cell r="LJ157">
            <v>28.957142857142863</v>
          </cell>
          <cell r="LK157">
            <v>0</v>
          </cell>
          <cell r="LL157">
            <v>0</v>
          </cell>
          <cell r="LM157">
            <v>0</v>
          </cell>
          <cell r="LN157">
            <v>0</v>
          </cell>
          <cell r="LO157">
            <v>0</v>
          </cell>
          <cell r="LP157">
            <v>0</v>
          </cell>
          <cell r="LQ157">
            <v>0</v>
          </cell>
          <cell r="LR157">
            <v>0</v>
          </cell>
          <cell r="LS157">
            <v>0</v>
          </cell>
          <cell r="LT157">
            <v>15.538807649043871</v>
          </cell>
          <cell r="LU157">
            <v>0</v>
          </cell>
          <cell r="LV157">
            <v>0</v>
          </cell>
          <cell r="LW157">
            <v>0</v>
          </cell>
          <cell r="LX157">
            <v>0</v>
          </cell>
          <cell r="LY157">
            <v>0</v>
          </cell>
          <cell r="LZ157">
            <v>0</v>
          </cell>
          <cell r="MA157">
            <v>0</v>
          </cell>
          <cell r="MB157" t="str">
            <v>Jan 97</v>
          </cell>
          <cell r="MC157">
            <v>0</v>
          </cell>
          <cell r="MD157">
            <v>0</v>
          </cell>
          <cell r="ME157">
            <v>26.525793650000001</v>
          </cell>
          <cell r="MF157">
            <v>0</v>
          </cell>
          <cell r="MG157">
            <v>0</v>
          </cell>
          <cell r="MH157" t="str">
            <v>Jan 97</v>
          </cell>
          <cell r="MI157" t="str">
            <v>*KEY_ERR</v>
          </cell>
          <cell r="MJ157" t="str">
            <v>*KEY_ERR</v>
          </cell>
          <cell r="MK157" t="str">
            <v>*KEY_ERR</v>
          </cell>
          <cell r="ML157" t="str">
            <v>*KEY_ERR</v>
          </cell>
          <cell r="MM157" t="str">
            <v>*KEY_ERR</v>
          </cell>
          <cell r="MN157" t="str">
            <v>*KEY_ERR</v>
          </cell>
          <cell r="MO157" t="str">
            <v>*KEY_ERR</v>
          </cell>
          <cell r="MP157" t="str">
            <v>*KEY_ERR</v>
          </cell>
          <cell r="MQ157" t="str">
            <v>*KEY_ERR</v>
          </cell>
          <cell r="MR157" t="str">
            <v>*KEY_ERR</v>
          </cell>
          <cell r="MS157">
            <v>0</v>
          </cell>
          <cell r="MT157" t="str">
            <v>*KEY_ERR</v>
          </cell>
          <cell r="MU157" t="str">
            <v>*KEY_ERR</v>
          </cell>
          <cell r="MV157">
            <v>0</v>
          </cell>
          <cell r="MW157" t="str">
            <v>*KEY_ERR</v>
          </cell>
        </row>
        <row r="158">
          <cell r="F158" t="str">
            <v>Feb 97</v>
          </cell>
          <cell r="G158">
            <v>20.823</v>
          </cell>
          <cell r="H158">
            <v>0</v>
          </cell>
          <cell r="I158">
            <v>22.1863157894736</v>
          </cell>
          <cell r="J158">
            <v>0</v>
          </cell>
          <cell r="K158">
            <v>0</v>
          </cell>
          <cell r="L158">
            <v>22.466842105263101</v>
          </cell>
          <cell r="M158">
            <v>22.466842105263101</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19.482749999999999</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18.666</v>
          </cell>
          <cell r="BD158">
            <v>0.81675000000000053</v>
          </cell>
          <cell r="BE158">
            <v>19.8331578947368</v>
          </cell>
          <cell r="BF158">
            <v>0</v>
          </cell>
          <cell r="BG158">
            <v>0</v>
          </cell>
          <cell r="BH158">
            <v>0</v>
          </cell>
          <cell r="BI158">
            <v>0</v>
          </cell>
          <cell r="BJ158">
            <v>0</v>
          </cell>
          <cell r="BK158">
            <v>2.96</v>
          </cell>
          <cell r="BL158">
            <v>9.2814473684210252</v>
          </cell>
          <cell r="BM158">
            <v>16.236315789473661</v>
          </cell>
          <cell r="BN158">
            <v>19.933421052631548</v>
          </cell>
          <cell r="BO158">
            <v>19.916842105263139</v>
          </cell>
          <cell r="BP158">
            <v>22.79605263157891</v>
          </cell>
          <cell r="BQ158">
            <v>26.070394736842093</v>
          </cell>
          <cell r="BR158">
            <v>26.070394736842093</v>
          </cell>
          <cell r="BS158">
            <v>26.363289473684201</v>
          </cell>
          <cell r="BT158">
            <v>26.363289473684201</v>
          </cell>
          <cell r="BU158">
            <v>26.9711842105263</v>
          </cell>
          <cell r="BV158">
            <v>26.9711842105263</v>
          </cell>
          <cell r="BW158">
            <v>0</v>
          </cell>
          <cell r="BX158">
            <v>0</v>
          </cell>
          <cell r="BY158">
            <v>0</v>
          </cell>
          <cell r="BZ158">
            <v>0</v>
          </cell>
          <cell r="CA158">
            <v>0</v>
          </cell>
          <cell r="CB158">
            <v>0</v>
          </cell>
          <cell r="CC158">
            <v>0</v>
          </cell>
          <cell r="CD158">
            <v>0</v>
          </cell>
          <cell r="CE158">
            <v>0</v>
          </cell>
          <cell r="CF158">
            <v>32.911973684210523</v>
          </cell>
          <cell r="CG158">
            <v>0</v>
          </cell>
          <cell r="CH158">
            <v>0</v>
          </cell>
          <cell r="CI158">
            <v>0</v>
          </cell>
          <cell r="CJ158">
            <v>25.854868421052615</v>
          </cell>
          <cell r="CK158">
            <v>26.051052631578933</v>
          </cell>
          <cell r="CL158">
            <v>24.310263157894724</v>
          </cell>
          <cell r="CM158">
            <v>25.528815789473661</v>
          </cell>
          <cell r="CN158">
            <v>0</v>
          </cell>
          <cell r="CO158">
            <v>0</v>
          </cell>
          <cell r="CP158">
            <v>23.184000000000001</v>
          </cell>
          <cell r="CQ158">
            <v>23.184000000000001</v>
          </cell>
          <cell r="CR158">
            <v>0</v>
          </cell>
          <cell r="CS158">
            <v>0</v>
          </cell>
          <cell r="CT158">
            <v>15.664473684210449</v>
          </cell>
          <cell r="CU158">
            <v>12.8881578947368</v>
          </cell>
          <cell r="CV158">
            <v>0</v>
          </cell>
          <cell r="CW158">
            <v>0</v>
          </cell>
          <cell r="CX158">
            <v>0</v>
          </cell>
          <cell r="CY158">
            <v>24.705394736842091</v>
          </cell>
          <cell r="CZ158">
            <v>23.158578947368422</v>
          </cell>
          <cell r="DA158">
            <v>21.544894736842103</v>
          </cell>
          <cell r="DB158">
            <v>0.1501315789473677</v>
          </cell>
          <cell r="DC158">
            <v>0</v>
          </cell>
          <cell r="DD158">
            <v>0</v>
          </cell>
          <cell r="DE158">
            <v>0</v>
          </cell>
          <cell r="DF158">
            <v>0</v>
          </cell>
          <cell r="DG158">
            <v>0</v>
          </cell>
          <cell r="DH158">
            <v>0</v>
          </cell>
          <cell r="DI158">
            <v>0</v>
          </cell>
          <cell r="DJ158">
            <v>0</v>
          </cell>
          <cell r="DK158">
            <v>0</v>
          </cell>
          <cell r="DL158">
            <v>0</v>
          </cell>
          <cell r="DM158" t="str">
            <v>Feb 97</v>
          </cell>
          <cell r="DN158">
            <v>0</v>
          </cell>
          <cell r="DO158">
            <v>0</v>
          </cell>
          <cell r="DP158">
            <v>0</v>
          </cell>
          <cell r="DQ158">
            <v>0</v>
          </cell>
          <cell r="DR158">
            <v>0</v>
          </cell>
          <cell r="DS158">
            <v>0</v>
          </cell>
          <cell r="DT158">
            <v>26.05381578947366</v>
          </cell>
          <cell r="DU158">
            <v>26.05381578947366</v>
          </cell>
          <cell r="DV158">
            <v>0</v>
          </cell>
          <cell r="DW158">
            <v>0</v>
          </cell>
          <cell r="DX158">
            <v>0</v>
          </cell>
          <cell r="DY158">
            <v>0</v>
          </cell>
          <cell r="DZ158">
            <v>0</v>
          </cell>
          <cell r="EA158">
            <v>0</v>
          </cell>
          <cell r="EB158">
            <v>0</v>
          </cell>
          <cell r="EC158">
            <v>0</v>
          </cell>
          <cell r="ED158">
            <v>0</v>
          </cell>
          <cell r="EE158">
            <v>0</v>
          </cell>
          <cell r="EF158">
            <v>0</v>
          </cell>
          <cell r="EG158">
            <v>0</v>
          </cell>
          <cell r="EH158">
            <v>25.907368421052613</v>
          </cell>
          <cell r="EI158">
            <v>0</v>
          </cell>
          <cell r="EJ158">
            <v>25.907368421052613</v>
          </cell>
          <cell r="EK158">
            <v>0</v>
          </cell>
          <cell r="EL158">
            <v>0</v>
          </cell>
          <cell r="EM158">
            <v>0</v>
          </cell>
          <cell r="EN158">
            <v>0</v>
          </cell>
          <cell r="EO158">
            <v>16.94473684210525</v>
          </cell>
          <cell r="EP158">
            <v>15.088157894736799</v>
          </cell>
          <cell r="EQ158" t="str">
            <v>Feb 97</v>
          </cell>
          <cell r="ER158">
            <v>3.06</v>
          </cell>
          <cell r="ES158">
            <v>0</v>
          </cell>
          <cell r="ET158">
            <v>0</v>
          </cell>
          <cell r="EU158">
            <v>0</v>
          </cell>
          <cell r="EV158">
            <v>16.396578947368408</v>
          </cell>
          <cell r="EW158">
            <v>17.098421052631569</v>
          </cell>
          <cell r="EX158">
            <v>18.391578947368409</v>
          </cell>
          <cell r="EY158">
            <v>26.396447368421047</v>
          </cell>
          <cell r="EZ158">
            <v>26.396447368421047</v>
          </cell>
          <cell r="FA158">
            <v>27.521052631578929</v>
          </cell>
          <cell r="FB158">
            <v>27.521052631578929</v>
          </cell>
          <cell r="FC158">
            <v>0</v>
          </cell>
          <cell r="FD158">
            <v>0</v>
          </cell>
          <cell r="FE158">
            <v>0</v>
          </cell>
          <cell r="FF158">
            <v>0</v>
          </cell>
          <cell r="FG158">
            <v>25.774736842105231</v>
          </cell>
          <cell r="FH158">
            <v>0</v>
          </cell>
          <cell r="FI158">
            <v>27.46302631578946</v>
          </cell>
          <cell r="FJ158">
            <v>0</v>
          </cell>
          <cell r="FK158">
            <v>0</v>
          </cell>
          <cell r="FL158">
            <v>0</v>
          </cell>
          <cell r="FM158">
            <v>0</v>
          </cell>
          <cell r="FN158" t="str">
            <v>Feb 97</v>
          </cell>
          <cell r="FO158">
            <v>0</v>
          </cell>
          <cell r="FP158">
            <v>0</v>
          </cell>
          <cell r="FQ158">
            <v>0</v>
          </cell>
          <cell r="FR158">
            <v>26.197499999999998</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33.276710526315789</v>
          </cell>
          <cell r="GH158">
            <v>33.276710526315789</v>
          </cell>
          <cell r="GI158">
            <v>0</v>
          </cell>
          <cell r="GJ158">
            <v>0</v>
          </cell>
          <cell r="GK158">
            <v>0</v>
          </cell>
          <cell r="GL158">
            <v>0</v>
          </cell>
          <cell r="GM158">
            <v>0</v>
          </cell>
          <cell r="GN158">
            <v>0</v>
          </cell>
          <cell r="GO158" t="str">
            <v>Feb 97</v>
          </cell>
          <cell r="GP158">
            <v>1.871</v>
          </cell>
          <cell r="GQ158">
            <v>260.05</v>
          </cell>
          <cell r="GR158">
            <v>220.3</v>
          </cell>
          <cell r="GS158">
            <v>251.42500000000001</v>
          </cell>
          <cell r="GT158">
            <v>240.375</v>
          </cell>
          <cell r="GU158">
            <v>217.46249999999998</v>
          </cell>
          <cell r="GV158">
            <v>214.6</v>
          </cell>
          <cell r="GW158">
            <v>217.46249999999998</v>
          </cell>
          <cell r="GX158">
            <v>0</v>
          </cell>
          <cell r="GY158">
            <v>228.02500000000001</v>
          </cell>
          <cell r="GZ158">
            <v>209.02500000000001</v>
          </cell>
          <cell r="HA158">
            <v>0</v>
          </cell>
          <cell r="HB158">
            <v>0</v>
          </cell>
          <cell r="HC158">
            <v>205.47499999999999</v>
          </cell>
          <cell r="HD158">
            <v>183</v>
          </cell>
          <cell r="HE158">
            <v>0</v>
          </cell>
          <cell r="HF158">
            <v>0</v>
          </cell>
          <cell r="HG158">
            <v>159.15</v>
          </cell>
          <cell r="HH158">
            <v>0</v>
          </cell>
          <cell r="HI158">
            <v>149.65</v>
          </cell>
          <cell r="HJ158">
            <v>0</v>
          </cell>
          <cell r="HK158" t="e">
            <v>#VALUE!</v>
          </cell>
          <cell r="HL158">
            <v>0</v>
          </cell>
          <cell r="HM158">
            <v>0</v>
          </cell>
          <cell r="HN158">
            <v>99.825000000000003</v>
          </cell>
          <cell r="HO158">
            <v>94.974999999999994</v>
          </cell>
          <cell r="HP158">
            <v>86.95</v>
          </cell>
          <cell r="HQ158">
            <v>0</v>
          </cell>
          <cell r="HR158">
            <v>41.01</v>
          </cell>
          <cell r="HS158">
            <v>0</v>
          </cell>
          <cell r="HT158">
            <v>274.10000000000002</v>
          </cell>
          <cell r="HU158" t="str">
            <v>Feb 97</v>
          </cell>
          <cell r="HV158">
            <v>345.25</v>
          </cell>
          <cell r="HW158">
            <v>274.14999999999998</v>
          </cell>
          <cell r="HX158">
            <v>292.5</v>
          </cell>
          <cell r="HY158">
            <v>221.39999999999998</v>
          </cell>
          <cell r="HZ158">
            <v>213.4375</v>
          </cell>
          <cell r="IA158">
            <v>200.32499999999999</v>
          </cell>
          <cell r="IB158">
            <v>213.4375</v>
          </cell>
          <cell r="IC158">
            <v>0</v>
          </cell>
          <cell r="ID158">
            <v>0</v>
          </cell>
          <cell r="IE158">
            <v>0</v>
          </cell>
          <cell r="IF158">
            <v>0</v>
          </cell>
          <cell r="IG158">
            <v>151.30000000000001</v>
          </cell>
          <cell r="IH158">
            <v>0</v>
          </cell>
          <cell r="II158">
            <v>140.4</v>
          </cell>
          <cell r="IJ158">
            <v>0</v>
          </cell>
          <cell r="IK158">
            <v>0</v>
          </cell>
          <cell r="IL158">
            <v>0</v>
          </cell>
          <cell r="IM158">
            <v>100.625</v>
          </cell>
          <cell r="IN158">
            <v>89.174999999999997</v>
          </cell>
          <cell r="IO158">
            <v>0</v>
          </cell>
          <cell r="IP158">
            <v>0</v>
          </cell>
          <cell r="IQ158" t="str">
            <v>Feb 97</v>
          </cell>
          <cell r="IR158">
            <v>4.2193248881790284</v>
          </cell>
          <cell r="IS158">
            <v>25.785656728444803</v>
          </cell>
          <cell r="IT158">
            <v>27.662993572084481</v>
          </cell>
          <cell r="IU158">
            <v>0</v>
          </cell>
          <cell r="IV158">
            <v>0</v>
          </cell>
          <cell r="IW158">
            <v>0</v>
          </cell>
          <cell r="IX158">
            <v>24.7138888888888</v>
          </cell>
          <cell r="IY158">
            <v>0</v>
          </cell>
          <cell r="IZ158">
            <v>28.172222222222199</v>
          </cell>
          <cell r="JA158">
            <v>27.3666666666666</v>
          </cell>
          <cell r="JB158">
            <v>0</v>
          </cell>
          <cell r="JC158">
            <v>26.940277777777702</v>
          </cell>
          <cell r="JD158">
            <v>32.202498356344442</v>
          </cell>
          <cell r="JE158">
            <v>0</v>
          </cell>
          <cell r="JF158">
            <v>0</v>
          </cell>
          <cell r="JG158">
            <v>0</v>
          </cell>
          <cell r="JH158">
            <v>0</v>
          </cell>
          <cell r="JI158">
            <v>0</v>
          </cell>
          <cell r="JJ158">
            <v>0</v>
          </cell>
          <cell r="JK158">
            <v>0</v>
          </cell>
          <cell r="JL158">
            <v>0</v>
          </cell>
          <cell r="JM158">
            <v>0</v>
          </cell>
          <cell r="JN158">
            <v>28.711111111111101</v>
          </cell>
          <cell r="JO158">
            <v>0</v>
          </cell>
          <cell r="JP158">
            <v>25.28472222222215</v>
          </cell>
          <cell r="JQ158">
            <v>0</v>
          </cell>
          <cell r="JR158">
            <v>0</v>
          </cell>
          <cell r="JS158">
            <v>0</v>
          </cell>
          <cell r="JT158">
            <v>0</v>
          </cell>
          <cell r="JU158">
            <v>0</v>
          </cell>
          <cell r="JV158">
            <v>0</v>
          </cell>
          <cell r="JW158">
            <v>0</v>
          </cell>
          <cell r="JX158">
            <v>0</v>
          </cell>
          <cell r="JY158">
            <v>0</v>
          </cell>
          <cell r="JZ158">
            <v>25.28472222222215</v>
          </cell>
          <cell r="KA158">
            <v>0</v>
          </cell>
          <cell r="KB158">
            <v>0</v>
          </cell>
          <cell r="KC158">
            <v>0</v>
          </cell>
          <cell r="KD158">
            <v>19.445833333333301</v>
          </cell>
          <cell r="KE158">
            <v>19.445833333333301</v>
          </cell>
          <cell r="KF158">
            <v>19.445833333333301</v>
          </cell>
          <cell r="KG158">
            <v>19.445833333333301</v>
          </cell>
          <cell r="KH158">
            <v>0</v>
          </cell>
          <cell r="KI158">
            <v>0</v>
          </cell>
          <cell r="KJ158">
            <v>0</v>
          </cell>
          <cell r="KK158">
            <v>16.766185476815277</v>
          </cell>
          <cell r="KL158">
            <v>15.739282589676263</v>
          </cell>
          <cell r="KM158">
            <v>0</v>
          </cell>
          <cell r="KN158">
            <v>14.686132983377071</v>
          </cell>
          <cell r="KO158">
            <v>0</v>
          </cell>
          <cell r="KP158">
            <v>0</v>
          </cell>
          <cell r="KQ158">
            <v>0</v>
          </cell>
          <cell r="KR158">
            <v>0</v>
          </cell>
          <cell r="KS158">
            <v>0</v>
          </cell>
          <cell r="KT158">
            <v>0</v>
          </cell>
          <cell r="KU158">
            <v>0</v>
          </cell>
          <cell r="KV158">
            <v>0</v>
          </cell>
          <cell r="KW158">
            <v>0</v>
          </cell>
          <cell r="KX158">
            <v>0</v>
          </cell>
          <cell r="KY158">
            <v>0</v>
          </cell>
          <cell r="KZ158">
            <v>0</v>
          </cell>
          <cell r="LA158">
            <v>0</v>
          </cell>
          <cell r="LB158">
            <v>0</v>
          </cell>
          <cell r="LC158" t="str">
            <v>Feb 97</v>
          </cell>
          <cell r="LD158">
            <v>25.785656728444803</v>
          </cell>
          <cell r="LE158">
            <v>27.662993572084481</v>
          </cell>
          <cell r="LF158">
            <v>320</v>
          </cell>
          <cell r="LG158">
            <v>301.25</v>
          </cell>
          <cell r="LH158">
            <v>22.811111111111106</v>
          </cell>
          <cell r="LI158">
            <v>0</v>
          </cell>
          <cell r="LJ158">
            <v>27.054166666666667</v>
          </cell>
          <cell r="LK158">
            <v>0</v>
          </cell>
          <cell r="LL158">
            <v>0</v>
          </cell>
          <cell r="LM158">
            <v>0</v>
          </cell>
          <cell r="LN158">
            <v>0</v>
          </cell>
          <cell r="LO158">
            <v>0</v>
          </cell>
          <cell r="LP158">
            <v>0</v>
          </cell>
          <cell r="LQ158">
            <v>0</v>
          </cell>
          <cell r="LR158">
            <v>0</v>
          </cell>
          <cell r="LS158">
            <v>0</v>
          </cell>
          <cell r="LT158">
            <v>14.191163604549436</v>
          </cell>
          <cell r="LU158">
            <v>0</v>
          </cell>
          <cell r="LV158">
            <v>0</v>
          </cell>
          <cell r="LW158">
            <v>0</v>
          </cell>
          <cell r="LX158">
            <v>0</v>
          </cell>
          <cell r="LY158">
            <v>0</v>
          </cell>
          <cell r="LZ158">
            <v>0</v>
          </cell>
          <cell r="MA158">
            <v>0</v>
          </cell>
          <cell r="MB158" t="str">
            <v>Feb 97</v>
          </cell>
          <cell r="MC158">
            <v>0</v>
          </cell>
          <cell r="MD158">
            <v>0</v>
          </cell>
          <cell r="ME158">
            <v>26.016975305555555</v>
          </cell>
          <cell r="MF158">
            <v>0</v>
          </cell>
          <cell r="MG158">
            <v>0</v>
          </cell>
          <cell r="MH158" t="str">
            <v>Feb 97</v>
          </cell>
          <cell r="MI158" t="str">
            <v>*KEY_ERR</v>
          </cell>
          <cell r="MJ158" t="str">
            <v>*KEY_ERR</v>
          </cell>
          <cell r="MK158" t="str">
            <v>*KEY_ERR</v>
          </cell>
          <cell r="ML158" t="str">
            <v>*KEY_ERR</v>
          </cell>
          <cell r="MM158" t="str">
            <v>*KEY_ERR</v>
          </cell>
          <cell r="MN158" t="str">
            <v>*KEY_ERR</v>
          </cell>
          <cell r="MO158" t="str">
            <v>*KEY_ERR</v>
          </cell>
          <cell r="MP158" t="str">
            <v>*KEY_ERR</v>
          </cell>
          <cell r="MQ158" t="str">
            <v>*KEY_ERR</v>
          </cell>
          <cell r="MR158" t="str">
            <v>*KEY_ERR</v>
          </cell>
          <cell r="MS158">
            <v>0</v>
          </cell>
          <cell r="MT158" t="str">
            <v>*KEY_ERR</v>
          </cell>
          <cell r="MU158" t="str">
            <v>*KEY_ERR</v>
          </cell>
          <cell r="MV158">
            <v>0</v>
          </cell>
          <cell r="MW158" t="str">
            <v>*KEY_ERR</v>
          </cell>
        </row>
        <row r="159">
          <cell r="F159" t="str">
            <v>Mar 97</v>
          </cell>
          <cell r="G159">
            <v>19.057500000000001</v>
          </cell>
          <cell r="H159">
            <v>0</v>
          </cell>
          <cell r="I159">
            <v>20.956250000000001</v>
          </cell>
          <cell r="J159">
            <v>0</v>
          </cell>
          <cell r="K159">
            <v>0</v>
          </cell>
          <cell r="L159">
            <v>20.823250000000002</v>
          </cell>
          <cell r="M159">
            <v>20.823250000000002</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18.70959090909091</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18.097999999999999</v>
          </cell>
          <cell r="BD159">
            <v>0.61159090909090907</v>
          </cell>
          <cell r="BE159">
            <v>18.351749999999999</v>
          </cell>
          <cell r="BF159">
            <v>0</v>
          </cell>
          <cell r="BG159">
            <v>0</v>
          </cell>
          <cell r="BH159">
            <v>0</v>
          </cell>
          <cell r="BI159">
            <v>0</v>
          </cell>
          <cell r="BJ159">
            <v>0</v>
          </cell>
          <cell r="BK159">
            <v>1.78</v>
          </cell>
          <cell r="BL159">
            <v>8.7324999999999928</v>
          </cell>
          <cell r="BM159">
            <v>16.159499999999998</v>
          </cell>
          <cell r="BN159">
            <v>21.189</v>
          </cell>
          <cell r="BO159">
            <v>18.970874999999999</v>
          </cell>
          <cell r="BP159">
            <v>21.084583333333317</v>
          </cell>
          <cell r="BQ159">
            <v>25.743375</v>
          </cell>
          <cell r="BR159">
            <v>25.743375</v>
          </cell>
          <cell r="BS159">
            <v>26.268374999999999</v>
          </cell>
          <cell r="BT159">
            <v>26.268374999999999</v>
          </cell>
          <cell r="BU159">
            <v>27.257999999999978</v>
          </cell>
          <cell r="BV159">
            <v>27.257999999999978</v>
          </cell>
          <cell r="BW159">
            <v>0</v>
          </cell>
          <cell r="BX159">
            <v>0</v>
          </cell>
          <cell r="BY159">
            <v>0</v>
          </cell>
          <cell r="BZ159">
            <v>0</v>
          </cell>
          <cell r="CA159">
            <v>0</v>
          </cell>
          <cell r="CB159">
            <v>0</v>
          </cell>
          <cell r="CC159">
            <v>0</v>
          </cell>
          <cell r="CD159">
            <v>0</v>
          </cell>
          <cell r="CE159">
            <v>0</v>
          </cell>
          <cell r="CF159">
            <v>32.476499999999973</v>
          </cell>
          <cell r="CG159">
            <v>0</v>
          </cell>
          <cell r="CH159">
            <v>0</v>
          </cell>
          <cell r="CI159">
            <v>0</v>
          </cell>
          <cell r="CJ159">
            <v>23.383499999999998</v>
          </cell>
          <cell r="CK159">
            <v>23.417625000000001</v>
          </cell>
          <cell r="CL159">
            <v>22.044749999999997</v>
          </cell>
          <cell r="CM159">
            <v>23.039625000000001</v>
          </cell>
          <cell r="CN159">
            <v>0</v>
          </cell>
          <cell r="CO159">
            <v>0</v>
          </cell>
          <cell r="CP159">
            <v>20.554275000000001</v>
          </cell>
          <cell r="CQ159">
            <v>20.554275000000001</v>
          </cell>
          <cell r="CR159">
            <v>0</v>
          </cell>
          <cell r="CS159">
            <v>0</v>
          </cell>
          <cell r="CT159">
            <v>14.29875</v>
          </cell>
          <cell r="CU159">
            <v>13.266249999999999</v>
          </cell>
          <cell r="CV159">
            <v>0</v>
          </cell>
          <cell r="CW159">
            <v>0</v>
          </cell>
          <cell r="CX159">
            <v>0</v>
          </cell>
          <cell r="CY159">
            <v>24.121124999999999</v>
          </cell>
          <cell r="CZ159">
            <v>22.024800000000003</v>
          </cell>
          <cell r="DA159">
            <v>20.289675000000006</v>
          </cell>
          <cell r="DB159">
            <v>0.25243749999999626</v>
          </cell>
          <cell r="DC159">
            <v>0</v>
          </cell>
          <cell r="DD159">
            <v>0</v>
          </cell>
          <cell r="DE159">
            <v>0</v>
          </cell>
          <cell r="DF159">
            <v>0</v>
          </cell>
          <cell r="DG159">
            <v>0</v>
          </cell>
          <cell r="DH159">
            <v>0</v>
          </cell>
          <cell r="DI159">
            <v>0</v>
          </cell>
          <cell r="DJ159">
            <v>0</v>
          </cell>
          <cell r="DK159">
            <v>0</v>
          </cell>
          <cell r="DL159">
            <v>0</v>
          </cell>
          <cell r="DM159" t="str">
            <v>Mar 97</v>
          </cell>
          <cell r="DN159">
            <v>0</v>
          </cell>
          <cell r="DO159">
            <v>0</v>
          </cell>
          <cell r="DP159">
            <v>0</v>
          </cell>
          <cell r="DQ159">
            <v>0</v>
          </cell>
          <cell r="DR159">
            <v>0</v>
          </cell>
          <cell r="DS159">
            <v>0</v>
          </cell>
          <cell r="DT159">
            <v>25.509749999999997</v>
          </cell>
          <cell r="DU159">
            <v>25.509749999999997</v>
          </cell>
          <cell r="DV159">
            <v>0</v>
          </cell>
          <cell r="DW159">
            <v>0</v>
          </cell>
          <cell r="DX159">
            <v>0</v>
          </cell>
          <cell r="DY159">
            <v>0</v>
          </cell>
          <cell r="DZ159">
            <v>0</v>
          </cell>
          <cell r="EA159">
            <v>0</v>
          </cell>
          <cell r="EB159">
            <v>0</v>
          </cell>
          <cell r="EC159">
            <v>0</v>
          </cell>
          <cell r="ED159">
            <v>0</v>
          </cell>
          <cell r="EE159">
            <v>0</v>
          </cell>
          <cell r="EF159">
            <v>0</v>
          </cell>
          <cell r="EG159">
            <v>0</v>
          </cell>
          <cell r="EH159">
            <v>23.790374999999997</v>
          </cell>
          <cell r="EI159">
            <v>0</v>
          </cell>
          <cell r="EJ159">
            <v>23.790374999999997</v>
          </cell>
          <cell r="EK159">
            <v>0</v>
          </cell>
          <cell r="EL159">
            <v>0</v>
          </cell>
          <cell r="EM159">
            <v>0</v>
          </cell>
          <cell r="EN159">
            <v>0</v>
          </cell>
          <cell r="EO159">
            <v>15.64</v>
          </cell>
          <cell r="EP159">
            <v>13.41</v>
          </cell>
          <cell r="EQ159" t="str">
            <v>Mar 97</v>
          </cell>
          <cell r="ER159">
            <v>1.87</v>
          </cell>
          <cell r="ES159">
            <v>0</v>
          </cell>
          <cell r="ET159">
            <v>0</v>
          </cell>
          <cell r="EU159">
            <v>0</v>
          </cell>
          <cell r="EV159">
            <v>15.668624999999999</v>
          </cell>
          <cell r="EW159">
            <v>16.697624999999999</v>
          </cell>
          <cell r="EX159">
            <v>19.779374999999998</v>
          </cell>
          <cell r="EY159">
            <v>24.735374999999998</v>
          </cell>
          <cell r="EZ159">
            <v>24.735374999999998</v>
          </cell>
          <cell r="FA159">
            <v>26.058375000000002</v>
          </cell>
          <cell r="FB159">
            <v>26.058375000000002</v>
          </cell>
          <cell r="FC159">
            <v>0</v>
          </cell>
          <cell r="FD159">
            <v>0</v>
          </cell>
          <cell r="FE159">
            <v>0</v>
          </cell>
          <cell r="FF159">
            <v>0</v>
          </cell>
          <cell r="FG159">
            <v>23.769375</v>
          </cell>
          <cell r="FH159">
            <v>0</v>
          </cell>
          <cell r="FI159">
            <v>25.29975</v>
          </cell>
          <cell r="FJ159">
            <v>0</v>
          </cell>
          <cell r="FK159">
            <v>0</v>
          </cell>
          <cell r="FL159">
            <v>0</v>
          </cell>
          <cell r="FM159">
            <v>0</v>
          </cell>
          <cell r="FN159" t="str">
            <v>Mar 97</v>
          </cell>
          <cell r="FO159">
            <v>0</v>
          </cell>
          <cell r="FP159">
            <v>0</v>
          </cell>
          <cell r="FQ159">
            <v>0</v>
          </cell>
          <cell r="FR159">
            <v>23.966249999999999</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31.460625</v>
          </cell>
          <cell r="GH159">
            <v>31.460625</v>
          </cell>
          <cell r="GI159">
            <v>0</v>
          </cell>
          <cell r="GJ159">
            <v>0</v>
          </cell>
          <cell r="GK159">
            <v>0</v>
          </cell>
          <cell r="GL159">
            <v>0</v>
          </cell>
          <cell r="GM159">
            <v>0</v>
          </cell>
          <cell r="GN159">
            <v>0</v>
          </cell>
          <cell r="GO159" t="str">
            <v>Mar 97</v>
          </cell>
          <cell r="GP159">
            <v>1.532</v>
          </cell>
          <cell r="GQ159">
            <v>189.57894736842101</v>
          </cell>
          <cell r="GR159">
            <v>166.68421052631581</v>
          </cell>
          <cell r="GS159">
            <v>190.55263157894734</v>
          </cell>
          <cell r="GT159">
            <v>198.5526315789474</v>
          </cell>
          <cell r="GU159">
            <v>194.76315789473685</v>
          </cell>
          <cell r="GV159">
            <v>191.68421052631581</v>
          </cell>
          <cell r="GW159">
            <v>194.76315789473685</v>
          </cell>
          <cell r="GX159">
            <v>0</v>
          </cell>
          <cell r="GY159">
            <v>227.81578947368419</v>
          </cell>
          <cell r="GZ159">
            <v>209.4473684210526</v>
          </cell>
          <cell r="HA159">
            <v>0</v>
          </cell>
          <cell r="HB159">
            <v>0</v>
          </cell>
          <cell r="HC159">
            <v>187.5</v>
          </cell>
          <cell r="HD159">
            <v>168.0526315789474</v>
          </cell>
          <cell r="HE159">
            <v>0</v>
          </cell>
          <cell r="HF159">
            <v>0</v>
          </cell>
          <cell r="HG159">
            <v>143.894736842105</v>
          </cell>
          <cell r="HH159">
            <v>0</v>
          </cell>
          <cell r="HI159">
            <v>136.73684210526301</v>
          </cell>
          <cell r="HJ159">
            <v>0</v>
          </cell>
          <cell r="HK159" t="e">
            <v>#VALUE!</v>
          </cell>
          <cell r="HL159">
            <v>0</v>
          </cell>
          <cell r="HM159">
            <v>0</v>
          </cell>
          <cell r="HN159">
            <v>97.184210526315795</v>
          </cell>
          <cell r="HO159">
            <v>87.684210526315795</v>
          </cell>
          <cell r="HP159">
            <v>76.15789473684211</v>
          </cell>
          <cell r="HQ159">
            <v>0</v>
          </cell>
          <cell r="HR159">
            <v>41.11</v>
          </cell>
          <cell r="HS159">
            <v>0</v>
          </cell>
          <cell r="HT159">
            <v>270.78947368421052</v>
          </cell>
          <cell r="HU159" t="str">
            <v>Mar 97</v>
          </cell>
          <cell r="HV159">
            <v>224.4736842105263</v>
          </cell>
          <cell r="HW159">
            <v>207.42105263157899</v>
          </cell>
          <cell r="HX159">
            <v>212.10526315789471</v>
          </cell>
          <cell r="HY159">
            <v>195.0526315789474</v>
          </cell>
          <cell r="HZ159">
            <v>191.55263157894734</v>
          </cell>
          <cell r="IA159">
            <v>178.60526315789471</v>
          </cell>
          <cell r="IB159">
            <v>191.55263157894734</v>
          </cell>
          <cell r="IC159">
            <v>0</v>
          </cell>
          <cell r="ID159">
            <v>0</v>
          </cell>
          <cell r="IE159">
            <v>0</v>
          </cell>
          <cell r="IF159">
            <v>0</v>
          </cell>
          <cell r="IG159">
            <v>138.84210526315701</v>
          </cell>
          <cell r="IH159">
            <v>0</v>
          </cell>
          <cell r="II159">
            <v>132.68421052631501</v>
          </cell>
          <cell r="IJ159">
            <v>0</v>
          </cell>
          <cell r="IK159">
            <v>0</v>
          </cell>
          <cell r="IL159">
            <v>0</v>
          </cell>
          <cell r="IM159">
            <v>99.921052631578945</v>
          </cell>
          <cell r="IN159">
            <v>76.55263157894737</v>
          </cell>
          <cell r="IO159">
            <v>0</v>
          </cell>
          <cell r="IP159">
            <v>0</v>
          </cell>
          <cell r="IQ159" t="str">
            <v>Mar 97</v>
          </cell>
          <cell r="IR159">
            <v>4.1229944327370056</v>
          </cell>
          <cell r="IS159">
            <v>21.7566478646253</v>
          </cell>
          <cell r="IT159">
            <v>25.436179981634528</v>
          </cell>
          <cell r="IU159">
            <v>0</v>
          </cell>
          <cell r="IV159">
            <v>0</v>
          </cell>
          <cell r="IW159">
            <v>0</v>
          </cell>
          <cell r="IX159">
            <v>23.787500000000001</v>
          </cell>
          <cell r="IY159">
            <v>0</v>
          </cell>
          <cell r="IZ159">
            <v>28.983750000000001</v>
          </cell>
          <cell r="JA159">
            <v>28.546250000000001</v>
          </cell>
          <cell r="JB159">
            <v>0</v>
          </cell>
          <cell r="JC159">
            <v>28.161249999999999</v>
          </cell>
          <cell r="JD159">
            <v>31.964497041420124</v>
          </cell>
          <cell r="JE159">
            <v>0</v>
          </cell>
          <cell r="JF159">
            <v>0</v>
          </cell>
          <cell r="JG159">
            <v>0</v>
          </cell>
          <cell r="JH159">
            <v>0</v>
          </cell>
          <cell r="JI159">
            <v>0</v>
          </cell>
          <cell r="JJ159">
            <v>0</v>
          </cell>
          <cell r="JK159">
            <v>0</v>
          </cell>
          <cell r="JL159">
            <v>0</v>
          </cell>
          <cell r="JM159">
            <v>0</v>
          </cell>
          <cell r="JN159">
            <v>27.286249999999953</v>
          </cell>
          <cell r="JO159">
            <v>0</v>
          </cell>
          <cell r="JP159">
            <v>27.346249999999998</v>
          </cell>
          <cell r="JQ159">
            <v>0</v>
          </cell>
          <cell r="JR159">
            <v>0</v>
          </cell>
          <cell r="JS159">
            <v>0</v>
          </cell>
          <cell r="JT159">
            <v>0</v>
          </cell>
          <cell r="JU159">
            <v>0</v>
          </cell>
          <cell r="JV159">
            <v>0</v>
          </cell>
          <cell r="JW159">
            <v>0</v>
          </cell>
          <cell r="JX159">
            <v>0</v>
          </cell>
          <cell r="JY159">
            <v>0</v>
          </cell>
          <cell r="JZ159">
            <v>27.346249999999998</v>
          </cell>
          <cell r="KA159">
            <v>0</v>
          </cell>
          <cell r="KB159">
            <v>0</v>
          </cell>
          <cell r="KC159">
            <v>0</v>
          </cell>
          <cell r="KD159">
            <v>17.546250000000001</v>
          </cell>
          <cell r="KE159">
            <v>17.546250000000001</v>
          </cell>
          <cell r="KF159">
            <v>17.546250000000001</v>
          </cell>
          <cell r="KG159">
            <v>17.546250000000001</v>
          </cell>
          <cell r="KH159">
            <v>0</v>
          </cell>
          <cell r="KI159">
            <v>0</v>
          </cell>
          <cell r="KJ159">
            <v>0</v>
          </cell>
          <cell r="KK159">
            <v>16.572834645669293</v>
          </cell>
          <cell r="KL159">
            <v>15.853346456692915</v>
          </cell>
          <cell r="KM159">
            <v>0</v>
          </cell>
          <cell r="KN159">
            <v>14.806102362204719</v>
          </cell>
          <cell r="KO159">
            <v>0</v>
          </cell>
          <cell r="KP159">
            <v>0</v>
          </cell>
          <cell r="KQ159">
            <v>0</v>
          </cell>
          <cell r="KR159">
            <v>0</v>
          </cell>
          <cell r="KS159">
            <v>0</v>
          </cell>
          <cell r="KT159">
            <v>0</v>
          </cell>
          <cell r="KU159">
            <v>0</v>
          </cell>
          <cell r="KV159">
            <v>0</v>
          </cell>
          <cell r="KW159">
            <v>0</v>
          </cell>
          <cell r="KX159">
            <v>0</v>
          </cell>
          <cell r="KY159">
            <v>0</v>
          </cell>
          <cell r="KZ159">
            <v>0</v>
          </cell>
          <cell r="LA159">
            <v>0</v>
          </cell>
          <cell r="LB159">
            <v>0</v>
          </cell>
          <cell r="LC159" t="str">
            <v>Mar 97</v>
          </cell>
          <cell r="LD159">
            <v>21.7566478646253</v>
          </cell>
          <cell r="LE159">
            <v>25.436179981634528</v>
          </cell>
          <cell r="LF159">
            <v>270</v>
          </cell>
          <cell r="LG159">
            <v>277</v>
          </cell>
          <cell r="LH159">
            <v>22.25791666666667</v>
          </cell>
          <cell r="LI159">
            <v>0</v>
          </cell>
          <cell r="LJ159">
            <v>25.621249999999996</v>
          </cell>
          <cell r="LK159">
            <v>0</v>
          </cell>
          <cell r="LL159">
            <v>0</v>
          </cell>
          <cell r="LM159">
            <v>0</v>
          </cell>
          <cell r="LN159">
            <v>0</v>
          </cell>
          <cell r="LO159">
            <v>0</v>
          </cell>
          <cell r="LP159">
            <v>0</v>
          </cell>
          <cell r="LQ159">
            <v>0</v>
          </cell>
          <cell r="LR159">
            <v>0</v>
          </cell>
          <cell r="LS159">
            <v>0</v>
          </cell>
          <cell r="LT159">
            <v>14.487204724409448</v>
          </cell>
          <cell r="LU159">
            <v>0</v>
          </cell>
          <cell r="LV159">
            <v>0</v>
          </cell>
          <cell r="LW159">
            <v>0</v>
          </cell>
          <cell r="LX159">
            <v>0</v>
          </cell>
          <cell r="LY159">
            <v>0</v>
          </cell>
          <cell r="LZ159">
            <v>0</v>
          </cell>
          <cell r="MA159">
            <v>0</v>
          </cell>
          <cell r="MB159" t="str">
            <v>Mar 97</v>
          </cell>
          <cell r="MC159">
            <v>253.1</v>
          </cell>
          <cell r="MD159">
            <v>260.5</v>
          </cell>
          <cell r="ME159">
            <v>25.297916666666666</v>
          </cell>
          <cell r="MF159">
            <v>0</v>
          </cell>
          <cell r="MG159">
            <v>0</v>
          </cell>
          <cell r="MH159" t="str">
            <v>Mar 97</v>
          </cell>
          <cell r="MI159" t="str">
            <v>*KEY_ERR</v>
          </cell>
          <cell r="MJ159" t="str">
            <v>*KEY_ERR</v>
          </cell>
          <cell r="MK159" t="str">
            <v>*KEY_ERR</v>
          </cell>
          <cell r="ML159" t="str">
            <v>*KEY_ERR</v>
          </cell>
          <cell r="MM159" t="str">
            <v>*KEY_ERR</v>
          </cell>
          <cell r="MN159" t="str">
            <v>*KEY_ERR</v>
          </cell>
          <cell r="MO159" t="str">
            <v>*KEY_ERR</v>
          </cell>
          <cell r="MP159" t="str">
            <v>*KEY_ERR</v>
          </cell>
          <cell r="MQ159" t="str">
            <v>*KEY_ERR</v>
          </cell>
          <cell r="MR159" t="str">
            <v>*KEY_ERR</v>
          </cell>
          <cell r="MS159">
            <v>0</v>
          </cell>
          <cell r="MT159" t="str">
            <v>*KEY_ERR</v>
          </cell>
          <cell r="MU159" t="str">
            <v>*KEY_ERR</v>
          </cell>
          <cell r="MV159">
            <v>0</v>
          </cell>
          <cell r="MW159" t="str">
            <v>*KEY_ERR</v>
          </cell>
        </row>
        <row r="160">
          <cell r="F160" t="str">
            <v>Apr 97</v>
          </cell>
          <cell r="G160">
            <v>17.452954545454499</v>
          </cell>
          <cell r="H160">
            <v>0</v>
          </cell>
          <cell r="I160">
            <v>19.7477272727272</v>
          </cell>
          <cell r="J160">
            <v>0</v>
          </cell>
          <cell r="K160">
            <v>0</v>
          </cell>
          <cell r="L160">
            <v>19.535227272727202</v>
          </cell>
          <cell r="M160">
            <v>19.535227272727202</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17.096363636363566</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16.632727272727202</v>
          </cell>
          <cell r="BD160">
            <v>0.46363636363636301</v>
          </cell>
          <cell r="BE160">
            <v>17.712954545454501</v>
          </cell>
          <cell r="BF160">
            <v>0</v>
          </cell>
          <cell r="BG160">
            <v>0</v>
          </cell>
          <cell r="BH160">
            <v>0</v>
          </cell>
          <cell r="BI160">
            <v>0</v>
          </cell>
          <cell r="BJ160">
            <v>0</v>
          </cell>
          <cell r="BK160">
            <v>1.85</v>
          </cell>
          <cell r="BL160">
            <v>8.0099999999999891</v>
          </cell>
          <cell r="BM160">
            <v>14.642727272727264</v>
          </cell>
          <cell r="BN160">
            <v>18.503863636363619</v>
          </cell>
          <cell r="BO160">
            <v>16.232045454545425</v>
          </cell>
          <cell r="BP160">
            <v>18.507499999999983</v>
          </cell>
          <cell r="BQ160">
            <v>24.538977272727248</v>
          </cell>
          <cell r="BR160">
            <v>24.538977272727248</v>
          </cell>
          <cell r="BS160">
            <v>25.047272727272709</v>
          </cell>
          <cell r="BT160">
            <v>25.047272727272709</v>
          </cell>
          <cell r="BU160">
            <v>26.03284090909089</v>
          </cell>
          <cell r="BV160">
            <v>26.03284090909089</v>
          </cell>
          <cell r="BW160">
            <v>0</v>
          </cell>
          <cell r="BX160">
            <v>0</v>
          </cell>
          <cell r="BY160">
            <v>0</v>
          </cell>
          <cell r="BZ160">
            <v>0</v>
          </cell>
          <cell r="CA160">
            <v>0</v>
          </cell>
          <cell r="CB160">
            <v>0</v>
          </cell>
          <cell r="CC160">
            <v>0</v>
          </cell>
          <cell r="CD160">
            <v>0</v>
          </cell>
          <cell r="CE160">
            <v>0</v>
          </cell>
          <cell r="CF160">
            <v>31.554999999999964</v>
          </cell>
          <cell r="CG160">
            <v>0</v>
          </cell>
          <cell r="CH160">
            <v>0</v>
          </cell>
          <cell r="CI160">
            <v>0</v>
          </cell>
          <cell r="CJ160">
            <v>22.684772727272708</v>
          </cell>
          <cell r="CK160">
            <v>22.773068181818179</v>
          </cell>
          <cell r="CL160">
            <v>21.978409090909064</v>
          </cell>
          <cell r="CM160">
            <v>22.424659090909067</v>
          </cell>
          <cell r="CN160">
            <v>0</v>
          </cell>
          <cell r="CO160">
            <v>0</v>
          </cell>
          <cell r="CP160">
            <v>20.349954545454544</v>
          </cell>
          <cell r="CQ160">
            <v>20.349954545454544</v>
          </cell>
          <cell r="CR160">
            <v>0</v>
          </cell>
          <cell r="CS160">
            <v>0</v>
          </cell>
          <cell r="CT160">
            <v>14.9772727272727</v>
          </cell>
          <cell r="CU160">
            <v>13.28522727272725</v>
          </cell>
          <cell r="CV160">
            <v>0</v>
          </cell>
          <cell r="CW160">
            <v>0</v>
          </cell>
          <cell r="CX160">
            <v>0</v>
          </cell>
          <cell r="CY160">
            <v>21.479659090909067</v>
          </cell>
          <cell r="CZ160">
            <v>20.533227272727274</v>
          </cell>
          <cell r="DA160">
            <v>18.980659090909093</v>
          </cell>
          <cell r="DB160">
            <v>0.24897727272727366</v>
          </cell>
          <cell r="DC160">
            <v>0</v>
          </cell>
          <cell r="DD160">
            <v>0</v>
          </cell>
          <cell r="DE160">
            <v>0</v>
          </cell>
          <cell r="DF160">
            <v>0</v>
          </cell>
          <cell r="DG160">
            <v>0</v>
          </cell>
          <cell r="DH160">
            <v>0</v>
          </cell>
          <cell r="DI160">
            <v>0</v>
          </cell>
          <cell r="DJ160">
            <v>0</v>
          </cell>
          <cell r="DK160">
            <v>0</v>
          </cell>
          <cell r="DL160">
            <v>0</v>
          </cell>
          <cell r="DM160" t="str">
            <v>Apr 97</v>
          </cell>
          <cell r="DN160">
            <v>0</v>
          </cell>
          <cell r="DO160">
            <v>0</v>
          </cell>
          <cell r="DP160">
            <v>0</v>
          </cell>
          <cell r="DQ160">
            <v>0</v>
          </cell>
          <cell r="DR160">
            <v>0</v>
          </cell>
          <cell r="DS160">
            <v>0</v>
          </cell>
          <cell r="DT160">
            <v>23.658409090909068</v>
          </cell>
          <cell r="DU160">
            <v>23.658409090909068</v>
          </cell>
          <cell r="DV160">
            <v>0</v>
          </cell>
          <cell r="DW160">
            <v>0</v>
          </cell>
          <cell r="DX160">
            <v>0</v>
          </cell>
          <cell r="DY160">
            <v>0</v>
          </cell>
          <cell r="DZ160">
            <v>0</v>
          </cell>
          <cell r="EA160">
            <v>0</v>
          </cell>
          <cell r="EB160">
            <v>0</v>
          </cell>
          <cell r="EC160">
            <v>0</v>
          </cell>
          <cell r="ED160">
            <v>0</v>
          </cell>
          <cell r="EE160">
            <v>0</v>
          </cell>
          <cell r="EF160">
            <v>0</v>
          </cell>
          <cell r="EG160">
            <v>0</v>
          </cell>
          <cell r="EH160">
            <v>24.519886363636335</v>
          </cell>
          <cell r="EI160">
            <v>0</v>
          </cell>
          <cell r="EJ160">
            <v>24.519886363636335</v>
          </cell>
          <cell r="EK160">
            <v>0</v>
          </cell>
          <cell r="EL160">
            <v>0</v>
          </cell>
          <cell r="EM160">
            <v>0</v>
          </cell>
          <cell r="EN160">
            <v>0</v>
          </cell>
          <cell r="EO160">
            <v>14.968181818181749</v>
          </cell>
          <cell r="EP160">
            <v>13.9545454545454</v>
          </cell>
          <cell r="EQ160" t="str">
            <v>Apr 97</v>
          </cell>
          <cell r="ER160">
            <v>0</v>
          </cell>
          <cell r="ES160">
            <v>0</v>
          </cell>
          <cell r="ET160">
            <v>0</v>
          </cell>
          <cell r="EU160">
            <v>0</v>
          </cell>
          <cell r="EV160">
            <v>14.793068181818157</v>
          </cell>
          <cell r="EW160">
            <v>14.728636363636355</v>
          </cell>
          <cell r="EX160">
            <v>17.950227272727247</v>
          </cell>
          <cell r="EY160">
            <v>25.674886363636336</v>
          </cell>
          <cell r="EZ160">
            <v>25.674886363636336</v>
          </cell>
          <cell r="FA160">
            <v>27.715227272727265</v>
          </cell>
          <cell r="FB160">
            <v>27.715227272727265</v>
          </cell>
          <cell r="FC160">
            <v>0</v>
          </cell>
          <cell r="FD160">
            <v>0</v>
          </cell>
          <cell r="FE160">
            <v>0</v>
          </cell>
          <cell r="FF160">
            <v>0</v>
          </cell>
          <cell r="FG160">
            <v>23.555795454545446</v>
          </cell>
          <cell r="FH160">
            <v>0</v>
          </cell>
          <cell r="FI160">
            <v>24.30749999999998</v>
          </cell>
          <cell r="FJ160">
            <v>0</v>
          </cell>
          <cell r="FK160">
            <v>0</v>
          </cell>
          <cell r="FL160">
            <v>0</v>
          </cell>
          <cell r="FM160">
            <v>0</v>
          </cell>
          <cell r="FN160" t="str">
            <v>Apr 97</v>
          </cell>
          <cell r="FO160">
            <v>0</v>
          </cell>
          <cell r="FP160">
            <v>0</v>
          </cell>
          <cell r="FQ160">
            <v>0</v>
          </cell>
          <cell r="FR160">
            <v>24.307499999999997</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30.75545454545454</v>
          </cell>
          <cell r="GH160">
            <v>30.75545454545454</v>
          </cell>
          <cell r="GI160">
            <v>0</v>
          </cell>
          <cell r="GJ160">
            <v>0</v>
          </cell>
          <cell r="GK160">
            <v>0</v>
          </cell>
          <cell r="GL160">
            <v>0</v>
          </cell>
          <cell r="GM160">
            <v>0</v>
          </cell>
          <cell r="GN160">
            <v>0</v>
          </cell>
          <cell r="GO160" t="str">
            <v>Apr 97</v>
          </cell>
          <cell r="GP160">
            <v>1.6779999999999999</v>
          </cell>
          <cell r="GQ160">
            <v>184.59090909090909</v>
          </cell>
          <cell r="GR160">
            <v>152.81818181818181</v>
          </cell>
          <cell r="GS160">
            <v>177.29545454545456</v>
          </cell>
          <cell r="GT160">
            <v>177.84090909090909</v>
          </cell>
          <cell r="GU160">
            <v>181.04545454545456</v>
          </cell>
          <cell r="GV160">
            <v>176.4545454545455</v>
          </cell>
          <cell r="GW160">
            <v>181.04545454545456</v>
          </cell>
          <cell r="GX160">
            <v>0</v>
          </cell>
          <cell r="GY160">
            <v>211.97727272727269</v>
          </cell>
          <cell r="GZ160">
            <v>193.97727272727269</v>
          </cell>
          <cell r="HA160">
            <v>0</v>
          </cell>
          <cell r="HB160">
            <v>0</v>
          </cell>
          <cell r="HC160">
            <v>183.1136363636364</v>
          </cell>
          <cell r="HD160">
            <v>165.18181818181819</v>
          </cell>
          <cell r="HE160">
            <v>0</v>
          </cell>
          <cell r="HF160">
            <v>0</v>
          </cell>
          <cell r="HG160">
            <v>136.59090909090901</v>
          </cell>
          <cell r="HH160">
            <v>0</v>
          </cell>
          <cell r="HI160">
            <v>131.09090909090901</v>
          </cell>
          <cell r="HJ160">
            <v>0</v>
          </cell>
          <cell r="HK160" t="e">
            <v>#VALUE!</v>
          </cell>
          <cell r="HL160">
            <v>0</v>
          </cell>
          <cell r="HM160">
            <v>0</v>
          </cell>
          <cell r="HN160">
            <v>88.86363636363636</v>
          </cell>
          <cell r="HO160">
            <v>83.590909090909093</v>
          </cell>
          <cell r="HP160">
            <v>74.840909090909093</v>
          </cell>
          <cell r="HQ160">
            <v>0</v>
          </cell>
          <cell r="HR160">
            <v>40.82</v>
          </cell>
          <cell r="HS160">
            <v>0</v>
          </cell>
          <cell r="HT160">
            <v>262.09090909090912</v>
          </cell>
          <cell r="HU160" t="str">
            <v>Apr 97</v>
          </cell>
          <cell r="HV160">
            <v>207</v>
          </cell>
          <cell r="HW160">
            <v>193.40909090909091</v>
          </cell>
          <cell r="HX160">
            <v>192.9545454545455</v>
          </cell>
          <cell r="HY160">
            <v>179.3636363636364</v>
          </cell>
          <cell r="HZ160">
            <v>178.04545454545456</v>
          </cell>
          <cell r="IA160">
            <v>166.3863636363636</v>
          </cell>
          <cell r="IB160">
            <v>178.04545454545456</v>
          </cell>
          <cell r="IC160">
            <v>0</v>
          </cell>
          <cell r="ID160">
            <v>0</v>
          </cell>
          <cell r="IE160">
            <v>0</v>
          </cell>
          <cell r="IF160">
            <v>0</v>
          </cell>
          <cell r="IG160">
            <v>128.90909090909</v>
          </cell>
          <cell r="IH160">
            <v>0</v>
          </cell>
          <cell r="II160">
            <v>122.954545454545</v>
          </cell>
          <cell r="IJ160">
            <v>0</v>
          </cell>
          <cell r="IK160">
            <v>0</v>
          </cell>
          <cell r="IL160">
            <v>0</v>
          </cell>
          <cell r="IM160">
            <v>91.86363636363636</v>
          </cell>
          <cell r="IN160">
            <v>80.38636363636364</v>
          </cell>
          <cell r="IO160">
            <v>0</v>
          </cell>
          <cell r="IP160">
            <v>0</v>
          </cell>
          <cell r="IQ160" t="str">
            <v>Apr 97</v>
          </cell>
          <cell r="IR160">
            <v>4.0456576493236041</v>
          </cell>
          <cell r="IS160">
            <v>15.954875100725221</v>
          </cell>
          <cell r="IT160">
            <v>20.711244678186823</v>
          </cell>
          <cell r="IU160">
            <v>0</v>
          </cell>
          <cell r="IV160">
            <v>0</v>
          </cell>
          <cell r="IW160">
            <v>0</v>
          </cell>
          <cell r="IX160">
            <v>21.448809523809501</v>
          </cell>
          <cell r="IY160">
            <v>0</v>
          </cell>
          <cell r="IZ160">
            <v>25.80714285714285</v>
          </cell>
          <cell r="JA160">
            <v>25.154761904761848</v>
          </cell>
          <cell r="JB160">
            <v>0</v>
          </cell>
          <cell r="JC160">
            <v>24.849999999999952</v>
          </cell>
          <cell r="JD160">
            <v>31.155255001408815</v>
          </cell>
          <cell r="JE160">
            <v>0</v>
          </cell>
          <cell r="JF160">
            <v>0</v>
          </cell>
          <cell r="JG160">
            <v>0</v>
          </cell>
          <cell r="JH160">
            <v>0</v>
          </cell>
          <cell r="JI160">
            <v>0</v>
          </cell>
          <cell r="JJ160">
            <v>0</v>
          </cell>
          <cell r="JK160">
            <v>0</v>
          </cell>
          <cell r="JL160">
            <v>0</v>
          </cell>
          <cell r="JM160">
            <v>0</v>
          </cell>
          <cell r="JN160">
            <v>25.047619047619001</v>
          </cell>
          <cell r="JO160">
            <v>0</v>
          </cell>
          <cell r="JP160">
            <v>26.85119047619045</v>
          </cell>
          <cell r="JQ160">
            <v>0</v>
          </cell>
          <cell r="JR160">
            <v>0</v>
          </cell>
          <cell r="JS160">
            <v>0</v>
          </cell>
          <cell r="JT160">
            <v>0</v>
          </cell>
          <cell r="JU160">
            <v>0</v>
          </cell>
          <cell r="JV160">
            <v>0</v>
          </cell>
          <cell r="JW160">
            <v>0</v>
          </cell>
          <cell r="JX160">
            <v>0</v>
          </cell>
          <cell r="JY160">
            <v>0</v>
          </cell>
          <cell r="JZ160">
            <v>26.85119047619045</v>
          </cell>
          <cell r="KA160">
            <v>0</v>
          </cell>
          <cell r="KB160">
            <v>0</v>
          </cell>
          <cell r="KC160">
            <v>0</v>
          </cell>
          <cell r="KD160">
            <v>15.539285714285651</v>
          </cell>
          <cell r="KE160">
            <v>15.539285714285651</v>
          </cell>
          <cell r="KF160">
            <v>15.539285714285651</v>
          </cell>
          <cell r="KG160">
            <v>15.539285714285651</v>
          </cell>
          <cell r="KH160">
            <v>0</v>
          </cell>
          <cell r="KI160">
            <v>0</v>
          </cell>
          <cell r="KJ160">
            <v>0</v>
          </cell>
          <cell r="KK160">
            <v>16.266404199475041</v>
          </cell>
          <cell r="KL160">
            <v>15.615860517435308</v>
          </cell>
          <cell r="KM160">
            <v>0</v>
          </cell>
          <cell r="KN160">
            <v>14.567866516685411</v>
          </cell>
          <cell r="KO160">
            <v>0</v>
          </cell>
          <cell r="KP160">
            <v>0</v>
          </cell>
          <cell r="KQ160">
            <v>0</v>
          </cell>
          <cell r="KR160">
            <v>0</v>
          </cell>
          <cell r="KS160">
            <v>0</v>
          </cell>
          <cell r="KT160">
            <v>0</v>
          </cell>
          <cell r="KU160">
            <v>0</v>
          </cell>
          <cell r="KV160">
            <v>0</v>
          </cell>
          <cell r="KW160">
            <v>0</v>
          </cell>
          <cell r="KX160">
            <v>0</v>
          </cell>
          <cell r="KY160">
            <v>0</v>
          </cell>
          <cell r="KZ160">
            <v>0</v>
          </cell>
          <cell r="LA160">
            <v>0</v>
          </cell>
          <cell r="LB160">
            <v>0</v>
          </cell>
          <cell r="LC160" t="str">
            <v>Apr 97</v>
          </cell>
          <cell r="LD160">
            <v>15.954875100725221</v>
          </cell>
          <cell r="LE160">
            <v>20.711244678186823</v>
          </cell>
          <cell r="LF160">
            <v>198</v>
          </cell>
          <cell r="LG160">
            <v>225.5454545454545</v>
          </cell>
          <cell r="LH160">
            <v>20.448544973544969</v>
          </cell>
          <cell r="LI160">
            <v>0</v>
          </cell>
          <cell r="LJ160">
            <v>23.334523809523809</v>
          </cell>
          <cell r="LK160">
            <v>0</v>
          </cell>
          <cell r="LL160">
            <v>0</v>
          </cell>
          <cell r="LM160">
            <v>0</v>
          </cell>
          <cell r="LN160">
            <v>0</v>
          </cell>
          <cell r="LO160">
            <v>0</v>
          </cell>
          <cell r="LP160">
            <v>0</v>
          </cell>
          <cell r="LQ160">
            <v>0</v>
          </cell>
          <cell r="LR160">
            <v>0</v>
          </cell>
          <cell r="LS160">
            <v>0</v>
          </cell>
          <cell r="LT160">
            <v>14.298275215598048</v>
          </cell>
          <cell r="LU160">
            <v>0</v>
          </cell>
          <cell r="LV160">
            <v>0</v>
          </cell>
          <cell r="LW160">
            <v>0</v>
          </cell>
          <cell r="LX160">
            <v>0</v>
          </cell>
          <cell r="LY160">
            <v>0</v>
          </cell>
          <cell r="LZ160">
            <v>0</v>
          </cell>
          <cell r="MA160">
            <v>0</v>
          </cell>
          <cell r="MB160" t="str">
            <v>Apr 97</v>
          </cell>
          <cell r="MC160">
            <v>199.14285714285717</v>
          </cell>
          <cell r="MD160">
            <v>208.66666666666663</v>
          </cell>
          <cell r="ME160">
            <v>23.474206349999999</v>
          </cell>
          <cell r="MF160">
            <v>0</v>
          </cell>
          <cell r="MG160">
            <v>0</v>
          </cell>
          <cell r="MH160" t="str">
            <v>Apr 97</v>
          </cell>
          <cell r="MI160" t="str">
            <v>*KEY_ERR</v>
          </cell>
          <cell r="MJ160" t="str">
            <v>*KEY_ERR</v>
          </cell>
          <cell r="MK160" t="str">
            <v>*KEY_ERR</v>
          </cell>
          <cell r="ML160" t="str">
            <v>*KEY_ERR</v>
          </cell>
          <cell r="MM160" t="str">
            <v>*KEY_ERR</v>
          </cell>
          <cell r="MN160" t="str">
            <v>*KEY_ERR</v>
          </cell>
          <cell r="MO160" t="str">
            <v>*KEY_ERR</v>
          </cell>
          <cell r="MP160" t="str">
            <v>*KEY_ERR</v>
          </cell>
          <cell r="MQ160" t="str">
            <v>*KEY_ERR</v>
          </cell>
          <cell r="MR160" t="str">
            <v>*KEY_ERR</v>
          </cell>
          <cell r="MS160">
            <v>0</v>
          </cell>
          <cell r="MT160" t="str">
            <v>*KEY_ERR</v>
          </cell>
          <cell r="MU160" t="str">
            <v>*KEY_ERR</v>
          </cell>
          <cell r="MV160">
            <v>0</v>
          </cell>
          <cell r="MW160" t="str">
            <v>*KEY_ERR</v>
          </cell>
        </row>
        <row r="161">
          <cell r="F161" t="str">
            <v>May 97</v>
          </cell>
          <cell r="G161">
            <v>19.068809523809499</v>
          </cell>
          <cell r="H161">
            <v>0</v>
          </cell>
          <cell r="I161">
            <v>20.91</v>
          </cell>
          <cell r="J161">
            <v>0</v>
          </cell>
          <cell r="K161">
            <v>0</v>
          </cell>
          <cell r="L161">
            <v>20.8730952380952</v>
          </cell>
          <cell r="M161">
            <v>20.8730952380952</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18.777166666666599</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18.551666666666598</v>
          </cell>
          <cell r="BD161">
            <v>0.22549999999999998</v>
          </cell>
          <cell r="BE161">
            <v>19.4123809523809</v>
          </cell>
          <cell r="BF161">
            <v>0</v>
          </cell>
          <cell r="BG161">
            <v>0</v>
          </cell>
          <cell r="BH161">
            <v>0</v>
          </cell>
          <cell r="BI161">
            <v>0</v>
          </cell>
          <cell r="BJ161">
            <v>0</v>
          </cell>
          <cell r="BK161">
            <v>2.15</v>
          </cell>
          <cell r="BL161">
            <v>8.7074999999999747</v>
          </cell>
          <cell r="BM161">
            <v>14.834999999999969</v>
          </cell>
          <cell r="BN161">
            <v>19.179999999999993</v>
          </cell>
          <cell r="BO161">
            <v>17.144999999999992</v>
          </cell>
          <cell r="BP161">
            <v>19.419999999999984</v>
          </cell>
          <cell r="BQ161">
            <v>25.537499999999987</v>
          </cell>
          <cell r="BR161">
            <v>25.537499999999987</v>
          </cell>
          <cell r="BS161">
            <v>26.134999999999966</v>
          </cell>
          <cell r="BT161">
            <v>26.134999999999966</v>
          </cell>
          <cell r="BU161">
            <v>27.322499999999987</v>
          </cell>
          <cell r="BV161">
            <v>27.322499999999987</v>
          </cell>
          <cell r="BW161">
            <v>0</v>
          </cell>
          <cell r="BX161">
            <v>0</v>
          </cell>
          <cell r="BY161">
            <v>0</v>
          </cell>
          <cell r="BZ161">
            <v>0</v>
          </cell>
          <cell r="CA161">
            <v>0</v>
          </cell>
          <cell r="CB161">
            <v>0</v>
          </cell>
          <cell r="CC161">
            <v>0</v>
          </cell>
          <cell r="CD161">
            <v>0</v>
          </cell>
          <cell r="CE161">
            <v>0</v>
          </cell>
          <cell r="CF161">
            <v>32.507499999999965</v>
          </cell>
          <cell r="CG161">
            <v>0</v>
          </cell>
          <cell r="CH161">
            <v>0</v>
          </cell>
          <cell r="CI161">
            <v>0</v>
          </cell>
          <cell r="CJ161">
            <v>23.047499999999978</v>
          </cell>
          <cell r="CK161">
            <v>23.162499999999991</v>
          </cell>
          <cell r="CL161">
            <v>22.502499999999998</v>
          </cell>
          <cell r="CM161">
            <v>22.80249999999997</v>
          </cell>
          <cell r="CN161">
            <v>0</v>
          </cell>
          <cell r="CO161">
            <v>0</v>
          </cell>
          <cell r="CP161">
            <v>20.902499999999996</v>
          </cell>
          <cell r="CQ161">
            <v>20.902499999999996</v>
          </cell>
          <cell r="CR161">
            <v>0</v>
          </cell>
          <cell r="CS161">
            <v>0</v>
          </cell>
          <cell r="CT161">
            <v>15.370238095238051</v>
          </cell>
          <cell r="CU161">
            <v>14.227380952380949</v>
          </cell>
          <cell r="CV161">
            <v>0</v>
          </cell>
          <cell r="CW161">
            <v>0</v>
          </cell>
          <cell r="CX161">
            <v>0</v>
          </cell>
          <cell r="CY161">
            <v>22.942499999999999</v>
          </cell>
          <cell r="CZ161">
            <v>21.285499999999999</v>
          </cell>
          <cell r="DA161">
            <v>20.035499999999995</v>
          </cell>
          <cell r="DB161">
            <v>0.29750000000000004</v>
          </cell>
          <cell r="DC161">
            <v>0</v>
          </cell>
          <cell r="DD161">
            <v>0</v>
          </cell>
          <cell r="DE161">
            <v>0</v>
          </cell>
          <cell r="DF161">
            <v>0</v>
          </cell>
          <cell r="DG161">
            <v>0</v>
          </cell>
          <cell r="DH161">
            <v>0</v>
          </cell>
          <cell r="DI161">
            <v>0</v>
          </cell>
          <cell r="DJ161">
            <v>0</v>
          </cell>
          <cell r="DK161">
            <v>0</v>
          </cell>
          <cell r="DL161">
            <v>0</v>
          </cell>
          <cell r="DM161" t="str">
            <v>May 97</v>
          </cell>
          <cell r="DN161">
            <v>0</v>
          </cell>
          <cell r="DO161">
            <v>0</v>
          </cell>
          <cell r="DP161">
            <v>0</v>
          </cell>
          <cell r="DQ161">
            <v>0</v>
          </cell>
          <cell r="DR161">
            <v>0</v>
          </cell>
          <cell r="DS161">
            <v>0</v>
          </cell>
          <cell r="DT161">
            <v>25.85</v>
          </cell>
          <cell r="DU161">
            <v>25.85</v>
          </cell>
          <cell r="DV161">
            <v>0</v>
          </cell>
          <cell r="DW161">
            <v>0</v>
          </cell>
          <cell r="DX161">
            <v>0</v>
          </cell>
          <cell r="DY161">
            <v>0</v>
          </cell>
          <cell r="DZ161">
            <v>0</v>
          </cell>
          <cell r="EA161">
            <v>0</v>
          </cell>
          <cell r="EB161">
            <v>0</v>
          </cell>
          <cell r="EC161">
            <v>0</v>
          </cell>
          <cell r="ED161">
            <v>0</v>
          </cell>
          <cell r="EE161">
            <v>0</v>
          </cell>
          <cell r="EF161">
            <v>0</v>
          </cell>
          <cell r="EG161">
            <v>0</v>
          </cell>
          <cell r="EH161">
            <v>23.649999999999995</v>
          </cell>
          <cell r="EI161">
            <v>0</v>
          </cell>
          <cell r="EJ161">
            <v>23.649999999999995</v>
          </cell>
          <cell r="EK161">
            <v>0</v>
          </cell>
          <cell r="EL161">
            <v>0</v>
          </cell>
          <cell r="EM161">
            <v>0</v>
          </cell>
          <cell r="EN161">
            <v>0</v>
          </cell>
          <cell r="EO161">
            <v>15.8119047619047</v>
          </cell>
          <cell r="EP161">
            <v>14.5678571428571</v>
          </cell>
          <cell r="EQ161" t="str">
            <v>May 97</v>
          </cell>
          <cell r="ER161">
            <v>0</v>
          </cell>
          <cell r="ES161">
            <v>0</v>
          </cell>
          <cell r="ET161">
            <v>0</v>
          </cell>
          <cell r="EU161">
            <v>0</v>
          </cell>
          <cell r="EV161">
            <v>15.362499999999979</v>
          </cell>
          <cell r="EW161">
            <v>15.824999999999989</v>
          </cell>
          <cell r="EX161">
            <v>19.404999999999998</v>
          </cell>
          <cell r="EY161">
            <v>27.514999999999976</v>
          </cell>
          <cell r="EZ161">
            <v>27.514999999999976</v>
          </cell>
          <cell r="FA161">
            <v>0</v>
          </cell>
          <cell r="FB161">
            <v>0</v>
          </cell>
          <cell r="FC161">
            <v>0</v>
          </cell>
          <cell r="FD161">
            <v>0</v>
          </cell>
          <cell r="FE161">
            <v>0</v>
          </cell>
          <cell r="FF161">
            <v>0</v>
          </cell>
          <cell r="FG161">
            <v>24.799999999999976</v>
          </cell>
          <cell r="FH161">
            <v>0</v>
          </cell>
          <cell r="FI161">
            <v>24.802499999999988</v>
          </cell>
          <cell r="FJ161">
            <v>0</v>
          </cell>
          <cell r="FK161">
            <v>0</v>
          </cell>
          <cell r="FL161">
            <v>0</v>
          </cell>
          <cell r="FM161">
            <v>0</v>
          </cell>
          <cell r="FN161" t="str">
            <v>May 97</v>
          </cell>
          <cell r="FO161">
            <v>0</v>
          </cell>
          <cell r="FP161">
            <v>0</v>
          </cell>
          <cell r="FQ161">
            <v>0</v>
          </cell>
          <cell r="FR161">
            <v>19.284999999999997</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24.844999999999999</v>
          </cell>
          <cell r="GH161">
            <v>24.844999999999999</v>
          </cell>
          <cell r="GI161">
            <v>0</v>
          </cell>
          <cell r="GJ161">
            <v>0</v>
          </cell>
          <cell r="GK161">
            <v>0</v>
          </cell>
          <cell r="GL161">
            <v>0</v>
          </cell>
          <cell r="GM161">
            <v>0</v>
          </cell>
          <cell r="GN161">
            <v>0</v>
          </cell>
          <cell r="GO161" t="str">
            <v>May 97</v>
          </cell>
          <cell r="GP161">
            <v>1.847</v>
          </cell>
          <cell r="GQ161">
            <v>194.95</v>
          </cell>
          <cell r="GR161">
            <v>144.94999999999999</v>
          </cell>
          <cell r="GS161">
            <v>182.32499999999999</v>
          </cell>
          <cell r="GT161">
            <v>170.8</v>
          </cell>
          <cell r="GU161">
            <v>182.22500000000002</v>
          </cell>
          <cell r="GV161">
            <v>178.35</v>
          </cell>
          <cell r="GW161">
            <v>182.22500000000002</v>
          </cell>
          <cell r="GX161">
            <v>0</v>
          </cell>
          <cell r="GY161">
            <v>221.05</v>
          </cell>
          <cell r="GZ161">
            <v>202.97499999999999</v>
          </cell>
          <cell r="HA161">
            <v>0</v>
          </cell>
          <cell r="HB161">
            <v>0</v>
          </cell>
          <cell r="HC161">
            <v>191.35</v>
          </cell>
          <cell r="HD161">
            <v>174.125</v>
          </cell>
          <cell r="HE161">
            <v>0</v>
          </cell>
          <cell r="HF161">
            <v>0</v>
          </cell>
          <cell r="HG161">
            <v>136.94999999999999</v>
          </cell>
          <cell r="HH161">
            <v>0</v>
          </cell>
          <cell r="HI161">
            <v>126.9</v>
          </cell>
          <cell r="HJ161">
            <v>0</v>
          </cell>
          <cell r="HK161" t="e">
            <v>#VALUE!</v>
          </cell>
          <cell r="HL161">
            <v>0</v>
          </cell>
          <cell r="HM161">
            <v>0</v>
          </cell>
          <cell r="HN161">
            <v>91.45</v>
          </cell>
          <cell r="HO161">
            <v>82.974999999999994</v>
          </cell>
          <cell r="HP161">
            <v>75.424999999999997</v>
          </cell>
          <cell r="HQ161">
            <v>0</v>
          </cell>
          <cell r="HR161">
            <v>39.93</v>
          </cell>
          <cell r="HS161">
            <v>0</v>
          </cell>
          <cell r="HT161">
            <v>272.95</v>
          </cell>
          <cell r="HU161" t="str">
            <v>May 97</v>
          </cell>
          <cell r="HV161">
            <v>202.1</v>
          </cell>
          <cell r="HW161">
            <v>177.8</v>
          </cell>
          <cell r="HX161">
            <v>190.5</v>
          </cell>
          <cell r="HY161">
            <v>166.20000000000002</v>
          </cell>
          <cell r="HZ161">
            <v>179.82499999999999</v>
          </cell>
          <cell r="IA161">
            <v>167.67500000000001</v>
          </cell>
          <cell r="IB161">
            <v>179.82499999999999</v>
          </cell>
          <cell r="IC161">
            <v>0</v>
          </cell>
          <cell r="ID161">
            <v>0</v>
          </cell>
          <cell r="IE161">
            <v>0</v>
          </cell>
          <cell r="IF161">
            <v>0</v>
          </cell>
          <cell r="IG161">
            <v>130.15</v>
          </cell>
          <cell r="IH161">
            <v>0</v>
          </cell>
          <cell r="II161">
            <v>122.05</v>
          </cell>
          <cell r="IJ161">
            <v>0</v>
          </cell>
          <cell r="IK161">
            <v>0</v>
          </cell>
          <cell r="IL161">
            <v>0</v>
          </cell>
          <cell r="IM161">
            <v>94.15</v>
          </cell>
          <cell r="IN161">
            <v>78.650000000000006</v>
          </cell>
          <cell r="IO161">
            <v>0</v>
          </cell>
          <cell r="IP161">
            <v>0</v>
          </cell>
          <cell r="IQ161" t="str">
            <v>May 97</v>
          </cell>
          <cell r="IR161">
            <v>4.0167498518442226</v>
          </cell>
          <cell r="IS161">
            <v>14.42385173247381</v>
          </cell>
          <cell r="IT161">
            <v>18.832957675932882</v>
          </cell>
          <cell r="IU161">
            <v>0</v>
          </cell>
          <cell r="IV161">
            <v>0</v>
          </cell>
          <cell r="IW161">
            <v>0</v>
          </cell>
          <cell r="IX161">
            <v>21.48</v>
          </cell>
          <cell r="IY161">
            <v>0</v>
          </cell>
          <cell r="IZ161">
            <v>24.965</v>
          </cell>
          <cell r="JA161">
            <v>24.215</v>
          </cell>
          <cell r="JB161">
            <v>0</v>
          </cell>
          <cell r="JC161">
            <v>23.661250000000003</v>
          </cell>
          <cell r="JD161">
            <v>30.479289940828405</v>
          </cell>
          <cell r="JE161">
            <v>0</v>
          </cell>
          <cell r="JF161">
            <v>0</v>
          </cell>
          <cell r="JG161">
            <v>0</v>
          </cell>
          <cell r="JH161">
            <v>0</v>
          </cell>
          <cell r="JI161">
            <v>0</v>
          </cell>
          <cell r="JJ161">
            <v>0</v>
          </cell>
          <cell r="JK161">
            <v>0</v>
          </cell>
          <cell r="JL161">
            <v>0</v>
          </cell>
          <cell r="JM161">
            <v>0</v>
          </cell>
          <cell r="JN161">
            <v>24.715</v>
          </cell>
          <cell r="JO161">
            <v>0</v>
          </cell>
          <cell r="JP161">
            <v>25.19875</v>
          </cell>
          <cell r="JQ161">
            <v>0</v>
          </cell>
          <cell r="JR161">
            <v>0</v>
          </cell>
          <cell r="JS161">
            <v>0</v>
          </cell>
          <cell r="JT161">
            <v>0</v>
          </cell>
          <cell r="JU161">
            <v>0</v>
          </cell>
          <cell r="JV161">
            <v>0</v>
          </cell>
          <cell r="JW161">
            <v>0</v>
          </cell>
          <cell r="JX161">
            <v>0</v>
          </cell>
          <cell r="JY161">
            <v>0</v>
          </cell>
          <cell r="JZ161">
            <v>25.19875</v>
          </cell>
          <cell r="KA161">
            <v>0</v>
          </cell>
          <cell r="KB161">
            <v>0</v>
          </cell>
          <cell r="KC161">
            <v>0</v>
          </cell>
          <cell r="KD161">
            <v>15.065000000000001</v>
          </cell>
          <cell r="KE161">
            <v>15.065000000000001</v>
          </cell>
          <cell r="KF161">
            <v>15.065000000000001</v>
          </cell>
          <cell r="KG161">
            <v>15.065000000000001</v>
          </cell>
          <cell r="KH161">
            <v>0</v>
          </cell>
          <cell r="KI161">
            <v>0</v>
          </cell>
          <cell r="KJ161">
            <v>0</v>
          </cell>
          <cell r="KK161">
            <v>16.63188976377953</v>
          </cell>
          <cell r="KL161">
            <v>16.037401574803152</v>
          </cell>
          <cell r="KM161">
            <v>0</v>
          </cell>
          <cell r="KN161">
            <v>14.944881889763773</v>
          </cell>
          <cell r="KO161">
            <v>0</v>
          </cell>
          <cell r="KP161">
            <v>0</v>
          </cell>
          <cell r="KQ161">
            <v>0</v>
          </cell>
          <cell r="KR161">
            <v>0</v>
          </cell>
          <cell r="KS161">
            <v>0</v>
          </cell>
          <cell r="KT161">
            <v>0</v>
          </cell>
          <cell r="KU161">
            <v>0</v>
          </cell>
          <cell r="KV161">
            <v>0</v>
          </cell>
          <cell r="KW161">
            <v>0</v>
          </cell>
          <cell r="KX161">
            <v>0</v>
          </cell>
          <cell r="KY161">
            <v>0</v>
          </cell>
          <cell r="KZ161">
            <v>0</v>
          </cell>
          <cell r="LA161">
            <v>0</v>
          </cell>
          <cell r="LB161">
            <v>0</v>
          </cell>
          <cell r="LC161" t="str">
            <v>May 97</v>
          </cell>
          <cell r="LD161">
            <v>14.42385173247381</v>
          </cell>
          <cell r="LE161">
            <v>18.832957675932882</v>
          </cell>
          <cell r="LF161">
            <v>179</v>
          </cell>
          <cell r="LG161">
            <v>205.09090909090909</v>
          </cell>
          <cell r="LH161">
            <v>20.685833333333335</v>
          </cell>
          <cell r="LI161">
            <v>0</v>
          </cell>
          <cell r="LJ161">
            <v>23.125</v>
          </cell>
          <cell r="LK161">
            <v>0</v>
          </cell>
          <cell r="LL161">
            <v>0</v>
          </cell>
          <cell r="LM161">
            <v>0</v>
          </cell>
          <cell r="LN161">
            <v>0</v>
          </cell>
          <cell r="LO161">
            <v>0</v>
          </cell>
          <cell r="LP161">
            <v>0</v>
          </cell>
          <cell r="LQ161">
            <v>0</v>
          </cell>
          <cell r="LR161">
            <v>0</v>
          </cell>
          <cell r="LS161">
            <v>0</v>
          </cell>
          <cell r="LT161">
            <v>14.660787401574805</v>
          </cell>
          <cell r="LU161">
            <v>0</v>
          </cell>
          <cell r="LV161">
            <v>0</v>
          </cell>
          <cell r="LW161">
            <v>0</v>
          </cell>
          <cell r="LX161">
            <v>0</v>
          </cell>
          <cell r="LY161">
            <v>0</v>
          </cell>
          <cell r="LZ161">
            <v>0</v>
          </cell>
          <cell r="MA161">
            <v>0</v>
          </cell>
          <cell r="MB161" t="str">
            <v>May 97</v>
          </cell>
          <cell r="MC161">
            <v>0</v>
          </cell>
          <cell r="MD161">
            <v>0</v>
          </cell>
          <cell r="ME161">
            <v>23.488888888888887</v>
          </cell>
          <cell r="MF161">
            <v>0</v>
          </cell>
          <cell r="MG161">
            <v>0</v>
          </cell>
          <cell r="MH161" t="str">
            <v>May 97</v>
          </cell>
          <cell r="MI161" t="str">
            <v>*KEY_ERR</v>
          </cell>
          <cell r="MJ161" t="str">
            <v>*KEY_ERR</v>
          </cell>
          <cell r="MK161" t="str">
            <v>*KEY_ERR</v>
          </cell>
          <cell r="ML161" t="str">
            <v>*KEY_ERR</v>
          </cell>
          <cell r="MM161" t="str">
            <v>*KEY_ERR</v>
          </cell>
          <cell r="MN161" t="str">
            <v>*KEY_ERR</v>
          </cell>
          <cell r="MO161" t="str">
            <v>*KEY_ERR</v>
          </cell>
          <cell r="MP161" t="str">
            <v>*KEY_ERR</v>
          </cell>
          <cell r="MQ161" t="str">
            <v>*KEY_ERR</v>
          </cell>
          <cell r="MR161" t="str">
            <v>*KEY_ERR</v>
          </cell>
          <cell r="MS161">
            <v>0</v>
          </cell>
          <cell r="MT161" t="str">
            <v>*KEY_ERR</v>
          </cell>
          <cell r="MU161" t="str">
            <v>*KEY_ERR</v>
          </cell>
          <cell r="MV161">
            <v>0</v>
          </cell>
          <cell r="MW161" t="str">
            <v>*KEY_ERR</v>
          </cell>
        </row>
        <row r="162">
          <cell r="F162" t="str">
            <v>Jun 97</v>
          </cell>
          <cell r="G162">
            <v>17.577380952380899</v>
          </cell>
          <cell r="H162">
            <v>0</v>
          </cell>
          <cell r="I162">
            <v>19.277380952380899</v>
          </cell>
          <cell r="J162">
            <v>0</v>
          </cell>
          <cell r="K162">
            <v>0</v>
          </cell>
          <cell r="L162">
            <v>19.199285714285701</v>
          </cell>
          <cell r="M162">
            <v>19.199285714285701</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17.353192640692647</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17.280238095238101</v>
          </cell>
          <cell r="BD162">
            <v>7.2954545454545119E-2</v>
          </cell>
          <cell r="BE162">
            <v>17.881428571428501</v>
          </cell>
          <cell r="BF162">
            <v>0</v>
          </cell>
          <cell r="BG162">
            <v>0</v>
          </cell>
          <cell r="BH162">
            <v>0</v>
          </cell>
          <cell r="BI162">
            <v>0</v>
          </cell>
          <cell r="BJ162">
            <v>0</v>
          </cell>
          <cell r="BK162">
            <v>2.31</v>
          </cell>
          <cell r="BL162">
            <v>8.297499999999987</v>
          </cell>
          <cell r="BM162">
            <v>14.439999999999966</v>
          </cell>
          <cell r="BN162">
            <v>18.809999999999985</v>
          </cell>
          <cell r="BO162">
            <v>16.53749999999998</v>
          </cell>
          <cell r="BP162">
            <v>18.084999999999976</v>
          </cell>
          <cell r="BQ162">
            <v>23.177499999999977</v>
          </cell>
          <cell r="BR162">
            <v>23.177499999999977</v>
          </cell>
          <cell r="BS162">
            <v>23.96749999999998</v>
          </cell>
          <cell r="BT162">
            <v>23.96749999999998</v>
          </cell>
          <cell r="BU162">
            <v>25.379999999999963</v>
          </cell>
          <cell r="BV162">
            <v>25.379999999999963</v>
          </cell>
          <cell r="BW162">
            <v>0</v>
          </cell>
          <cell r="BX162">
            <v>0</v>
          </cell>
          <cell r="BY162">
            <v>0</v>
          </cell>
          <cell r="BZ162">
            <v>0</v>
          </cell>
          <cell r="CA162">
            <v>0</v>
          </cell>
          <cell r="CB162">
            <v>0</v>
          </cell>
          <cell r="CC162">
            <v>0</v>
          </cell>
          <cell r="CD162">
            <v>0</v>
          </cell>
          <cell r="CE162">
            <v>0</v>
          </cell>
          <cell r="CF162">
            <v>34.072499999999955</v>
          </cell>
          <cell r="CG162">
            <v>0</v>
          </cell>
          <cell r="CH162">
            <v>0</v>
          </cell>
          <cell r="CI162">
            <v>0</v>
          </cell>
          <cell r="CJ162">
            <v>21.949999999999974</v>
          </cell>
          <cell r="CK162">
            <v>22.052499999999966</v>
          </cell>
          <cell r="CL162">
            <v>21.12249999999997</v>
          </cell>
          <cell r="CM162">
            <v>21.354999999999979</v>
          </cell>
          <cell r="CN162">
            <v>0</v>
          </cell>
          <cell r="CO162">
            <v>0</v>
          </cell>
          <cell r="CP162">
            <v>19.864000000000001</v>
          </cell>
          <cell r="CQ162">
            <v>19.864000000000001</v>
          </cell>
          <cell r="CR162">
            <v>0</v>
          </cell>
          <cell r="CS162">
            <v>0</v>
          </cell>
          <cell r="CT162">
            <v>16.058333333333302</v>
          </cell>
          <cell r="CU162">
            <v>14.03095238095235</v>
          </cell>
          <cell r="CV162">
            <v>0</v>
          </cell>
          <cell r="CW162">
            <v>0</v>
          </cell>
          <cell r="CX162">
            <v>0</v>
          </cell>
          <cell r="CY162">
            <v>20.69499999999999</v>
          </cell>
          <cell r="CZ162">
            <v>19.4815</v>
          </cell>
          <cell r="DA162">
            <v>18.388999999999999</v>
          </cell>
          <cell r="DB162">
            <v>0.36708333333333104</v>
          </cell>
          <cell r="DC162">
            <v>0</v>
          </cell>
          <cell r="DD162">
            <v>0</v>
          </cell>
          <cell r="DE162">
            <v>0</v>
          </cell>
          <cell r="DF162">
            <v>0</v>
          </cell>
          <cell r="DG162">
            <v>0</v>
          </cell>
          <cell r="DH162">
            <v>0</v>
          </cell>
          <cell r="DI162">
            <v>0</v>
          </cell>
          <cell r="DJ162">
            <v>0</v>
          </cell>
          <cell r="DK162">
            <v>0</v>
          </cell>
          <cell r="DL162">
            <v>0</v>
          </cell>
          <cell r="DM162" t="str">
            <v>Jun 97</v>
          </cell>
          <cell r="DN162">
            <v>0</v>
          </cell>
          <cell r="DO162">
            <v>0</v>
          </cell>
          <cell r="DP162">
            <v>0</v>
          </cell>
          <cell r="DQ162">
            <v>0</v>
          </cell>
          <cell r="DR162">
            <v>0</v>
          </cell>
          <cell r="DS162">
            <v>0</v>
          </cell>
          <cell r="DT162">
            <v>22.884999999999984</v>
          </cell>
          <cell r="DU162">
            <v>22.884999999999984</v>
          </cell>
          <cell r="DV162">
            <v>0</v>
          </cell>
          <cell r="DW162">
            <v>0</v>
          </cell>
          <cell r="DX162">
            <v>0</v>
          </cell>
          <cell r="DY162">
            <v>0</v>
          </cell>
          <cell r="DZ162">
            <v>0</v>
          </cell>
          <cell r="EA162">
            <v>0</v>
          </cell>
          <cell r="EB162">
            <v>0</v>
          </cell>
          <cell r="EC162">
            <v>0</v>
          </cell>
          <cell r="ED162">
            <v>0</v>
          </cell>
          <cell r="EE162">
            <v>0</v>
          </cell>
          <cell r="EF162">
            <v>0</v>
          </cell>
          <cell r="EG162">
            <v>0</v>
          </cell>
          <cell r="EH162">
            <v>22.132499999999993</v>
          </cell>
          <cell r="EI162">
            <v>0</v>
          </cell>
          <cell r="EJ162">
            <v>22.132499999999993</v>
          </cell>
          <cell r="EK162">
            <v>0</v>
          </cell>
          <cell r="EL162">
            <v>0</v>
          </cell>
          <cell r="EM162">
            <v>0</v>
          </cell>
          <cell r="EN162">
            <v>0</v>
          </cell>
          <cell r="EO162">
            <v>16.12499999999995</v>
          </cell>
          <cell r="EP162">
            <v>14.358333333333249</v>
          </cell>
          <cell r="EQ162" t="str">
            <v>Jun 97</v>
          </cell>
          <cell r="ER162">
            <v>2.46</v>
          </cell>
          <cell r="ES162">
            <v>0</v>
          </cell>
          <cell r="ET162">
            <v>0</v>
          </cell>
          <cell r="EU162">
            <v>0</v>
          </cell>
          <cell r="EV162">
            <v>15.072499999999975</v>
          </cell>
          <cell r="EW162">
            <v>15.904999999999971</v>
          </cell>
          <cell r="EX162">
            <v>18.747499999999974</v>
          </cell>
          <cell r="EY162">
            <v>25.214999999999982</v>
          </cell>
          <cell r="EZ162">
            <v>25.214999999999982</v>
          </cell>
          <cell r="FA162">
            <v>0</v>
          </cell>
          <cell r="FB162">
            <v>0</v>
          </cell>
          <cell r="FC162">
            <v>0</v>
          </cell>
          <cell r="FD162">
            <v>0</v>
          </cell>
          <cell r="FE162">
            <v>0</v>
          </cell>
          <cell r="FF162">
            <v>0</v>
          </cell>
          <cell r="FG162">
            <v>22.164999999999992</v>
          </cell>
          <cell r="FH162">
            <v>0</v>
          </cell>
          <cell r="FI162">
            <v>23.352499999999988</v>
          </cell>
          <cell r="FJ162">
            <v>0</v>
          </cell>
          <cell r="FK162">
            <v>0</v>
          </cell>
          <cell r="FL162">
            <v>0</v>
          </cell>
          <cell r="FM162">
            <v>0</v>
          </cell>
          <cell r="FN162" t="str">
            <v>Jun 97</v>
          </cell>
          <cell r="FO162">
            <v>0</v>
          </cell>
          <cell r="FP162">
            <v>0</v>
          </cell>
          <cell r="FQ162">
            <v>0</v>
          </cell>
          <cell r="FR162">
            <v>23.099999999999998</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24.757499999999997</v>
          </cell>
          <cell r="GH162">
            <v>24.757499999999997</v>
          </cell>
          <cell r="GI162">
            <v>0</v>
          </cell>
          <cell r="GJ162">
            <v>0</v>
          </cell>
          <cell r="GK162">
            <v>0</v>
          </cell>
          <cell r="GL162">
            <v>0</v>
          </cell>
          <cell r="GM162">
            <v>0</v>
          </cell>
          <cell r="GN162">
            <v>0</v>
          </cell>
          <cell r="GO162" t="str">
            <v>Jun 97</v>
          </cell>
          <cell r="GP162">
            <v>1.7270000000000001</v>
          </cell>
          <cell r="GQ162">
            <v>184.71428571428569</v>
          </cell>
          <cell r="GR162">
            <v>158.76190476190479</v>
          </cell>
          <cell r="GS162">
            <v>183.02380952380949</v>
          </cell>
          <cell r="GT162">
            <v>177.14285714285717</v>
          </cell>
          <cell r="GU162">
            <v>180.88095238095235</v>
          </cell>
          <cell r="GV162">
            <v>177.26190476190479</v>
          </cell>
          <cell r="GW162">
            <v>180.88095238095235</v>
          </cell>
          <cell r="GX162">
            <v>0</v>
          </cell>
          <cell r="GY162">
            <v>210.45238095238099</v>
          </cell>
          <cell r="GZ162">
            <v>193.07142857142861</v>
          </cell>
          <cell r="HA162">
            <v>0</v>
          </cell>
          <cell r="HB162">
            <v>0</v>
          </cell>
          <cell r="HC162">
            <v>179.47619047619051</v>
          </cell>
          <cell r="HD162">
            <v>163.95238095238099</v>
          </cell>
          <cell r="HE162">
            <v>0</v>
          </cell>
          <cell r="HF162">
            <v>0</v>
          </cell>
          <cell r="HG162">
            <v>127.52380952380901</v>
          </cell>
          <cell r="HH162">
            <v>0</v>
          </cell>
          <cell r="HI162">
            <v>118.095238095238</v>
          </cell>
          <cell r="HJ162">
            <v>0</v>
          </cell>
          <cell r="HK162" t="e">
            <v>#VALUE!</v>
          </cell>
          <cell r="HL162">
            <v>0</v>
          </cell>
          <cell r="HM162">
            <v>0</v>
          </cell>
          <cell r="HN162">
            <v>94.547619047619051</v>
          </cell>
          <cell r="HO162">
            <v>84.904761904761898</v>
          </cell>
          <cell r="HP162">
            <v>73.785714285714292</v>
          </cell>
          <cell r="HQ162">
            <v>0</v>
          </cell>
          <cell r="HR162">
            <v>39.119999999999997</v>
          </cell>
          <cell r="HS162">
            <v>0</v>
          </cell>
          <cell r="HT162">
            <v>276.14285714285722</v>
          </cell>
          <cell r="HU162" t="str">
            <v>Jun 97</v>
          </cell>
          <cell r="HV162">
            <v>197.42857142857139</v>
          </cell>
          <cell r="HW162">
            <v>170.57142857142861</v>
          </cell>
          <cell r="HX162">
            <v>192.38095238095241</v>
          </cell>
          <cell r="HY162">
            <v>165.52380952380963</v>
          </cell>
          <cell r="HZ162">
            <v>177.95238095238096</v>
          </cell>
          <cell r="IA162">
            <v>165.71428571428569</v>
          </cell>
          <cell r="IB162">
            <v>177.95238095238096</v>
          </cell>
          <cell r="IC162">
            <v>0</v>
          </cell>
          <cell r="ID162">
            <v>0</v>
          </cell>
          <cell r="IE162">
            <v>0</v>
          </cell>
          <cell r="IF162">
            <v>0</v>
          </cell>
          <cell r="IG162">
            <v>115.380952380952</v>
          </cell>
          <cell r="IH162">
            <v>0</v>
          </cell>
          <cell r="II162">
            <v>111.47619047619</v>
          </cell>
          <cell r="IJ162">
            <v>0</v>
          </cell>
          <cell r="IK162">
            <v>0</v>
          </cell>
          <cell r="IL162">
            <v>0</v>
          </cell>
          <cell r="IM162">
            <v>97.88095238095238</v>
          </cell>
          <cell r="IN162">
            <v>77.571428571428569</v>
          </cell>
          <cell r="IO162">
            <v>0</v>
          </cell>
          <cell r="IP162">
            <v>0</v>
          </cell>
          <cell r="IQ162" t="str">
            <v>Jun 97</v>
          </cell>
          <cell r="IR162">
            <v>3.9978578846203123</v>
          </cell>
          <cell r="IS162">
            <v>14.101531023368251</v>
          </cell>
          <cell r="IT162">
            <v>17.630853994490359</v>
          </cell>
          <cell r="IU162">
            <v>0</v>
          </cell>
          <cell r="IV162">
            <v>0</v>
          </cell>
          <cell r="IW162">
            <v>0</v>
          </cell>
          <cell r="IX162">
            <v>20.734523809523751</v>
          </cell>
          <cell r="IY162">
            <v>0</v>
          </cell>
          <cell r="IZ162">
            <v>24.3119047619047</v>
          </cell>
          <cell r="JA162">
            <v>23.771428571428551</v>
          </cell>
          <cell r="JB162">
            <v>0</v>
          </cell>
          <cell r="JC162">
            <v>23.076190476190398</v>
          </cell>
          <cell r="JD162">
            <v>30.498732037193552</v>
          </cell>
          <cell r="JE162">
            <v>0</v>
          </cell>
          <cell r="JF162">
            <v>0</v>
          </cell>
          <cell r="JG162">
            <v>0</v>
          </cell>
          <cell r="JH162">
            <v>0</v>
          </cell>
          <cell r="JI162">
            <v>0</v>
          </cell>
          <cell r="JJ162">
            <v>0</v>
          </cell>
          <cell r="JK162">
            <v>0</v>
          </cell>
          <cell r="JL162">
            <v>0</v>
          </cell>
          <cell r="JM162">
            <v>0</v>
          </cell>
          <cell r="JN162">
            <v>23.673809523809499</v>
          </cell>
          <cell r="JO162">
            <v>0</v>
          </cell>
          <cell r="JP162">
            <v>22.872619047619001</v>
          </cell>
          <cell r="JQ162">
            <v>0</v>
          </cell>
          <cell r="JR162">
            <v>0</v>
          </cell>
          <cell r="JS162">
            <v>0</v>
          </cell>
          <cell r="JT162">
            <v>0</v>
          </cell>
          <cell r="JU162">
            <v>0</v>
          </cell>
          <cell r="JV162">
            <v>0</v>
          </cell>
          <cell r="JW162">
            <v>0</v>
          </cell>
          <cell r="JX162">
            <v>0</v>
          </cell>
          <cell r="JY162">
            <v>0</v>
          </cell>
          <cell r="JZ162">
            <v>22.872619047619001</v>
          </cell>
          <cell r="KA162">
            <v>0</v>
          </cell>
          <cell r="KB162">
            <v>0</v>
          </cell>
          <cell r="KC162">
            <v>0</v>
          </cell>
          <cell r="KD162">
            <v>14.94523809523805</v>
          </cell>
          <cell r="KE162">
            <v>14.94523809523805</v>
          </cell>
          <cell r="KF162">
            <v>14.94523809523805</v>
          </cell>
          <cell r="KG162">
            <v>14.94523809523805</v>
          </cell>
          <cell r="KH162">
            <v>0</v>
          </cell>
          <cell r="KI162">
            <v>0</v>
          </cell>
          <cell r="KJ162">
            <v>0</v>
          </cell>
          <cell r="KK162">
            <v>16.317960254968032</v>
          </cell>
          <cell r="KL162">
            <v>15.834270716160393</v>
          </cell>
          <cell r="KM162">
            <v>0</v>
          </cell>
          <cell r="KN162">
            <v>14.855643044619418</v>
          </cell>
          <cell r="KO162">
            <v>0</v>
          </cell>
          <cell r="KP162">
            <v>0</v>
          </cell>
          <cell r="KQ162">
            <v>0</v>
          </cell>
          <cell r="KR162">
            <v>0</v>
          </cell>
          <cell r="KS162">
            <v>0</v>
          </cell>
          <cell r="KT162">
            <v>0</v>
          </cell>
          <cell r="KU162">
            <v>0</v>
          </cell>
          <cell r="KV162">
            <v>0</v>
          </cell>
          <cell r="KW162">
            <v>0</v>
          </cell>
          <cell r="KX162">
            <v>0</v>
          </cell>
          <cell r="KY162">
            <v>0</v>
          </cell>
          <cell r="KZ162">
            <v>0</v>
          </cell>
          <cell r="LA162">
            <v>0</v>
          </cell>
          <cell r="LB162">
            <v>0</v>
          </cell>
          <cell r="LC162" t="str">
            <v>Jun 97</v>
          </cell>
          <cell r="LD162">
            <v>14.101531023368251</v>
          </cell>
          <cell r="LE162">
            <v>17.630853994490359</v>
          </cell>
          <cell r="LF162">
            <v>175</v>
          </cell>
          <cell r="LG162">
            <v>192</v>
          </cell>
          <cell r="LH162">
            <v>19.933068783068776</v>
          </cell>
          <cell r="LI162">
            <v>0</v>
          </cell>
          <cell r="LJ162">
            <v>22.230952380952381</v>
          </cell>
          <cell r="LK162">
            <v>0</v>
          </cell>
          <cell r="LL162">
            <v>0</v>
          </cell>
          <cell r="LM162">
            <v>0</v>
          </cell>
          <cell r="LN162">
            <v>0</v>
          </cell>
          <cell r="LO162">
            <v>0</v>
          </cell>
          <cell r="LP162">
            <v>0</v>
          </cell>
          <cell r="LQ162">
            <v>0</v>
          </cell>
          <cell r="LR162">
            <v>0</v>
          </cell>
          <cell r="LS162">
            <v>0</v>
          </cell>
          <cell r="LT162">
            <v>14.821897262842146</v>
          </cell>
          <cell r="LU162">
            <v>0</v>
          </cell>
          <cell r="LV162">
            <v>0</v>
          </cell>
          <cell r="LW162">
            <v>0</v>
          </cell>
          <cell r="LX162">
            <v>0</v>
          </cell>
          <cell r="LY162">
            <v>0</v>
          </cell>
          <cell r="LZ162">
            <v>0</v>
          </cell>
          <cell r="MA162">
            <v>0</v>
          </cell>
          <cell r="MB162" t="str">
            <v>Jun 97</v>
          </cell>
          <cell r="MC162">
            <v>0</v>
          </cell>
          <cell r="MD162">
            <v>0</v>
          </cell>
          <cell r="ME162">
            <v>22.595238094444444</v>
          </cell>
          <cell r="MF162">
            <v>0</v>
          </cell>
          <cell r="MG162">
            <v>0</v>
          </cell>
          <cell r="MH162" t="str">
            <v>Jun 97</v>
          </cell>
          <cell r="MI162" t="str">
            <v>*KEY_ERR</v>
          </cell>
          <cell r="MJ162" t="str">
            <v>*KEY_ERR</v>
          </cell>
          <cell r="MK162" t="str">
            <v>*KEY_ERR</v>
          </cell>
          <cell r="ML162" t="str">
            <v>*KEY_ERR</v>
          </cell>
          <cell r="MM162" t="str">
            <v>*KEY_ERR</v>
          </cell>
          <cell r="MN162" t="str">
            <v>*KEY_ERR</v>
          </cell>
          <cell r="MO162" t="str">
            <v>*KEY_ERR</v>
          </cell>
          <cell r="MP162" t="str">
            <v>*KEY_ERR</v>
          </cell>
          <cell r="MQ162" t="str">
            <v>*KEY_ERR</v>
          </cell>
          <cell r="MR162" t="str">
            <v>*KEY_ERR</v>
          </cell>
          <cell r="MS162">
            <v>0</v>
          </cell>
          <cell r="MT162" t="str">
            <v>*KEY_ERR</v>
          </cell>
          <cell r="MU162" t="str">
            <v>*KEY_ERR</v>
          </cell>
          <cell r="MV162">
            <v>0</v>
          </cell>
          <cell r="MW162" t="str">
            <v>*KEY_ERR</v>
          </cell>
        </row>
        <row r="163">
          <cell r="F163" t="str">
            <v>Jul 97</v>
          </cell>
          <cell r="G163">
            <v>18.5191304347826</v>
          </cell>
          <cell r="H163">
            <v>0</v>
          </cell>
          <cell r="I163">
            <v>19.634090909090901</v>
          </cell>
          <cell r="J163">
            <v>0</v>
          </cell>
          <cell r="K163">
            <v>0</v>
          </cell>
          <cell r="L163">
            <v>19.833181818181799</v>
          </cell>
          <cell r="M163">
            <v>19.833181818181799</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17.770301932367087</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17.348913043478198</v>
          </cell>
          <cell r="BD163">
            <v>0.4213888888888892</v>
          </cell>
          <cell r="BE163">
            <v>18.325454545454502</v>
          </cell>
          <cell r="BF163">
            <v>0</v>
          </cell>
          <cell r="BG163">
            <v>0</v>
          </cell>
          <cell r="BH163">
            <v>0</v>
          </cell>
          <cell r="BI163">
            <v>0</v>
          </cell>
          <cell r="BJ163">
            <v>0</v>
          </cell>
          <cell r="BK163">
            <v>2.16</v>
          </cell>
          <cell r="BL163">
            <v>8.3274999999999775</v>
          </cell>
          <cell r="BM163">
            <v>14.666590909090891</v>
          </cell>
          <cell r="BN163">
            <v>18.303409090909067</v>
          </cell>
          <cell r="BO163">
            <v>16.962272727272694</v>
          </cell>
          <cell r="BP163">
            <v>18.114999999999988</v>
          </cell>
          <cell r="BQ163">
            <v>24.710795454545444</v>
          </cell>
          <cell r="BR163">
            <v>24.710795454545444</v>
          </cell>
          <cell r="BS163">
            <v>25.517386363636355</v>
          </cell>
          <cell r="BT163">
            <v>25.517386363636355</v>
          </cell>
          <cell r="BU163">
            <v>27.070909090909065</v>
          </cell>
          <cell r="BV163">
            <v>27.070909090909065</v>
          </cell>
          <cell r="BW163">
            <v>0</v>
          </cell>
          <cell r="BX163">
            <v>0</v>
          </cell>
          <cell r="BY163">
            <v>0</v>
          </cell>
          <cell r="BZ163">
            <v>0</v>
          </cell>
          <cell r="CA163">
            <v>0</v>
          </cell>
          <cell r="CB163">
            <v>0</v>
          </cell>
          <cell r="CC163">
            <v>0</v>
          </cell>
          <cell r="CD163">
            <v>0</v>
          </cell>
          <cell r="CE163">
            <v>0</v>
          </cell>
          <cell r="CF163">
            <v>39.033749999999976</v>
          </cell>
          <cell r="CG163">
            <v>0</v>
          </cell>
          <cell r="CH163">
            <v>0</v>
          </cell>
          <cell r="CI163">
            <v>0</v>
          </cell>
          <cell r="CJ163">
            <v>22.52727272727271</v>
          </cell>
          <cell r="CK163">
            <v>22.625113636363618</v>
          </cell>
          <cell r="CL163">
            <v>21.462954545454537</v>
          </cell>
          <cell r="CM163">
            <v>21.81136363636362</v>
          </cell>
          <cell r="CN163">
            <v>0</v>
          </cell>
          <cell r="CO163">
            <v>0</v>
          </cell>
          <cell r="CP163">
            <v>20.090795454545454</v>
          </cell>
          <cell r="CQ163">
            <v>20.090795454545454</v>
          </cell>
          <cell r="CR163">
            <v>0</v>
          </cell>
          <cell r="CS163">
            <v>0</v>
          </cell>
          <cell r="CT163">
            <v>15.9738636363636</v>
          </cell>
          <cell r="CU163">
            <v>14.463636363636301</v>
          </cell>
          <cell r="CV163">
            <v>0</v>
          </cell>
          <cell r="CW163">
            <v>0</v>
          </cell>
          <cell r="CX163">
            <v>0</v>
          </cell>
          <cell r="CY163">
            <v>22.818409090909064</v>
          </cell>
          <cell r="CZ163">
            <v>22.197000000000003</v>
          </cell>
          <cell r="DA163">
            <v>21.340772727272725</v>
          </cell>
          <cell r="DB163">
            <v>0.39335227272727025</v>
          </cell>
          <cell r="DC163">
            <v>0</v>
          </cell>
          <cell r="DD163">
            <v>0</v>
          </cell>
          <cell r="DE163">
            <v>0</v>
          </cell>
          <cell r="DF163">
            <v>0</v>
          </cell>
          <cell r="DG163">
            <v>0</v>
          </cell>
          <cell r="DH163">
            <v>0</v>
          </cell>
          <cell r="DI163">
            <v>0</v>
          </cell>
          <cell r="DJ163">
            <v>0</v>
          </cell>
          <cell r="DK163">
            <v>0</v>
          </cell>
          <cell r="DL163">
            <v>0</v>
          </cell>
          <cell r="DM163" t="str">
            <v>Jul 97</v>
          </cell>
          <cell r="DN163">
            <v>0</v>
          </cell>
          <cell r="DO163">
            <v>0</v>
          </cell>
          <cell r="DP163">
            <v>0</v>
          </cell>
          <cell r="DQ163">
            <v>0</v>
          </cell>
          <cell r="DR163">
            <v>0</v>
          </cell>
          <cell r="DS163">
            <v>0</v>
          </cell>
          <cell r="DT163">
            <v>24.30749999999998</v>
          </cell>
          <cell r="DU163">
            <v>24.30749999999998</v>
          </cell>
          <cell r="DV163">
            <v>0</v>
          </cell>
          <cell r="DW163">
            <v>0</v>
          </cell>
          <cell r="DX163">
            <v>0</v>
          </cell>
          <cell r="DY163">
            <v>0</v>
          </cell>
          <cell r="DZ163">
            <v>0</v>
          </cell>
          <cell r="EA163">
            <v>0</v>
          </cell>
          <cell r="EB163">
            <v>0</v>
          </cell>
          <cell r="EC163">
            <v>0</v>
          </cell>
          <cell r="ED163">
            <v>0</v>
          </cell>
          <cell r="EE163">
            <v>0</v>
          </cell>
          <cell r="EF163">
            <v>0</v>
          </cell>
          <cell r="EG163">
            <v>0</v>
          </cell>
          <cell r="EH163">
            <v>22.663295454545445</v>
          </cell>
          <cell r="EI163">
            <v>0</v>
          </cell>
          <cell r="EJ163">
            <v>22.663295454545445</v>
          </cell>
          <cell r="EK163">
            <v>0</v>
          </cell>
          <cell r="EL163">
            <v>0</v>
          </cell>
          <cell r="EM163">
            <v>0</v>
          </cell>
          <cell r="EN163">
            <v>0</v>
          </cell>
          <cell r="EO163">
            <v>16.735227272727201</v>
          </cell>
          <cell r="EP163">
            <v>14.8477272727272</v>
          </cell>
          <cell r="EQ163" t="str">
            <v>Jul 97</v>
          </cell>
          <cell r="ER163">
            <v>0</v>
          </cell>
          <cell r="ES163">
            <v>0</v>
          </cell>
          <cell r="ET163">
            <v>0</v>
          </cell>
          <cell r="EU163">
            <v>0</v>
          </cell>
          <cell r="EV163">
            <v>14.547272727272711</v>
          </cell>
          <cell r="EW163">
            <v>15.907499999999979</v>
          </cell>
          <cell r="EX163">
            <v>17.324999999999999</v>
          </cell>
          <cell r="EY163">
            <v>25.946931818181799</v>
          </cell>
          <cell r="EZ163">
            <v>25.946931818181799</v>
          </cell>
          <cell r="FA163">
            <v>0</v>
          </cell>
          <cell r="FB163">
            <v>0</v>
          </cell>
          <cell r="FC163">
            <v>0</v>
          </cell>
          <cell r="FD163">
            <v>0</v>
          </cell>
          <cell r="FE163">
            <v>0</v>
          </cell>
          <cell r="FF163">
            <v>0</v>
          </cell>
          <cell r="FG163">
            <v>21.49874999999998</v>
          </cell>
          <cell r="FH163">
            <v>0</v>
          </cell>
          <cell r="FI163">
            <v>23.605909090909066</v>
          </cell>
          <cell r="FJ163">
            <v>0</v>
          </cell>
          <cell r="FK163">
            <v>0</v>
          </cell>
          <cell r="FL163">
            <v>0</v>
          </cell>
          <cell r="FM163">
            <v>0</v>
          </cell>
          <cell r="FN163" t="str">
            <v>Jul 97</v>
          </cell>
          <cell r="FO163">
            <v>0</v>
          </cell>
          <cell r="FP163">
            <v>0</v>
          </cell>
          <cell r="FQ163">
            <v>0</v>
          </cell>
          <cell r="FR163">
            <v>22.134</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23.9925</v>
          </cell>
          <cell r="GH163">
            <v>23.9925</v>
          </cell>
          <cell r="GI163">
            <v>0</v>
          </cell>
          <cell r="GJ163">
            <v>0</v>
          </cell>
          <cell r="GK163">
            <v>0</v>
          </cell>
          <cell r="GL163">
            <v>0</v>
          </cell>
          <cell r="GM163">
            <v>0</v>
          </cell>
          <cell r="GN163">
            <v>0</v>
          </cell>
          <cell r="GO163" t="str">
            <v>Jul 97</v>
          </cell>
          <cell r="GP163">
            <v>1.6</v>
          </cell>
          <cell r="GQ163">
            <v>186.43478260869571</v>
          </cell>
          <cell r="GR163">
            <v>145.2608695652174</v>
          </cell>
          <cell r="GS163">
            <v>186.84782608695656</v>
          </cell>
          <cell r="GT163">
            <v>168.23913043478262</v>
          </cell>
          <cell r="GU163">
            <v>182.23913043478262</v>
          </cell>
          <cell r="GV163">
            <v>179.78260869565219</v>
          </cell>
          <cell r="GW163">
            <v>182.23913043478262</v>
          </cell>
          <cell r="GX163">
            <v>0</v>
          </cell>
          <cell r="GY163">
            <v>212.3478260869565</v>
          </cell>
          <cell r="GZ163">
            <v>192.60869565217391</v>
          </cell>
          <cell r="HA163">
            <v>0</v>
          </cell>
          <cell r="HB163">
            <v>0</v>
          </cell>
          <cell r="HC163">
            <v>182.17391304347831</v>
          </cell>
          <cell r="HD163">
            <v>165.8478260869565</v>
          </cell>
          <cell r="HE163">
            <v>0</v>
          </cell>
          <cell r="HF163">
            <v>0</v>
          </cell>
          <cell r="HG163">
            <v>135.39130434782601</v>
          </cell>
          <cell r="HH163">
            <v>0</v>
          </cell>
          <cell r="HI163">
            <v>120.04347826086899</v>
          </cell>
          <cell r="HJ163">
            <v>0</v>
          </cell>
          <cell r="HK163" t="e">
            <v>#VALUE!</v>
          </cell>
          <cell r="HL163">
            <v>0</v>
          </cell>
          <cell r="HM163">
            <v>0</v>
          </cell>
          <cell r="HN163">
            <v>94.173913043478265</v>
          </cell>
          <cell r="HO163">
            <v>88.152173913043484</v>
          </cell>
          <cell r="HP163">
            <v>75.543478260869563</v>
          </cell>
          <cell r="HQ163">
            <v>0</v>
          </cell>
          <cell r="HR163">
            <v>38.11</v>
          </cell>
          <cell r="HS163">
            <v>0</v>
          </cell>
          <cell r="HT163">
            <v>312.43478260869563</v>
          </cell>
          <cell r="HU163" t="str">
            <v>Jul 97</v>
          </cell>
          <cell r="HV163">
            <v>186.95652173913041</v>
          </cell>
          <cell r="HW163">
            <v>166.43478260869571</v>
          </cell>
          <cell r="HX163">
            <v>186.7391304347826</v>
          </cell>
          <cell r="HY163">
            <v>166.2173913043479</v>
          </cell>
          <cell r="HZ163">
            <v>179.23913043478262</v>
          </cell>
          <cell r="IA163">
            <v>169.195652173913</v>
          </cell>
          <cell r="IB163">
            <v>179.23913043478262</v>
          </cell>
          <cell r="IC163">
            <v>0</v>
          </cell>
          <cell r="ID163">
            <v>0</v>
          </cell>
          <cell r="IE163">
            <v>0</v>
          </cell>
          <cell r="IF163">
            <v>0</v>
          </cell>
          <cell r="IG163">
            <v>127.13043478260801</v>
          </cell>
          <cell r="IH163">
            <v>0</v>
          </cell>
          <cell r="II163">
            <v>118.608695652173</v>
          </cell>
          <cell r="IJ163">
            <v>0</v>
          </cell>
          <cell r="IK163">
            <v>0</v>
          </cell>
          <cell r="IL163">
            <v>0</v>
          </cell>
          <cell r="IM163">
            <v>96.304347826086953</v>
          </cell>
          <cell r="IN163">
            <v>80.369565217391298</v>
          </cell>
          <cell r="IO163">
            <v>0</v>
          </cell>
          <cell r="IP163">
            <v>0</v>
          </cell>
          <cell r="IQ163" t="str">
            <v>Jul 97</v>
          </cell>
          <cell r="IR163">
            <v>3.8806020455418722</v>
          </cell>
          <cell r="IS163">
            <v>14.101531023368251</v>
          </cell>
          <cell r="IT163">
            <v>17.630853994490359</v>
          </cell>
          <cell r="IU163">
            <v>0</v>
          </cell>
          <cell r="IV163">
            <v>0</v>
          </cell>
          <cell r="IW163">
            <v>0</v>
          </cell>
          <cell r="IX163">
            <v>21.368478260869502</v>
          </cell>
          <cell r="IY163">
            <v>0</v>
          </cell>
          <cell r="IZ163">
            <v>24.277173913043399</v>
          </cell>
          <cell r="JA163">
            <v>23.35869565217385</v>
          </cell>
          <cell r="JB163">
            <v>0</v>
          </cell>
          <cell r="JC163">
            <v>22.413043478260803</v>
          </cell>
          <cell r="JD163">
            <v>31.461281193722613</v>
          </cell>
          <cell r="JE163">
            <v>0</v>
          </cell>
          <cell r="JF163">
            <v>0</v>
          </cell>
          <cell r="JG163">
            <v>0</v>
          </cell>
          <cell r="JH163">
            <v>0</v>
          </cell>
          <cell r="JI163">
            <v>0</v>
          </cell>
          <cell r="JJ163">
            <v>0</v>
          </cell>
          <cell r="JK163">
            <v>0</v>
          </cell>
          <cell r="JL163">
            <v>0</v>
          </cell>
          <cell r="JM163">
            <v>0</v>
          </cell>
          <cell r="JN163">
            <v>23.226086956521698</v>
          </cell>
          <cell r="JO163">
            <v>0</v>
          </cell>
          <cell r="JP163">
            <v>21.454347826086902</v>
          </cell>
          <cell r="JQ163">
            <v>0</v>
          </cell>
          <cell r="JR163">
            <v>0</v>
          </cell>
          <cell r="JS163">
            <v>0</v>
          </cell>
          <cell r="JT163">
            <v>0</v>
          </cell>
          <cell r="JU163">
            <v>0</v>
          </cell>
          <cell r="JV163">
            <v>0</v>
          </cell>
          <cell r="JW163">
            <v>0</v>
          </cell>
          <cell r="JX163">
            <v>0</v>
          </cell>
          <cell r="JY163">
            <v>0</v>
          </cell>
          <cell r="JZ163">
            <v>21.454347826086902</v>
          </cell>
          <cell r="KA163">
            <v>0</v>
          </cell>
          <cell r="KB163">
            <v>0</v>
          </cell>
          <cell r="KC163">
            <v>0</v>
          </cell>
          <cell r="KD163">
            <v>17.172826086956448</v>
          </cell>
          <cell r="KE163">
            <v>17.172826086956448</v>
          </cell>
          <cell r="KF163">
            <v>17.172826086956448</v>
          </cell>
          <cell r="KG163">
            <v>17.172826086956448</v>
          </cell>
          <cell r="KH163">
            <v>0</v>
          </cell>
          <cell r="KI163">
            <v>0</v>
          </cell>
          <cell r="KJ163">
            <v>0</v>
          </cell>
          <cell r="KK163">
            <v>16.371961656966775</v>
          </cell>
          <cell r="KL163">
            <v>15.534063676823001</v>
          </cell>
          <cell r="KM163">
            <v>0</v>
          </cell>
          <cell r="KN163">
            <v>15.083019513865109</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t="str">
            <v>Jul 97</v>
          </cell>
          <cell r="LD163">
            <v>14.101531023368251</v>
          </cell>
          <cell r="LE163">
            <v>17.630853994490359</v>
          </cell>
          <cell r="LF163">
            <v>175</v>
          </cell>
          <cell r="LG163">
            <v>192</v>
          </cell>
          <cell r="LH163">
            <v>20.616545893719817</v>
          </cell>
          <cell r="LI163">
            <v>0</v>
          </cell>
          <cell r="LJ163">
            <v>21.994565217391305</v>
          </cell>
          <cell r="LK163">
            <v>0</v>
          </cell>
          <cell r="LL163">
            <v>0</v>
          </cell>
          <cell r="LM163">
            <v>0</v>
          </cell>
          <cell r="LN163">
            <v>0</v>
          </cell>
          <cell r="LO163">
            <v>0</v>
          </cell>
          <cell r="LP163">
            <v>0</v>
          </cell>
          <cell r="LQ163">
            <v>0</v>
          </cell>
          <cell r="LR163">
            <v>0</v>
          </cell>
          <cell r="LS163">
            <v>0</v>
          </cell>
          <cell r="LT163">
            <v>14.408592947620679</v>
          </cell>
          <cell r="LU163">
            <v>0</v>
          </cell>
          <cell r="LV163">
            <v>0</v>
          </cell>
          <cell r="LW163">
            <v>0</v>
          </cell>
          <cell r="LX163">
            <v>0</v>
          </cell>
          <cell r="LY163">
            <v>0</v>
          </cell>
          <cell r="LZ163">
            <v>0</v>
          </cell>
          <cell r="MA163">
            <v>0</v>
          </cell>
          <cell r="MB163" t="str">
            <v>Jul 97</v>
          </cell>
          <cell r="MC163">
            <v>0</v>
          </cell>
          <cell r="MD163">
            <v>0</v>
          </cell>
          <cell r="ME163">
            <v>22.906400966666666</v>
          </cell>
          <cell r="MF163">
            <v>0</v>
          </cell>
          <cell r="MG163">
            <v>0</v>
          </cell>
          <cell r="MH163" t="str">
            <v>Jul 97</v>
          </cell>
          <cell r="MI163" t="str">
            <v>*KEY_ERR</v>
          </cell>
          <cell r="MJ163" t="str">
            <v>*KEY_ERR</v>
          </cell>
          <cell r="MK163" t="str">
            <v>*KEY_ERR</v>
          </cell>
          <cell r="ML163" t="str">
            <v>*KEY_ERR</v>
          </cell>
          <cell r="MM163" t="str">
            <v>*KEY_ERR</v>
          </cell>
          <cell r="MN163" t="str">
            <v>*KEY_ERR</v>
          </cell>
          <cell r="MO163" t="str">
            <v>*KEY_ERR</v>
          </cell>
          <cell r="MP163" t="str">
            <v>*KEY_ERR</v>
          </cell>
          <cell r="MQ163" t="str">
            <v>*KEY_ERR</v>
          </cell>
          <cell r="MR163" t="str">
            <v>*KEY_ERR</v>
          </cell>
          <cell r="MS163">
            <v>0</v>
          </cell>
          <cell r="MT163" t="str">
            <v>*KEY_ERR</v>
          </cell>
          <cell r="MU163" t="str">
            <v>*KEY_ERR</v>
          </cell>
          <cell r="MV163">
            <v>0</v>
          </cell>
          <cell r="MW163" t="str">
            <v>*KEY_ERR</v>
          </cell>
        </row>
        <row r="164">
          <cell r="F164" t="str">
            <v>Aug 97</v>
          </cell>
          <cell r="G164">
            <v>18.637380952380902</v>
          </cell>
          <cell r="H164">
            <v>0</v>
          </cell>
          <cell r="I164">
            <v>19.932857142857099</v>
          </cell>
          <cell r="J164">
            <v>0</v>
          </cell>
          <cell r="K164">
            <v>0</v>
          </cell>
          <cell r="L164">
            <v>20.112619047618999</v>
          </cell>
          <cell r="M164">
            <v>20.112619047618999</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17.71218614718611</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17.738095238095202</v>
          </cell>
          <cell r="BD164">
            <v>-2.5909090909091097E-2</v>
          </cell>
          <cell r="BE164">
            <v>18.584047619047599</v>
          </cell>
          <cell r="BF164">
            <v>0</v>
          </cell>
          <cell r="BG164">
            <v>0</v>
          </cell>
          <cell r="BH164">
            <v>0</v>
          </cell>
          <cell r="BI164">
            <v>0</v>
          </cell>
          <cell r="BJ164">
            <v>0</v>
          </cell>
          <cell r="BK164">
            <v>2.19</v>
          </cell>
          <cell r="BL164">
            <v>9.3524999999999814</v>
          </cell>
          <cell r="BM164">
            <v>15.542499999999986</v>
          </cell>
          <cell r="BN164">
            <v>19.61249999999999</v>
          </cell>
          <cell r="BO164">
            <v>18.432499999999973</v>
          </cell>
          <cell r="BP164">
            <v>19.598249999999997</v>
          </cell>
          <cell r="BQ164">
            <v>27.297499999999975</v>
          </cell>
          <cell r="BR164">
            <v>27.297499999999975</v>
          </cell>
          <cell r="BS164">
            <v>28.132499999999975</v>
          </cell>
          <cell r="BT164">
            <v>28.132499999999975</v>
          </cell>
          <cell r="BU164">
            <v>29.859999999999953</v>
          </cell>
          <cell r="BV164">
            <v>29.859999999999953</v>
          </cell>
          <cell r="BW164">
            <v>0</v>
          </cell>
          <cell r="BX164">
            <v>0</v>
          </cell>
          <cell r="BY164">
            <v>0</v>
          </cell>
          <cell r="BZ164">
            <v>0</v>
          </cell>
          <cell r="CA164">
            <v>0</v>
          </cell>
          <cell r="CB164">
            <v>0</v>
          </cell>
          <cell r="CC164">
            <v>0</v>
          </cell>
          <cell r="CD164">
            <v>0</v>
          </cell>
          <cell r="CE164">
            <v>0</v>
          </cell>
          <cell r="CF164">
            <v>38.537499999999987</v>
          </cell>
          <cell r="CG164">
            <v>0</v>
          </cell>
          <cell r="CH164">
            <v>0</v>
          </cell>
          <cell r="CI164">
            <v>0</v>
          </cell>
          <cell r="CJ164">
            <v>23.459999999999972</v>
          </cell>
          <cell r="CK164">
            <v>23.567499999999981</v>
          </cell>
          <cell r="CL164">
            <v>21.992499999999982</v>
          </cell>
          <cell r="CM164">
            <v>22.294999999999963</v>
          </cell>
          <cell r="CN164">
            <v>0</v>
          </cell>
          <cell r="CO164">
            <v>0</v>
          </cell>
          <cell r="CP164">
            <v>20.75</v>
          </cell>
          <cell r="CQ164">
            <v>20.75</v>
          </cell>
          <cell r="CR164">
            <v>0</v>
          </cell>
          <cell r="CS164">
            <v>0</v>
          </cell>
          <cell r="CT164">
            <v>16.344047619047601</v>
          </cell>
          <cell r="CU164">
            <v>15.72023809523805</v>
          </cell>
          <cell r="CV164">
            <v>0</v>
          </cell>
          <cell r="CW164">
            <v>0</v>
          </cell>
          <cell r="CX164">
            <v>0</v>
          </cell>
          <cell r="CY164">
            <v>25.052499999999991</v>
          </cell>
          <cell r="CZ164">
            <v>22.384500000000003</v>
          </cell>
          <cell r="DA164">
            <v>21.087499999999999</v>
          </cell>
          <cell r="DB164">
            <v>0.42708333333332976</v>
          </cell>
          <cell r="DC164">
            <v>0</v>
          </cell>
          <cell r="DD164">
            <v>0</v>
          </cell>
          <cell r="DE164">
            <v>0</v>
          </cell>
          <cell r="DF164">
            <v>0</v>
          </cell>
          <cell r="DG164">
            <v>0</v>
          </cell>
          <cell r="DH164">
            <v>0</v>
          </cell>
          <cell r="DI164">
            <v>0</v>
          </cell>
          <cell r="DJ164">
            <v>0</v>
          </cell>
          <cell r="DK164">
            <v>0</v>
          </cell>
          <cell r="DL164">
            <v>0</v>
          </cell>
          <cell r="DM164" t="str">
            <v>Aug 97</v>
          </cell>
          <cell r="DN164">
            <v>0</v>
          </cell>
          <cell r="DO164">
            <v>0</v>
          </cell>
          <cell r="DP164">
            <v>0</v>
          </cell>
          <cell r="DQ164">
            <v>0</v>
          </cell>
          <cell r="DR164">
            <v>0</v>
          </cell>
          <cell r="DS164">
            <v>0</v>
          </cell>
          <cell r="DT164">
            <v>29.032499999999956</v>
          </cell>
          <cell r="DU164">
            <v>29.032499999999956</v>
          </cell>
          <cell r="DV164">
            <v>0</v>
          </cell>
          <cell r="DW164">
            <v>0</v>
          </cell>
          <cell r="DX164">
            <v>0</v>
          </cell>
          <cell r="DY164">
            <v>0</v>
          </cell>
          <cell r="DZ164">
            <v>0</v>
          </cell>
          <cell r="EA164">
            <v>0</v>
          </cell>
          <cell r="EB164">
            <v>0</v>
          </cell>
          <cell r="EC164">
            <v>0</v>
          </cell>
          <cell r="ED164">
            <v>0</v>
          </cell>
          <cell r="EE164">
            <v>0</v>
          </cell>
          <cell r="EF164">
            <v>0</v>
          </cell>
          <cell r="EG164">
            <v>0</v>
          </cell>
          <cell r="EH164">
            <v>22.964999999999989</v>
          </cell>
          <cell r="EI164">
            <v>0</v>
          </cell>
          <cell r="EJ164">
            <v>22.964999999999989</v>
          </cell>
          <cell r="EK164">
            <v>0</v>
          </cell>
          <cell r="EL164">
            <v>0</v>
          </cell>
          <cell r="EM164">
            <v>0</v>
          </cell>
          <cell r="EN164">
            <v>0</v>
          </cell>
          <cell r="EO164">
            <v>16.242857142857098</v>
          </cell>
          <cell r="EP164">
            <v>15.48690476190475</v>
          </cell>
          <cell r="EQ164" t="str">
            <v>Aug 97</v>
          </cell>
          <cell r="ER164">
            <v>0</v>
          </cell>
          <cell r="ES164">
            <v>0</v>
          </cell>
          <cell r="ET164">
            <v>0</v>
          </cell>
          <cell r="EU164">
            <v>0</v>
          </cell>
          <cell r="EV164">
            <v>15.34999999999998</v>
          </cell>
          <cell r="EW164">
            <v>17.42749999999997</v>
          </cell>
          <cell r="EX164">
            <v>19.05749999999998</v>
          </cell>
          <cell r="EY164">
            <v>28.267499999999988</v>
          </cell>
          <cell r="EZ164">
            <v>28.267499999999988</v>
          </cell>
          <cell r="FA164">
            <v>0</v>
          </cell>
          <cell r="FB164">
            <v>0</v>
          </cell>
          <cell r="FC164">
            <v>0</v>
          </cell>
          <cell r="FD164">
            <v>0</v>
          </cell>
          <cell r="FE164">
            <v>0</v>
          </cell>
          <cell r="FF164">
            <v>0</v>
          </cell>
          <cell r="FG164">
            <v>22.004999999999981</v>
          </cell>
          <cell r="FH164">
            <v>0</v>
          </cell>
          <cell r="FI164">
            <v>24.012499999999978</v>
          </cell>
          <cell r="FJ164">
            <v>0</v>
          </cell>
          <cell r="FK164">
            <v>0</v>
          </cell>
          <cell r="FL164">
            <v>0</v>
          </cell>
          <cell r="FM164">
            <v>0</v>
          </cell>
          <cell r="FN164" t="str">
            <v>Aug 97</v>
          </cell>
          <cell r="FO164">
            <v>0</v>
          </cell>
          <cell r="FP164">
            <v>0</v>
          </cell>
          <cell r="FQ164">
            <v>0</v>
          </cell>
          <cell r="FR164">
            <v>21.997499999999999</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28.692499999999999</v>
          </cell>
          <cell r="GH164">
            <v>28.692499999999999</v>
          </cell>
          <cell r="GI164">
            <v>0</v>
          </cell>
          <cell r="GJ164">
            <v>0</v>
          </cell>
          <cell r="GK164">
            <v>0</v>
          </cell>
          <cell r="GL164">
            <v>0</v>
          </cell>
          <cell r="GM164">
            <v>0</v>
          </cell>
          <cell r="GN164">
            <v>0</v>
          </cell>
          <cell r="GO164" t="str">
            <v>Aug 97</v>
          </cell>
          <cell r="GP164">
            <v>1.4650000000000001</v>
          </cell>
          <cell r="GQ164">
            <v>205.1</v>
          </cell>
          <cell r="GR164">
            <v>159.4</v>
          </cell>
          <cell r="GS164">
            <v>191.42500000000001</v>
          </cell>
          <cell r="GT164">
            <v>176.75</v>
          </cell>
          <cell r="GU164">
            <v>191.77500000000001</v>
          </cell>
          <cell r="GV164">
            <v>189.5</v>
          </cell>
          <cell r="GW164">
            <v>191.77500000000001</v>
          </cell>
          <cell r="GX164">
            <v>0</v>
          </cell>
          <cell r="GY164">
            <v>245.15</v>
          </cell>
          <cell r="GZ164">
            <v>224.15</v>
          </cell>
          <cell r="HA164">
            <v>0</v>
          </cell>
          <cell r="HB164">
            <v>0</v>
          </cell>
          <cell r="HC164">
            <v>188.3</v>
          </cell>
          <cell r="HD164">
            <v>170.125</v>
          </cell>
          <cell r="HE164">
            <v>0</v>
          </cell>
          <cell r="HF164">
            <v>0</v>
          </cell>
          <cell r="HG164">
            <v>129.19999999999999</v>
          </cell>
          <cell r="HH164">
            <v>0</v>
          </cell>
          <cell r="HI164">
            <v>119.15</v>
          </cell>
          <cell r="HJ164">
            <v>0</v>
          </cell>
          <cell r="HK164" t="e">
            <v>#VALUE!</v>
          </cell>
          <cell r="HL164">
            <v>0</v>
          </cell>
          <cell r="HM164">
            <v>0</v>
          </cell>
          <cell r="HN164">
            <v>96.1</v>
          </cell>
          <cell r="HO164">
            <v>94.6</v>
          </cell>
          <cell r="HP164">
            <v>81.650000000000006</v>
          </cell>
          <cell r="HQ164">
            <v>0</v>
          </cell>
          <cell r="HR164">
            <v>37.75</v>
          </cell>
          <cell r="HS164">
            <v>0</v>
          </cell>
          <cell r="HT164">
            <v>313.45</v>
          </cell>
          <cell r="HU164" t="str">
            <v>Aug 97</v>
          </cell>
          <cell r="HV164">
            <v>203.25</v>
          </cell>
          <cell r="HW164">
            <v>178.5</v>
          </cell>
          <cell r="HX164">
            <v>194.4</v>
          </cell>
          <cell r="HY164">
            <v>169.65</v>
          </cell>
          <cell r="HZ164">
            <v>188.375</v>
          </cell>
          <cell r="IA164">
            <v>179.05</v>
          </cell>
          <cell r="IB164">
            <v>188.375</v>
          </cell>
          <cell r="IC164">
            <v>0</v>
          </cell>
          <cell r="ID164">
            <v>0</v>
          </cell>
          <cell r="IE164">
            <v>0</v>
          </cell>
          <cell r="IF164">
            <v>0</v>
          </cell>
          <cell r="IG164">
            <v>127.1</v>
          </cell>
          <cell r="IH164">
            <v>0</v>
          </cell>
          <cell r="II164">
            <v>118.9</v>
          </cell>
          <cell r="IJ164">
            <v>0</v>
          </cell>
          <cell r="IK164">
            <v>0</v>
          </cell>
          <cell r="IL164">
            <v>0</v>
          </cell>
          <cell r="IM164">
            <v>97.674999999999997</v>
          </cell>
          <cell r="IN164">
            <v>84.25</v>
          </cell>
          <cell r="IO164">
            <v>0</v>
          </cell>
          <cell r="IP164">
            <v>0</v>
          </cell>
          <cell r="IQ164" t="str">
            <v>Aug 97</v>
          </cell>
          <cell r="IR164">
            <v>3.6962501923144817</v>
          </cell>
          <cell r="IS164">
            <v>13.859790491539082</v>
          </cell>
          <cell r="IT164">
            <v>19.008264462809915</v>
          </cell>
          <cell r="IU164">
            <v>0</v>
          </cell>
          <cell r="IV164">
            <v>0</v>
          </cell>
          <cell r="IW164">
            <v>0</v>
          </cell>
          <cell r="IX164">
            <v>20.952380952380899</v>
          </cell>
          <cell r="IY164">
            <v>0</v>
          </cell>
          <cell r="IZ164">
            <v>24.613095238095198</v>
          </cell>
          <cell r="JA164">
            <v>23.035714285714249</v>
          </cell>
          <cell r="JB164">
            <v>0</v>
          </cell>
          <cell r="JC164">
            <v>22.253571428571348</v>
          </cell>
          <cell r="JD164">
            <v>32.428853198083907</v>
          </cell>
          <cell r="JE164">
            <v>0</v>
          </cell>
          <cell r="JF164">
            <v>0</v>
          </cell>
          <cell r="JG164">
            <v>0</v>
          </cell>
          <cell r="JH164">
            <v>0</v>
          </cell>
          <cell r="JI164">
            <v>0</v>
          </cell>
          <cell r="JJ164">
            <v>0</v>
          </cell>
          <cell r="JK164">
            <v>0</v>
          </cell>
          <cell r="JL164">
            <v>0</v>
          </cell>
          <cell r="JM164">
            <v>0</v>
          </cell>
          <cell r="JN164">
            <v>22.87976190476185</v>
          </cell>
          <cell r="JO164">
            <v>0</v>
          </cell>
          <cell r="JP164">
            <v>22.44523809523805</v>
          </cell>
          <cell r="JQ164">
            <v>0</v>
          </cell>
          <cell r="JR164">
            <v>0</v>
          </cell>
          <cell r="JS164">
            <v>0</v>
          </cell>
          <cell r="JT164">
            <v>0</v>
          </cell>
          <cell r="JU164">
            <v>0</v>
          </cell>
          <cell r="JV164">
            <v>0</v>
          </cell>
          <cell r="JW164">
            <v>0</v>
          </cell>
          <cell r="JX164">
            <v>0</v>
          </cell>
          <cell r="JY164">
            <v>0</v>
          </cell>
          <cell r="JZ164">
            <v>22.44523809523805</v>
          </cell>
          <cell r="KA164">
            <v>0</v>
          </cell>
          <cell r="KB164">
            <v>0</v>
          </cell>
          <cell r="KC164">
            <v>0</v>
          </cell>
          <cell r="KD164">
            <v>15.6678571428571</v>
          </cell>
          <cell r="KE164">
            <v>15.6678571428571</v>
          </cell>
          <cell r="KF164">
            <v>15.6678571428571</v>
          </cell>
          <cell r="KG164">
            <v>15.6678571428571</v>
          </cell>
          <cell r="KH164">
            <v>0</v>
          </cell>
          <cell r="KI164">
            <v>0</v>
          </cell>
          <cell r="KJ164">
            <v>0</v>
          </cell>
          <cell r="KK164">
            <v>17.101612298462602</v>
          </cell>
          <cell r="KL164">
            <v>16.370453693288269</v>
          </cell>
          <cell r="KM164">
            <v>0</v>
          </cell>
          <cell r="KN164">
            <v>15.833333333333229</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t="str">
            <v>Aug 97</v>
          </cell>
          <cell r="LD164">
            <v>13.859790491539082</v>
          </cell>
          <cell r="LE164">
            <v>19.008264462809915</v>
          </cell>
          <cell r="LF164">
            <v>172</v>
          </cell>
          <cell r="LG164">
            <v>207</v>
          </cell>
          <cell r="LH164">
            <v>20.50489417989418</v>
          </cell>
          <cell r="LI164">
            <v>0</v>
          </cell>
          <cell r="LJ164">
            <v>21.694047619047623</v>
          </cell>
          <cell r="LK164">
            <v>0</v>
          </cell>
          <cell r="LL164">
            <v>0</v>
          </cell>
          <cell r="LM164">
            <v>0</v>
          </cell>
          <cell r="LN164">
            <v>0</v>
          </cell>
          <cell r="LO164">
            <v>0</v>
          </cell>
          <cell r="LP164">
            <v>0</v>
          </cell>
          <cell r="LQ164">
            <v>0</v>
          </cell>
          <cell r="LR164">
            <v>0</v>
          </cell>
          <cell r="LS164">
            <v>0</v>
          </cell>
          <cell r="LT164">
            <v>15.225534308211474</v>
          </cell>
          <cell r="LU164">
            <v>0</v>
          </cell>
          <cell r="LV164">
            <v>0</v>
          </cell>
          <cell r="LW164">
            <v>0</v>
          </cell>
          <cell r="LX164">
            <v>0</v>
          </cell>
          <cell r="LY164">
            <v>0</v>
          </cell>
          <cell r="LZ164">
            <v>0</v>
          </cell>
          <cell r="MA164">
            <v>0</v>
          </cell>
          <cell r="MB164" t="str">
            <v>Aug 97</v>
          </cell>
          <cell r="MC164">
            <v>0</v>
          </cell>
          <cell r="MD164">
            <v>0</v>
          </cell>
          <cell r="ME164">
            <v>22.693783066666665</v>
          </cell>
          <cell r="MF164">
            <v>0</v>
          </cell>
          <cell r="MG164">
            <v>0</v>
          </cell>
          <cell r="MH164" t="str">
            <v>Aug 97</v>
          </cell>
          <cell r="MI164" t="str">
            <v>*KEY_ERR</v>
          </cell>
          <cell r="MJ164" t="str">
            <v>*KEY_ERR</v>
          </cell>
          <cell r="MK164" t="str">
            <v>*KEY_ERR</v>
          </cell>
          <cell r="ML164" t="str">
            <v>*KEY_ERR</v>
          </cell>
          <cell r="MM164" t="str">
            <v>*KEY_ERR</v>
          </cell>
          <cell r="MN164" t="str">
            <v>*KEY_ERR</v>
          </cell>
          <cell r="MO164" t="str">
            <v>*KEY_ERR</v>
          </cell>
          <cell r="MP164" t="str">
            <v>*KEY_ERR</v>
          </cell>
          <cell r="MQ164" t="str">
            <v>*KEY_ERR</v>
          </cell>
          <cell r="MR164" t="str">
            <v>*KEY_ERR</v>
          </cell>
          <cell r="MS164">
            <v>0</v>
          </cell>
          <cell r="MT164" t="str">
            <v>*KEY_ERR</v>
          </cell>
          <cell r="MU164" t="str">
            <v>*KEY_ERR</v>
          </cell>
          <cell r="MV164">
            <v>0</v>
          </cell>
          <cell r="MW164" t="str">
            <v>*KEY_ERR</v>
          </cell>
        </row>
        <row r="165">
          <cell r="F165" t="str">
            <v>Sep 97</v>
          </cell>
          <cell r="G165">
            <v>18.444318181818101</v>
          </cell>
          <cell r="H165">
            <v>0</v>
          </cell>
          <cell r="I165">
            <v>19.775952380952301</v>
          </cell>
          <cell r="J165">
            <v>0</v>
          </cell>
          <cell r="K165">
            <v>0</v>
          </cell>
          <cell r="L165">
            <v>19.994523809523798</v>
          </cell>
          <cell r="M165">
            <v>19.994523809523798</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17.978181818181781</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17.968863636363601</v>
          </cell>
          <cell r="BD165">
            <v>9.3181818181814202E-3</v>
          </cell>
          <cell r="BE165">
            <v>18.520952380952298</v>
          </cell>
          <cell r="BF165">
            <v>0</v>
          </cell>
          <cell r="BG165">
            <v>0</v>
          </cell>
          <cell r="BH165">
            <v>0</v>
          </cell>
          <cell r="BI165">
            <v>0</v>
          </cell>
          <cell r="BJ165">
            <v>0</v>
          </cell>
          <cell r="BK165">
            <v>2.57</v>
          </cell>
          <cell r="BL165">
            <v>10.269</v>
          </cell>
          <cell r="BM165">
            <v>16.222499999999979</v>
          </cell>
          <cell r="BN165">
            <v>19.912499999999984</v>
          </cell>
          <cell r="BO165">
            <v>18.70999999999998</v>
          </cell>
          <cell r="BP165">
            <v>19.947374999999997</v>
          </cell>
          <cell r="BQ165">
            <v>23.844999999999988</v>
          </cell>
          <cell r="BR165">
            <v>23.844999999999988</v>
          </cell>
          <cell r="BS165">
            <v>24.602499999999978</v>
          </cell>
          <cell r="BT165">
            <v>24.602499999999978</v>
          </cell>
          <cell r="BU165">
            <v>26.109999999999971</v>
          </cell>
          <cell r="BV165">
            <v>26.109999999999971</v>
          </cell>
          <cell r="BW165">
            <v>0</v>
          </cell>
          <cell r="BX165">
            <v>0</v>
          </cell>
          <cell r="BY165">
            <v>0</v>
          </cell>
          <cell r="BZ165">
            <v>0</v>
          </cell>
          <cell r="CA165">
            <v>0</v>
          </cell>
          <cell r="CB165">
            <v>0</v>
          </cell>
          <cell r="CC165">
            <v>0</v>
          </cell>
          <cell r="CD165">
            <v>0</v>
          </cell>
          <cell r="CE165">
            <v>0</v>
          </cell>
          <cell r="CF165">
            <v>35.027499999999968</v>
          </cell>
          <cell r="CG165">
            <v>0</v>
          </cell>
          <cell r="CH165">
            <v>0</v>
          </cell>
          <cell r="CI165">
            <v>0</v>
          </cell>
          <cell r="CJ165">
            <v>22.719999999999981</v>
          </cell>
          <cell r="CK165">
            <v>22.914999999999974</v>
          </cell>
          <cell r="CL165">
            <v>21.657499999999981</v>
          </cell>
          <cell r="CM165">
            <v>21.972499999999982</v>
          </cell>
          <cell r="CN165">
            <v>0</v>
          </cell>
          <cell r="CO165">
            <v>0</v>
          </cell>
          <cell r="CP165">
            <v>20.274999999999999</v>
          </cell>
          <cell r="CQ165">
            <v>20.274999999999999</v>
          </cell>
          <cell r="CR165">
            <v>0</v>
          </cell>
          <cell r="CS165">
            <v>0</v>
          </cell>
          <cell r="CT165">
            <v>16.274999999999949</v>
          </cell>
          <cell r="CU165">
            <v>15.1380952380952</v>
          </cell>
          <cell r="CV165">
            <v>0</v>
          </cell>
          <cell r="CW165">
            <v>0</v>
          </cell>
          <cell r="CX165">
            <v>0</v>
          </cell>
          <cell r="CY165">
            <v>21.292499999999968</v>
          </cell>
          <cell r="CZ165">
            <v>20.257999999999999</v>
          </cell>
          <cell r="DA165">
            <v>19.183999999999997</v>
          </cell>
          <cell r="DB165">
            <v>0.37749999999999712</v>
          </cell>
          <cell r="DC165">
            <v>0</v>
          </cell>
          <cell r="DD165">
            <v>0</v>
          </cell>
          <cell r="DE165">
            <v>0</v>
          </cell>
          <cell r="DF165">
            <v>0</v>
          </cell>
          <cell r="DG165">
            <v>0</v>
          </cell>
          <cell r="DH165">
            <v>0</v>
          </cell>
          <cell r="DI165">
            <v>0</v>
          </cell>
          <cell r="DJ165">
            <v>0</v>
          </cell>
          <cell r="DK165">
            <v>0</v>
          </cell>
          <cell r="DL165">
            <v>0</v>
          </cell>
          <cell r="DM165" t="str">
            <v>Sep 97</v>
          </cell>
          <cell r="DN165">
            <v>0</v>
          </cell>
          <cell r="DO165">
            <v>0</v>
          </cell>
          <cell r="DP165">
            <v>0</v>
          </cell>
          <cell r="DQ165">
            <v>0</v>
          </cell>
          <cell r="DR165">
            <v>0</v>
          </cell>
          <cell r="DS165">
            <v>0</v>
          </cell>
          <cell r="DT165">
            <v>25.574999999999978</v>
          </cell>
          <cell r="DU165">
            <v>25.574999999999978</v>
          </cell>
          <cell r="DV165">
            <v>0</v>
          </cell>
          <cell r="DW165">
            <v>0</v>
          </cell>
          <cell r="DX165">
            <v>0</v>
          </cell>
          <cell r="DY165">
            <v>0</v>
          </cell>
          <cell r="DZ165">
            <v>0</v>
          </cell>
          <cell r="EA165">
            <v>0</v>
          </cell>
          <cell r="EB165">
            <v>0</v>
          </cell>
          <cell r="EC165">
            <v>0</v>
          </cell>
          <cell r="ED165">
            <v>0</v>
          </cell>
          <cell r="EE165">
            <v>0</v>
          </cell>
          <cell r="EF165">
            <v>0</v>
          </cell>
          <cell r="EG165">
            <v>0</v>
          </cell>
          <cell r="EH165">
            <v>22.61249999999999</v>
          </cell>
          <cell r="EI165">
            <v>0</v>
          </cell>
          <cell r="EJ165">
            <v>22.61249999999999</v>
          </cell>
          <cell r="EK165">
            <v>0</v>
          </cell>
          <cell r="EL165">
            <v>0</v>
          </cell>
          <cell r="EM165">
            <v>0</v>
          </cell>
          <cell r="EN165">
            <v>0</v>
          </cell>
          <cell r="EO165">
            <v>16.62738095238095</v>
          </cell>
          <cell r="EP165">
            <v>15.926190476190451</v>
          </cell>
          <cell r="EQ165" t="str">
            <v>Sep 97</v>
          </cell>
          <cell r="ER165">
            <v>2.69</v>
          </cell>
          <cell r="ES165">
            <v>0</v>
          </cell>
          <cell r="ET165">
            <v>0</v>
          </cell>
          <cell r="EU165">
            <v>0</v>
          </cell>
          <cell r="EV165">
            <v>15.939999999999998</v>
          </cell>
          <cell r="EW165">
            <v>18.067499999999981</v>
          </cell>
          <cell r="EX165">
            <v>19.23249999999997</v>
          </cell>
          <cell r="EY165">
            <v>24.692499999999992</v>
          </cell>
          <cell r="EZ165">
            <v>24.692499999999992</v>
          </cell>
          <cell r="FA165">
            <v>0</v>
          </cell>
          <cell r="FB165">
            <v>0</v>
          </cell>
          <cell r="FC165">
            <v>0</v>
          </cell>
          <cell r="FD165">
            <v>0</v>
          </cell>
          <cell r="FE165">
            <v>0</v>
          </cell>
          <cell r="FF165">
            <v>0</v>
          </cell>
          <cell r="FG165">
            <v>21.784999999999968</v>
          </cell>
          <cell r="FH165">
            <v>0</v>
          </cell>
          <cell r="FI165">
            <v>23.512499999999996</v>
          </cell>
          <cell r="FJ165">
            <v>0</v>
          </cell>
          <cell r="FK165">
            <v>0</v>
          </cell>
          <cell r="FL165">
            <v>0</v>
          </cell>
          <cell r="FM165">
            <v>0</v>
          </cell>
          <cell r="FN165" t="str">
            <v>Sep 97</v>
          </cell>
          <cell r="FO165">
            <v>0</v>
          </cell>
          <cell r="FP165">
            <v>0</v>
          </cell>
          <cell r="FQ165">
            <v>0</v>
          </cell>
          <cell r="FR165">
            <v>24.333749999999998</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27.1175</v>
          </cell>
          <cell r="GH165">
            <v>27.1175</v>
          </cell>
          <cell r="GI165">
            <v>0</v>
          </cell>
          <cell r="GJ165">
            <v>0</v>
          </cell>
          <cell r="GK165">
            <v>0</v>
          </cell>
          <cell r="GL165">
            <v>0</v>
          </cell>
          <cell r="GM165">
            <v>0</v>
          </cell>
          <cell r="GN165">
            <v>0</v>
          </cell>
          <cell r="GO165" t="str">
            <v>Sep 97</v>
          </cell>
          <cell r="GP165">
            <v>1.51</v>
          </cell>
          <cell r="GQ165">
            <v>210.09090909090909</v>
          </cell>
          <cell r="GR165">
            <v>191.18181818181819</v>
          </cell>
          <cell r="GS165">
            <v>198.77272727272725</v>
          </cell>
          <cell r="GT165">
            <v>197</v>
          </cell>
          <cell r="GU165">
            <v>191.13636363636365</v>
          </cell>
          <cell r="GV165">
            <v>189.6136363636364</v>
          </cell>
          <cell r="GW165">
            <v>191.13636363636365</v>
          </cell>
          <cell r="GX165">
            <v>0</v>
          </cell>
          <cell r="GY165">
            <v>231.7954545454545</v>
          </cell>
          <cell r="GZ165">
            <v>210.7954545454545</v>
          </cell>
          <cell r="HA165">
            <v>0</v>
          </cell>
          <cell r="HB165">
            <v>0</v>
          </cell>
          <cell r="HC165">
            <v>185.59090909090909</v>
          </cell>
          <cell r="HD165">
            <v>166.43181818181819</v>
          </cell>
          <cell r="HE165">
            <v>0</v>
          </cell>
          <cell r="HF165">
            <v>0</v>
          </cell>
          <cell r="HG165">
            <v>123</v>
          </cell>
          <cell r="HH165">
            <v>0</v>
          </cell>
          <cell r="HI165">
            <v>114.272727272727</v>
          </cell>
          <cell r="HJ165">
            <v>0</v>
          </cell>
          <cell r="HK165" t="e">
            <v>#VALUE!</v>
          </cell>
          <cell r="HL165">
            <v>0</v>
          </cell>
          <cell r="HM165">
            <v>0</v>
          </cell>
          <cell r="HN165">
            <v>97.11363636363636</v>
          </cell>
          <cell r="HO165">
            <v>95.681818181818187</v>
          </cell>
          <cell r="HP165">
            <v>86.590909090909093</v>
          </cell>
          <cell r="HQ165">
            <v>0</v>
          </cell>
          <cell r="HR165">
            <v>37.340000000000003</v>
          </cell>
          <cell r="HS165">
            <v>0</v>
          </cell>
          <cell r="HT165">
            <v>285.95454545454538</v>
          </cell>
          <cell r="HU165" t="str">
            <v>Sep 97</v>
          </cell>
          <cell r="HV165">
            <v>215.6363636363636</v>
          </cell>
          <cell r="HW165">
            <v>219.09090909090909</v>
          </cell>
          <cell r="HX165">
            <v>204.27272727272731</v>
          </cell>
          <cell r="HY165">
            <v>207.7272727272728</v>
          </cell>
          <cell r="HZ165">
            <v>187.31818181818181</v>
          </cell>
          <cell r="IA165">
            <v>177.3863636363636</v>
          </cell>
          <cell r="IB165">
            <v>187.31818181818181</v>
          </cell>
          <cell r="IC165">
            <v>0</v>
          </cell>
          <cell r="ID165">
            <v>0</v>
          </cell>
          <cell r="IE165">
            <v>0</v>
          </cell>
          <cell r="IF165">
            <v>0</v>
          </cell>
          <cell r="IG165">
            <v>122.04545454545401</v>
          </cell>
          <cell r="IH165">
            <v>0</v>
          </cell>
          <cell r="II165">
            <v>114.318181818181</v>
          </cell>
          <cell r="IJ165">
            <v>0</v>
          </cell>
          <cell r="IK165">
            <v>0</v>
          </cell>
          <cell r="IL165">
            <v>0</v>
          </cell>
          <cell r="IM165">
            <v>98.795454545454547</v>
          </cell>
          <cell r="IN165">
            <v>86.318181818181813</v>
          </cell>
          <cell r="IO165">
            <v>0</v>
          </cell>
          <cell r="IP165">
            <v>0</v>
          </cell>
          <cell r="IQ165" t="str">
            <v>Sep 97</v>
          </cell>
          <cell r="IR165">
            <v>3.6865265090128703</v>
          </cell>
          <cell r="IS165">
            <v>14.504431909750201</v>
          </cell>
          <cell r="IT165">
            <v>20.911595291760577</v>
          </cell>
          <cell r="IU165">
            <v>0</v>
          </cell>
          <cell r="IV165">
            <v>0</v>
          </cell>
          <cell r="IW165">
            <v>0</v>
          </cell>
          <cell r="IX165">
            <v>20.506818181818101</v>
          </cell>
          <cell r="IY165">
            <v>0</v>
          </cell>
          <cell r="IZ165">
            <v>24.846590909090899</v>
          </cell>
          <cell r="JA165">
            <v>23.154545454545399</v>
          </cell>
          <cell r="JB165">
            <v>0</v>
          </cell>
          <cell r="JC165">
            <v>22.126136363636348</v>
          </cell>
          <cell r="JD165">
            <v>32.183969876277516</v>
          </cell>
          <cell r="JE165">
            <v>0</v>
          </cell>
          <cell r="JF165">
            <v>0</v>
          </cell>
          <cell r="JG165">
            <v>0</v>
          </cell>
          <cell r="JH165">
            <v>0</v>
          </cell>
          <cell r="JI165">
            <v>0</v>
          </cell>
          <cell r="JJ165">
            <v>0</v>
          </cell>
          <cell r="JK165">
            <v>0</v>
          </cell>
          <cell r="JL165">
            <v>0</v>
          </cell>
          <cell r="JM165">
            <v>0</v>
          </cell>
          <cell r="JN165">
            <v>22.513636363636351</v>
          </cell>
          <cell r="JO165">
            <v>0</v>
          </cell>
          <cell r="JP165">
            <v>23.1636363636363</v>
          </cell>
          <cell r="JQ165">
            <v>0</v>
          </cell>
          <cell r="JR165">
            <v>0</v>
          </cell>
          <cell r="JS165">
            <v>0</v>
          </cell>
          <cell r="JT165">
            <v>0</v>
          </cell>
          <cell r="JU165">
            <v>0</v>
          </cell>
          <cell r="JV165">
            <v>0</v>
          </cell>
          <cell r="JW165">
            <v>0</v>
          </cell>
          <cell r="JX165">
            <v>0</v>
          </cell>
          <cell r="JY165">
            <v>0</v>
          </cell>
          <cell r="JZ165">
            <v>23.1636363636363</v>
          </cell>
          <cell r="KA165">
            <v>0</v>
          </cell>
          <cell r="KB165">
            <v>0</v>
          </cell>
          <cell r="KC165">
            <v>0</v>
          </cell>
          <cell r="KD165">
            <v>15.826136363636301</v>
          </cell>
          <cell r="KE165">
            <v>15.826136363636301</v>
          </cell>
          <cell r="KF165">
            <v>15.826136363636301</v>
          </cell>
          <cell r="KG165">
            <v>15.826136363636301</v>
          </cell>
          <cell r="KH165">
            <v>0</v>
          </cell>
          <cell r="KI165">
            <v>0</v>
          </cell>
          <cell r="KJ165">
            <v>0</v>
          </cell>
          <cell r="KK165">
            <v>17.882963493199608</v>
          </cell>
          <cell r="KL165">
            <v>17.43378668575512</v>
          </cell>
          <cell r="KM165">
            <v>0</v>
          </cell>
          <cell r="KN165">
            <v>16.708124552612681</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t="str">
            <v>Sep 97</v>
          </cell>
          <cell r="LD165">
            <v>14.504431909750201</v>
          </cell>
          <cell r="LE165">
            <v>20.911595291760577</v>
          </cell>
          <cell r="LF165">
            <v>180</v>
          </cell>
          <cell r="LG165">
            <v>227.72727272727269</v>
          </cell>
          <cell r="LH165">
            <v>19.982070707070712</v>
          </cell>
          <cell r="LI165">
            <v>0</v>
          </cell>
          <cell r="LJ165">
            <v>21.294318181818177</v>
          </cell>
          <cell r="LK165">
            <v>0</v>
          </cell>
          <cell r="LL165">
            <v>0</v>
          </cell>
          <cell r="LM165">
            <v>0</v>
          </cell>
          <cell r="LN165">
            <v>0</v>
          </cell>
          <cell r="LO165">
            <v>0</v>
          </cell>
          <cell r="LP165">
            <v>0</v>
          </cell>
          <cell r="LQ165">
            <v>0</v>
          </cell>
          <cell r="LR165">
            <v>0</v>
          </cell>
          <cell r="LS165">
            <v>0</v>
          </cell>
          <cell r="LT165">
            <v>16.106836077308518</v>
          </cell>
          <cell r="LU165">
            <v>0</v>
          </cell>
          <cell r="LV165">
            <v>0</v>
          </cell>
          <cell r="LW165">
            <v>0</v>
          </cell>
          <cell r="LX165">
            <v>0</v>
          </cell>
          <cell r="LY165">
            <v>0</v>
          </cell>
          <cell r="LZ165">
            <v>0</v>
          </cell>
          <cell r="MA165">
            <v>0</v>
          </cell>
          <cell r="MB165" t="str">
            <v>Sep 97</v>
          </cell>
          <cell r="MC165">
            <v>0</v>
          </cell>
          <cell r="MD165">
            <v>0</v>
          </cell>
          <cell r="ME165">
            <v>22.231060605555555</v>
          </cell>
          <cell r="MF165">
            <v>0</v>
          </cell>
          <cell r="MG165">
            <v>0</v>
          </cell>
          <cell r="MH165" t="str">
            <v>Sep 97</v>
          </cell>
          <cell r="MI165" t="str">
            <v>*KEY_ERR</v>
          </cell>
          <cell r="MJ165" t="str">
            <v>*KEY_ERR</v>
          </cell>
          <cell r="MK165" t="str">
            <v>*KEY_ERR</v>
          </cell>
          <cell r="ML165" t="str">
            <v>*KEY_ERR</v>
          </cell>
          <cell r="MM165" t="str">
            <v>*KEY_ERR</v>
          </cell>
          <cell r="MN165" t="str">
            <v>*KEY_ERR</v>
          </cell>
          <cell r="MO165" t="str">
            <v>*KEY_ERR</v>
          </cell>
          <cell r="MP165" t="str">
            <v>*KEY_ERR</v>
          </cell>
          <cell r="MQ165" t="str">
            <v>*KEY_ERR</v>
          </cell>
          <cell r="MR165" t="str">
            <v>*KEY_ERR</v>
          </cell>
          <cell r="MS165">
            <v>0</v>
          </cell>
          <cell r="MT165" t="str">
            <v>*KEY_ERR</v>
          </cell>
          <cell r="MU165" t="str">
            <v>*KEY_ERR</v>
          </cell>
          <cell r="MV165">
            <v>0</v>
          </cell>
          <cell r="MW165" t="str">
            <v>*KEY_ERR</v>
          </cell>
        </row>
        <row r="166">
          <cell r="F166" t="str">
            <v>Oct 97</v>
          </cell>
          <cell r="G166">
            <v>19.885000000000002</v>
          </cell>
          <cell r="H166">
            <v>0</v>
          </cell>
          <cell r="I166">
            <v>21.271304347826</v>
          </cell>
          <cell r="J166">
            <v>0</v>
          </cell>
          <cell r="K166">
            <v>0</v>
          </cell>
          <cell r="L166">
            <v>21.4497826086956</v>
          </cell>
          <cell r="M166">
            <v>21.4497826086956</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19.2996086956521</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19.1826086956521</v>
          </cell>
          <cell r="BD166">
            <v>0.11700000000000003</v>
          </cell>
          <cell r="BE166">
            <v>19.850869565217302</v>
          </cell>
          <cell r="BF166">
            <v>0</v>
          </cell>
          <cell r="BG166">
            <v>0</v>
          </cell>
          <cell r="BH166">
            <v>0</v>
          </cell>
          <cell r="BI166">
            <v>0</v>
          </cell>
          <cell r="BJ166">
            <v>0</v>
          </cell>
          <cell r="BK166">
            <v>3.16</v>
          </cell>
          <cell r="BL166">
            <v>10.614130434782595</v>
          </cell>
          <cell r="BM166">
            <v>16.715543478260866</v>
          </cell>
          <cell r="BN166">
            <v>19.639565217391265</v>
          </cell>
          <cell r="BO166">
            <v>19.383913043478248</v>
          </cell>
          <cell r="BP166">
            <v>20.427065217391284</v>
          </cell>
          <cell r="BQ166">
            <v>23.049782608695629</v>
          </cell>
          <cell r="BR166">
            <v>23.049782608695629</v>
          </cell>
          <cell r="BS166">
            <v>23.52228260869563</v>
          </cell>
          <cell r="BT166">
            <v>23.52228260869563</v>
          </cell>
          <cell r="BU166">
            <v>24.396521739130403</v>
          </cell>
          <cell r="BV166">
            <v>24.396521739130403</v>
          </cell>
          <cell r="BW166">
            <v>0</v>
          </cell>
          <cell r="BX166">
            <v>0</v>
          </cell>
          <cell r="BY166">
            <v>0</v>
          </cell>
          <cell r="BZ166">
            <v>0</v>
          </cell>
          <cell r="CA166">
            <v>0</v>
          </cell>
          <cell r="CB166">
            <v>0</v>
          </cell>
          <cell r="CC166">
            <v>0</v>
          </cell>
          <cell r="CD166">
            <v>0</v>
          </cell>
          <cell r="CE166">
            <v>0</v>
          </cell>
          <cell r="CF166">
            <v>37.122272727272708</v>
          </cell>
          <cell r="CG166">
            <v>0</v>
          </cell>
          <cell r="CH166">
            <v>0</v>
          </cell>
          <cell r="CI166">
            <v>0</v>
          </cell>
          <cell r="CJ166">
            <v>23.99934782608694</v>
          </cell>
          <cell r="CK166">
            <v>24.314347826086941</v>
          </cell>
          <cell r="CL166">
            <v>23.508586956521729</v>
          </cell>
          <cell r="CM166">
            <v>23.850978260869553</v>
          </cell>
          <cell r="CN166">
            <v>0</v>
          </cell>
          <cell r="CO166">
            <v>0</v>
          </cell>
          <cell r="CP166">
            <v>22.213891304347825</v>
          </cell>
          <cell r="CQ166">
            <v>22.213891304347825</v>
          </cell>
          <cell r="CR166">
            <v>0</v>
          </cell>
          <cell r="CS166">
            <v>0</v>
          </cell>
          <cell r="CT166">
            <v>18.2315217391304</v>
          </cell>
          <cell r="CU166">
            <v>16.586956521739097</v>
          </cell>
          <cell r="CV166">
            <v>0</v>
          </cell>
          <cell r="CW166">
            <v>0</v>
          </cell>
          <cell r="CX166">
            <v>0</v>
          </cell>
          <cell r="CY166">
            <v>21.22826086956519</v>
          </cell>
          <cell r="CZ166">
            <v>22.241739130434787</v>
          </cell>
          <cell r="DA166">
            <v>21.174391304347829</v>
          </cell>
          <cell r="DB166">
            <v>0.22445652173912892</v>
          </cell>
          <cell r="DC166">
            <v>0</v>
          </cell>
          <cell r="DD166">
            <v>0</v>
          </cell>
          <cell r="DE166">
            <v>0</v>
          </cell>
          <cell r="DF166">
            <v>0</v>
          </cell>
          <cell r="DG166">
            <v>0</v>
          </cell>
          <cell r="DH166">
            <v>0</v>
          </cell>
          <cell r="DI166">
            <v>0</v>
          </cell>
          <cell r="DJ166">
            <v>0</v>
          </cell>
          <cell r="DK166">
            <v>0</v>
          </cell>
          <cell r="DL166">
            <v>0</v>
          </cell>
          <cell r="DM166" t="str">
            <v>Oct 97</v>
          </cell>
          <cell r="DN166">
            <v>0</v>
          </cell>
          <cell r="DO166">
            <v>0</v>
          </cell>
          <cell r="DP166">
            <v>0</v>
          </cell>
          <cell r="DQ166">
            <v>0</v>
          </cell>
          <cell r="DR166">
            <v>0</v>
          </cell>
          <cell r="DS166">
            <v>0</v>
          </cell>
          <cell r="DT166">
            <v>24.207065217391285</v>
          </cell>
          <cell r="DU166">
            <v>24.207065217391285</v>
          </cell>
          <cell r="DV166">
            <v>0</v>
          </cell>
          <cell r="DW166">
            <v>0</v>
          </cell>
          <cell r="DX166">
            <v>0</v>
          </cell>
          <cell r="DY166">
            <v>0</v>
          </cell>
          <cell r="DZ166">
            <v>0</v>
          </cell>
          <cell r="EA166">
            <v>0</v>
          </cell>
          <cell r="EB166">
            <v>0</v>
          </cell>
          <cell r="EC166">
            <v>0</v>
          </cell>
          <cell r="ED166">
            <v>0</v>
          </cell>
          <cell r="EE166">
            <v>0</v>
          </cell>
          <cell r="EF166">
            <v>0</v>
          </cell>
          <cell r="EG166">
            <v>0</v>
          </cell>
          <cell r="EH166">
            <v>24.334891304347806</v>
          </cell>
          <cell r="EI166">
            <v>0</v>
          </cell>
          <cell r="EJ166">
            <v>24.334891304347806</v>
          </cell>
          <cell r="EK166">
            <v>0</v>
          </cell>
          <cell r="EL166">
            <v>0</v>
          </cell>
          <cell r="EM166">
            <v>0</v>
          </cell>
          <cell r="EN166">
            <v>0</v>
          </cell>
          <cell r="EO166">
            <v>19.315217391304301</v>
          </cell>
          <cell r="EP166">
            <v>17.3228260869565</v>
          </cell>
          <cell r="EQ166" t="str">
            <v>Oct 97</v>
          </cell>
          <cell r="ER166">
            <v>0</v>
          </cell>
          <cell r="ES166">
            <v>0</v>
          </cell>
          <cell r="ET166">
            <v>0</v>
          </cell>
          <cell r="EU166">
            <v>0</v>
          </cell>
          <cell r="EV166">
            <v>15.679239130434768</v>
          </cell>
          <cell r="EW166">
            <v>18.767608695652175</v>
          </cell>
          <cell r="EX166">
            <v>19.851847826086942</v>
          </cell>
          <cell r="EY166">
            <v>23.570217391304322</v>
          </cell>
          <cell r="EZ166">
            <v>23.570217391304322</v>
          </cell>
          <cell r="FA166">
            <v>0</v>
          </cell>
          <cell r="FB166">
            <v>0</v>
          </cell>
          <cell r="FC166">
            <v>0</v>
          </cell>
          <cell r="FD166">
            <v>0</v>
          </cell>
          <cell r="FE166">
            <v>0</v>
          </cell>
          <cell r="FF166">
            <v>0</v>
          </cell>
          <cell r="FG166">
            <v>24.152282608695629</v>
          </cell>
          <cell r="FH166">
            <v>0</v>
          </cell>
          <cell r="FI166">
            <v>25.008260869565191</v>
          </cell>
          <cell r="FJ166">
            <v>0</v>
          </cell>
          <cell r="FK166">
            <v>0</v>
          </cell>
          <cell r="FL166">
            <v>0</v>
          </cell>
          <cell r="FM166">
            <v>0</v>
          </cell>
          <cell r="FN166" t="str">
            <v>Oct 97</v>
          </cell>
          <cell r="FO166">
            <v>0</v>
          </cell>
          <cell r="FP166">
            <v>0</v>
          </cell>
          <cell r="FQ166">
            <v>0</v>
          </cell>
          <cell r="FR166">
            <v>16.100000000000005</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25.839130434782607</v>
          </cell>
          <cell r="GH166">
            <v>25.839130434782607</v>
          </cell>
          <cell r="GI166">
            <v>0</v>
          </cell>
          <cell r="GJ166">
            <v>0</v>
          </cell>
          <cell r="GK166">
            <v>0</v>
          </cell>
          <cell r="GL166">
            <v>0</v>
          </cell>
          <cell r="GM166">
            <v>0</v>
          </cell>
          <cell r="GN166">
            <v>0</v>
          </cell>
          <cell r="GO166" t="str">
            <v>Oct 97</v>
          </cell>
          <cell r="GP166">
            <v>1.996</v>
          </cell>
          <cell r="GQ166">
            <v>218.17391304347831</v>
          </cell>
          <cell r="GR166">
            <v>214.86956521739131</v>
          </cell>
          <cell r="GS166">
            <v>218.82608695652175</v>
          </cell>
          <cell r="GT166">
            <v>221.69565217391306</v>
          </cell>
          <cell r="GU166">
            <v>200.54347826086962</v>
          </cell>
          <cell r="GV166">
            <v>198.82608695652181</v>
          </cell>
          <cell r="GW166">
            <v>200.54347826086962</v>
          </cell>
          <cell r="GX166">
            <v>0</v>
          </cell>
          <cell r="GY166">
            <v>220.47826086956519</v>
          </cell>
          <cell r="GZ166">
            <v>199.47826086956519</v>
          </cell>
          <cell r="HA166">
            <v>0</v>
          </cell>
          <cell r="HB166">
            <v>0</v>
          </cell>
          <cell r="HC166">
            <v>198.304347826087</v>
          </cell>
          <cell r="HD166">
            <v>181.45652173913041</v>
          </cell>
          <cell r="HE166">
            <v>0</v>
          </cell>
          <cell r="HF166">
            <v>0</v>
          </cell>
          <cell r="HG166">
            <v>142.13043478260801</v>
          </cell>
          <cell r="HH166">
            <v>0</v>
          </cell>
          <cell r="HI166">
            <v>126.565217391304</v>
          </cell>
          <cell r="HJ166">
            <v>0</v>
          </cell>
          <cell r="HK166" t="e">
            <v>#VALUE!</v>
          </cell>
          <cell r="HL166">
            <v>0</v>
          </cell>
          <cell r="HM166">
            <v>0</v>
          </cell>
          <cell r="HN166">
            <v>110.7826086956522</v>
          </cell>
          <cell r="HO166">
            <v>102.3695652173913</v>
          </cell>
          <cell r="HP166">
            <v>93.826086956521735</v>
          </cell>
          <cell r="HQ166">
            <v>0</v>
          </cell>
          <cell r="HR166">
            <v>36.979999999999997</v>
          </cell>
          <cell r="HS166">
            <v>0</v>
          </cell>
          <cell r="HT166">
            <v>284.13043478260869</v>
          </cell>
          <cell r="HU166" t="str">
            <v>Oct 97</v>
          </cell>
          <cell r="HV166">
            <v>240.6521739130435</v>
          </cell>
          <cell r="HW166">
            <v>222.6521739130435</v>
          </cell>
          <cell r="HX166">
            <v>235.21739130434781</v>
          </cell>
          <cell r="HY166">
            <v>217.21739130434781</v>
          </cell>
          <cell r="HZ166">
            <v>197</v>
          </cell>
          <cell r="IA166">
            <v>187.4130434782609</v>
          </cell>
          <cell r="IB166">
            <v>197</v>
          </cell>
          <cell r="IC166">
            <v>0</v>
          </cell>
          <cell r="ID166">
            <v>0</v>
          </cell>
          <cell r="IE166">
            <v>0</v>
          </cell>
          <cell r="IF166">
            <v>0</v>
          </cell>
          <cell r="IG166">
            <v>138.34782608695599</v>
          </cell>
          <cell r="IH166">
            <v>0</v>
          </cell>
          <cell r="II166">
            <v>127.826086956521</v>
          </cell>
          <cell r="IJ166">
            <v>0</v>
          </cell>
          <cell r="IK166">
            <v>0</v>
          </cell>
          <cell r="IL166">
            <v>0</v>
          </cell>
          <cell r="IM166">
            <v>111.4782608695652</v>
          </cell>
          <cell r="IN166">
            <v>96.652173913043484</v>
          </cell>
          <cell r="IO166">
            <v>0</v>
          </cell>
          <cell r="IP166">
            <v>0</v>
          </cell>
          <cell r="IQ166" t="str">
            <v>Oct 97</v>
          </cell>
          <cell r="IR166">
            <v>3.6206113861072509</v>
          </cell>
          <cell r="IS166">
            <v>16.760676873489121</v>
          </cell>
          <cell r="IT166">
            <v>20.780931848125526</v>
          </cell>
          <cell r="IU166">
            <v>0</v>
          </cell>
          <cell r="IV166">
            <v>0</v>
          </cell>
          <cell r="IW166">
            <v>0</v>
          </cell>
          <cell r="IX166">
            <v>22.031818181818149</v>
          </cell>
          <cell r="IY166">
            <v>0</v>
          </cell>
          <cell r="IZ166">
            <v>25.8988636363636</v>
          </cell>
          <cell r="JA166">
            <v>25.20909090909085</v>
          </cell>
          <cell r="JB166">
            <v>0</v>
          </cell>
          <cell r="JC166">
            <v>24.26931818181815</v>
          </cell>
          <cell r="JD166">
            <v>32.140935987089769</v>
          </cell>
          <cell r="JE166">
            <v>0</v>
          </cell>
          <cell r="JF166">
            <v>0</v>
          </cell>
          <cell r="JG166">
            <v>0</v>
          </cell>
          <cell r="JH166">
            <v>0</v>
          </cell>
          <cell r="JI166">
            <v>0</v>
          </cell>
          <cell r="JJ166">
            <v>0</v>
          </cell>
          <cell r="JK166">
            <v>0</v>
          </cell>
          <cell r="JL166">
            <v>0</v>
          </cell>
          <cell r="JM166">
            <v>0</v>
          </cell>
          <cell r="JN166">
            <v>24.667045454545402</v>
          </cell>
          <cell r="JO166">
            <v>0</v>
          </cell>
          <cell r="JP166">
            <v>23.862499999999947</v>
          </cell>
          <cell r="JQ166">
            <v>0</v>
          </cell>
          <cell r="JR166">
            <v>0</v>
          </cell>
          <cell r="JS166">
            <v>0</v>
          </cell>
          <cell r="JT166">
            <v>0</v>
          </cell>
          <cell r="JU166">
            <v>0</v>
          </cell>
          <cell r="JV166">
            <v>0</v>
          </cell>
          <cell r="JW166">
            <v>0</v>
          </cell>
          <cell r="JX166">
            <v>0</v>
          </cell>
          <cell r="JY166">
            <v>0</v>
          </cell>
          <cell r="JZ166">
            <v>23.862499999999947</v>
          </cell>
          <cell r="KA166">
            <v>0</v>
          </cell>
          <cell r="KB166">
            <v>0</v>
          </cell>
          <cell r="KC166">
            <v>0</v>
          </cell>
          <cell r="KD166">
            <v>16.552272727272651</v>
          </cell>
          <cell r="KE166">
            <v>16.552272727272651</v>
          </cell>
          <cell r="KF166">
            <v>16.552272727272651</v>
          </cell>
          <cell r="KG166">
            <v>16.552272727272651</v>
          </cell>
          <cell r="KH166">
            <v>0</v>
          </cell>
          <cell r="KI166">
            <v>0</v>
          </cell>
          <cell r="KJ166">
            <v>0</v>
          </cell>
          <cell r="KK166">
            <v>18.335719398711419</v>
          </cell>
          <cell r="KL166">
            <v>17.635110952040002</v>
          </cell>
          <cell r="KM166">
            <v>0</v>
          </cell>
          <cell r="KN166">
            <v>16.860236220472363</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t="str">
            <v>Oct 97</v>
          </cell>
          <cell r="LD166">
            <v>16.760676873489121</v>
          </cell>
          <cell r="LE166">
            <v>20.780931848125526</v>
          </cell>
          <cell r="LF166">
            <v>208</v>
          </cell>
          <cell r="LG166">
            <v>226.304347826087</v>
          </cell>
          <cell r="LH166">
            <v>21.215404040404035</v>
          </cell>
          <cell r="LI166">
            <v>0</v>
          </cell>
          <cell r="LJ166">
            <v>23.320454545454545</v>
          </cell>
          <cell r="LK166">
            <v>0</v>
          </cell>
          <cell r="LL166">
            <v>0</v>
          </cell>
          <cell r="LM166">
            <v>0</v>
          </cell>
          <cell r="LN166">
            <v>0</v>
          </cell>
          <cell r="LO166">
            <v>0</v>
          </cell>
          <cell r="LP166">
            <v>0</v>
          </cell>
          <cell r="LQ166">
            <v>0</v>
          </cell>
          <cell r="LR166">
            <v>0</v>
          </cell>
          <cell r="LS166">
            <v>0</v>
          </cell>
          <cell r="LT166">
            <v>16.323371510379385</v>
          </cell>
          <cell r="LU166">
            <v>0</v>
          </cell>
          <cell r="LV166">
            <v>0</v>
          </cell>
          <cell r="LW166">
            <v>0</v>
          </cell>
          <cell r="LX166">
            <v>0</v>
          </cell>
          <cell r="LY166">
            <v>0</v>
          </cell>
          <cell r="LZ166">
            <v>0</v>
          </cell>
          <cell r="MA166">
            <v>0</v>
          </cell>
          <cell r="MB166" t="str">
            <v>Oct 97</v>
          </cell>
          <cell r="MC166">
            <v>0</v>
          </cell>
          <cell r="MD166">
            <v>0</v>
          </cell>
          <cell r="ME166">
            <v>23.510101011111107</v>
          </cell>
          <cell r="MF166">
            <v>0</v>
          </cell>
          <cell r="MG166">
            <v>0</v>
          </cell>
          <cell r="MH166" t="str">
            <v>Oct 97</v>
          </cell>
          <cell r="MI166" t="str">
            <v>*KEY_ERR</v>
          </cell>
          <cell r="MJ166" t="str">
            <v>*KEY_ERR</v>
          </cell>
          <cell r="MK166" t="str">
            <v>*KEY_ERR</v>
          </cell>
          <cell r="ML166" t="str">
            <v>*KEY_ERR</v>
          </cell>
          <cell r="MM166" t="str">
            <v>*KEY_ERR</v>
          </cell>
          <cell r="MN166" t="str">
            <v>*KEY_ERR</v>
          </cell>
          <cell r="MO166" t="str">
            <v>*KEY_ERR</v>
          </cell>
          <cell r="MP166" t="str">
            <v>*KEY_ERR</v>
          </cell>
          <cell r="MQ166" t="str">
            <v>*KEY_ERR</v>
          </cell>
          <cell r="MR166" t="str">
            <v>*KEY_ERR</v>
          </cell>
          <cell r="MS166">
            <v>0</v>
          </cell>
          <cell r="MT166" t="str">
            <v>*KEY_ERR</v>
          </cell>
          <cell r="MU166" t="str">
            <v>*KEY_ERR</v>
          </cell>
          <cell r="MV166">
            <v>0</v>
          </cell>
          <cell r="MW166" t="str">
            <v>*KEY_ERR</v>
          </cell>
        </row>
        <row r="167">
          <cell r="F167" t="str">
            <v>Nov 97</v>
          </cell>
          <cell r="G167">
            <v>19.152999999999999</v>
          </cell>
          <cell r="H167">
            <v>0</v>
          </cell>
          <cell r="I167">
            <v>20.176944444444398</v>
          </cell>
          <cell r="J167">
            <v>0</v>
          </cell>
          <cell r="K167">
            <v>0</v>
          </cell>
          <cell r="L167">
            <v>20.419166666666602</v>
          </cell>
          <cell r="M167">
            <v>20.419166666666602</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18.679204545454546</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18.483750000000001</v>
          </cell>
          <cell r="BD167">
            <v>0.19545454545454521</v>
          </cell>
          <cell r="BE167">
            <v>18.347777777777701</v>
          </cell>
          <cell r="BF167">
            <v>0</v>
          </cell>
          <cell r="BG167">
            <v>0</v>
          </cell>
          <cell r="BH167">
            <v>0</v>
          </cell>
          <cell r="BI167">
            <v>0</v>
          </cell>
          <cell r="BJ167">
            <v>0</v>
          </cell>
          <cell r="BK167">
            <v>3.3</v>
          </cell>
          <cell r="BL167">
            <v>9.7737499999999855</v>
          </cell>
          <cell r="BM167">
            <v>15.044166666666648</v>
          </cell>
          <cell r="BN167">
            <v>18.433333333333316</v>
          </cell>
          <cell r="BO167">
            <v>18.479999999999979</v>
          </cell>
          <cell r="BP167">
            <v>19.585416666666646</v>
          </cell>
          <cell r="BQ167">
            <v>22.236666666666647</v>
          </cell>
          <cell r="BR167">
            <v>22.236666666666647</v>
          </cell>
          <cell r="BS167">
            <v>22.52249999999998</v>
          </cell>
          <cell r="BT167">
            <v>22.52249999999998</v>
          </cell>
          <cell r="BU167">
            <v>22.98624999999997</v>
          </cell>
          <cell r="BV167">
            <v>22.98624999999997</v>
          </cell>
          <cell r="BW167">
            <v>0</v>
          </cell>
          <cell r="BX167">
            <v>0</v>
          </cell>
          <cell r="BY167">
            <v>0</v>
          </cell>
          <cell r="BZ167">
            <v>0</v>
          </cell>
          <cell r="CA167">
            <v>0</v>
          </cell>
          <cell r="CB167">
            <v>0</v>
          </cell>
          <cell r="CC167">
            <v>0</v>
          </cell>
          <cell r="CD167">
            <v>0</v>
          </cell>
          <cell r="CE167">
            <v>0</v>
          </cell>
          <cell r="CF167">
            <v>37.394583333333323</v>
          </cell>
          <cell r="CG167">
            <v>0</v>
          </cell>
          <cell r="CH167">
            <v>0</v>
          </cell>
          <cell r="CI167">
            <v>0</v>
          </cell>
          <cell r="CJ167">
            <v>23.050416666666646</v>
          </cell>
          <cell r="CK167">
            <v>23.794166666666655</v>
          </cell>
          <cell r="CL167">
            <v>22.825833333333303</v>
          </cell>
          <cell r="CM167">
            <v>23.111666666666654</v>
          </cell>
          <cell r="CN167">
            <v>0</v>
          </cell>
          <cell r="CO167">
            <v>0</v>
          </cell>
          <cell r="CP167">
            <v>21.585666666666665</v>
          </cell>
          <cell r="CQ167">
            <v>21.585666666666665</v>
          </cell>
          <cell r="CR167">
            <v>0</v>
          </cell>
          <cell r="CS167">
            <v>0</v>
          </cell>
          <cell r="CT167">
            <v>18.8194444444444</v>
          </cell>
          <cell r="CU167">
            <v>16.193055555555549</v>
          </cell>
          <cell r="CV167">
            <v>0</v>
          </cell>
          <cell r="CW167">
            <v>0</v>
          </cell>
          <cell r="CX167">
            <v>0</v>
          </cell>
          <cell r="CY167">
            <v>21.33833333333331</v>
          </cell>
          <cell r="CZ167">
            <v>21.747833333333336</v>
          </cell>
          <cell r="DA167">
            <v>20.813333333333333</v>
          </cell>
          <cell r="DB167">
            <v>0.12493055555555384</v>
          </cell>
          <cell r="DC167">
            <v>0</v>
          </cell>
          <cell r="DD167">
            <v>0</v>
          </cell>
          <cell r="DE167">
            <v>0</v>
          </cell>
          <cell r="DF167">
            <v>0</v>
          </cell>
          <cell r="DG167">
            <v>0</v>
          </cell>
          <cell r="DH167">
            <v>0</v>
          </cell>
          <cell r="DI167">
            <v>0</v>
          </cell>
          <cell r="DJ167">
            <v>0</v>
          </cell>
          <cell r="DK167">
            <v>0</v>
          </cell>
          <cell r="DL167">
            <v>0</v>
          </cell>
          <cell r="DM167" t="str">
            <v>Nov 97</v>
          </cell>
          <cell r="DN167">
            <v>0</v>
          </cell>
          <cell r="DO167">
            <v>0</v>
          </cell>
          <cell r="DP167">
            <v>0</v>
          </cell>
          <cell r="DQ167">
            <v>0</v>
          </cell>
          <cell r="DR167">
            <v>0</v>
          </cell>
          <cell r="DS167">
            <v>0</v>
          </cell>
          <cell r="DT167">
            <v>23.312916666666649</v>
          </cell>
          <cell r="DU167">
            <v>23.312916666666649</v>
          </cell>
          <cell r="DV167">
            <v>0</v>
          </cell>
          <cell r="DW167">
            <v>0</v>
          </cell>
          <cell r="DX167">
            <v>0</v>
          </cell>
          <cell r="DY167">
            <v>0</v>
          </cell>
          <cell r="DZ167">
            <v>0</v>
          </cell>
          <cell r="EA167">
            <v>0</v>
          </cell>
          <cell r="EB167">
            <v>0</v>
          </cell>
          <cell r="EC167">
            <v>0</v>
          </cell>
          <cell r="ED167">
            <v>0</v>
          </cell>
          <cell r="EE167">
            <v>0</v>
          </cell>
          <cell r="EF167">
            <v>0</v>
          </cell>
          <cell r="EG167">
            <v>0</v>
          </cell>
          <cell r="EH167">
            <v>23.884583333333332</v>
          </cell>
          <cell r="EI167">
            <v>0</v>
          </cell>
          <cell r="EJ167">
            <v>23.884583333333332</v>
          </cell>
          <cell r="EK167">
            <v>0</v>
          </cell>
          <cell r="EL167">
            <v>0</v>
          </cell>
          <cell r="EM167">
            <v>0</v>
          </cell>
          <cell r="EN167">
            <v>0</v>
          </cell>
          <cell r="EO167">
            <v>19.491666666666649</v>
          </cell>
          <cell r="EP167">
            <v>17.786111111111101</v>
          </cell>
          <cell r="EQ167" t="str">
            <v>Nov 97</v>
          </cell>
          <cell r="ER167">
            <v>0</v>
          </cell>
          <cell r="ES167">
            <v>0</v>
          </cell>
          <cell r="ET167">
            <v>0</v>
          </cell>
          <cell r="EU167">
            <v>0</v>
          </cell>
          <cell r="EV167">
            <v>14.662083333333323</v>
          </cell>
          <cell r="EW167">
            <v>18.173749999999984</v>
          </cell>
          <cell r="EX167">
            <v>20.113333333333316</v>
          </cell>
          <cell r="EY167">
            <v>22.884166666666662</v>
          </cell>
          <cell r="EZ167">
            <v>22.884166666666662</v>
          </cell>
          <cell r="FA167">
            <v>0</v>
          </cell>
          <cell r="FB167">
            <v>0</v>
          </cell>
          <cell r="FC167">
            <v>0</v>
          </cell>
          <cell r="FD167">
            <v>0</v>
          </cell>
          <cell r="FE167">
            <v>0</v>
          </cell>
          <cell r="FF167">
            <v>0</v>
          </cell>
          <cell r="FG167">
            <v>23.902083333333302</v>
          </cell>
          <cell r="FH167">
            <v>0</v>
          </cell>
          <cell r="FI167">
            <v>24.371666666666634</v>
          </cell>
          <cell r="FJ167">
            <v>0</v>
          </cell>
          <cell r="FK167">
            <v>0</v>
          </cell>
          <cell r="FL167">
            <v>0</v>
          </cell>
          <cell r="FM167">
            <v>0</v>
          </cell>
          <cell r="FN167" t="str">
            <v>Nov 97</v>
          </cell>
          <cell r="FO167">
            <v>0</v>
          </cell>
          <cell r="FP167">
            <v>0</v>
          </cell>
          <cell r="FQ167">
            <v>0</v>
          </cell>
          <cell r="FR167">
            <v>24.123749999999998</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29.446666666666665</v>
          </cell>
          <cell r="GH167">
            <v>29.446666666666665</v>
          </cell>
          <cell r="GI167">
            <v>0</v>
          </cell>
          <cell r="GJ167">
            <v>0</v>
          </cell>
          <cell r="GK167">
            <v>0</v>
          </cell>
          <cell r="GL167">
            <v>0</v>
          </cell>
          <cell r="GM167">
            <v>0</v>
          </cell>
          <cell r="GN167">
            <v>0</v>
          </cell>
          <cell r="GO167" t="str">
            <v>Nov 97</v>
          </cell>
          <cell r="GP167">
            <v>2.0640000000000001</v>
          </cell>
          <cell r="GQ167">
            <v>234.85</v>
          </cell>
          <cell r="GR167">
            <v>200.4</v>
          </cell>
          <cell r="GS167">
            <v>231.22499999999999</v>
          </cell>
          <cell r="GT167">
            <v>220.75</v>
          </cell>
          <cell r="GU167">
            <v>194.85</v>
          </cell>
          <cell r="GV167">
            <v>193.1</v>
          </cell>
          <cell r="GW167">
            <v>194.85</v>
          </cell>
          <cell r="GX167">
            <v>0</v>
          </cell>
          <cell r="GY167">
            <v>211.95</v>
          </cell>
          <cell r="GZ167">
            <v>192.25</v>
          </cell>
          <cell r="HA167">
            <v>0</v>
          </cell>
          <cell r="HB167">
            <v>0</v>
          </cell>
          <cell r="HC167">
            <v>200.77500000000001</v>
          </cell>
          <cell r="HD167">
            <v>178.6</v>
          </cell>
          <cell r="HE167">
            <v>0</v>
          </cell>
          <cell r="HF167">
            <v>0</v>
          </cell>
          <cell r="HG167">
            <v>146.80000000000001</v>
          </cell>
          <cell r="HH167">
            <v>0</v>
          </cell>
          <cell r="HI167">
            <v>127.85</v>
          </cell>
          <cell r="HJ167">
            <v>0</v>
          </cell>
          <cell r="HK167" t="e">
            <v>#VALUE!</v>
          </cell>
          <cell r="HL167">
            <v>0</v>
          </cell>
          <cell r="HM167">
            <v>0</v>
          </cell>
          <cell r="HN167">
            <v>118.25</v>
          </cell>
          <cell r="HO167">
            <v>105.8</v>
          </cell>
          <cell r="HP167">
            <v>96.3</v>
          </cell>
          <cell r="HQ167">
            <v>0</v>
          </cell>
          <cell r="HR167">
            <v>36.76</v>
          </cell>
          <cell r="HS167">
            <v>0</v>
          </cell>
          <cell r="HT167">
            <v>292.55</v>
          </cell>
          <cell r="HU167" t="str">
            <v>Nov 97</v>
          </cell>
          <cell r="HV167">
            <v>252.75</v>
          </cell>
          <cell r="HW167">
            <v>238.9</v>
          </cell>
          <cell r="HX167">
            <v>240.6</v>
          </cell>
          <cell r="HY167">
            <v>226.75</v>
          </cell>
          <cell r="HZ167">
            <v>191.65</v>
          </cell>
          <cell r="IA167">
            <v>182.47499999999999</v>
          </cell>
          <cell r="IB167">
            <v>191.65</v>
          </cell>
          <cell r="IC167">
            <v>0</v>
          </cell>
          <cell r="ID167">
            <v>0</v>
          </cell>
          <cell r="IE167">
            <v>0</v>
          </cell>
          <cell r="IF167">
            <v>0</v>
          </cell>
          <cell r="IG167">
            <v>138.05000000000001</v>
          </cell>
          <cell r="IH167">
            <v>0</v>
          </cell>
          <cell r="II167">
            <v>127.35</v>
          </cell>
          <cell r="IJ167">
            <v>0</v>
          </cell>
          <cell r="IK167">
            <v>0</v>
          </cell>
          <cell r="IL167">
            <v>0</v>
          </cell>
          <cell r="IM167">
            <v>119.4</v>
          </cell>
          <cell r="IN167">
            <v>99.9</v>
          </cell>
          <cell r="IO167">
            <v>0</v>
          </cell>
          <cell r="IP167">
            <v>0</v>
          </cell>
          <cell r="IQ167" t="str">
            <v>Nov 97</v>
          </cell>
          <cell r="IR167">
            <v>3.6706910667607859</v>
          </cell>
          <cell r="IS167">
            <v>18.372280419016921</v>
          </cell>
          <cell r="IT167">
            <v>19.995408631772268</v>
          </cell>
          <cell r="IU167">
            <v>0</v>
          </cell>
          <cell r="IV167">
            <v>0</v>
          </cell>
          <cell r="IW167">
            <v>0</v>
          </cell>
          <cell r="IX167">
            <v>22.238750000000003</v>
          </cell>
          <cell r="IY167">
            <v>0</v>
          </cell>
          <cell r="IZ167">
            <v>24.672499999999999</v>
          </cell>
          <cell r="JA167">
            <v>24.022500000000001</v>
          </cell>
          <cell r="JB167">
            <v>0</v>
          </cell>
          <cell r="JC167">
            <v>23.206250000000001</v>
          </cell>
          <cell r="JD167">
            <v>32.071005917159766</v>
          </cell>
          <cell r="JE167">
            <v>0</v>
          </cell>
          <cell r="JF167">
            <v>0</v>
          </cell>
          <cell r="JG167">
            <v>0</v>
          </cell>
          <cell r="JH167">
            <v>0</v>
          </cell>
          <cell r="JI167">
            <v>0</v>
          </cell>
          <cell r="JJ167">
            <v>0</v>
          </cell>
          <cell r="JK167">
            <v>0</v>
          </cell>
          <cell r="JL167">
            <v>0</v>
          </cell>
          <cell r="JM167">
            <v>0</v>
          </cell>
          <cell r="JN167">
            <v>24.678750000000001</v>
          </cell>
          <cell r="JO167">
            <v>0</v>
          </cell>
          <cell r="JP167">
            <v>23.879999999999953</v>
          </cell>
          <cell r="JQ167">
            <v>0</v>
          </cell>
          <cell r="JR167">
            <v>0</v>
          </cell>
          <cell r="JS167">
            <v>0</v>
          </cell>
          <cell r="JT167">
            <v>0</v>
          </cell>
          <cell r="JU167">
            <v>0</v>
          </cell>
          <cell r="JV167">
            <v>0</v>
          </cell>
          <cell r="JW167">
            <v>0</v>
          </cell>
          <cell r="JX167">
            <v>0</v>
          </cell>
          <cell r="JY167">
            <v>0</v>
          </cell>
          <cell r="JZ167">
            <v>23.879999999999953</v>
          </cell>
          <cell r="KA167">
            <v>0</v>
          </cell>
          <cell r="KB167">
            <v>0</v>
          </cell>
          <cell r="KC167">
            <v>0</v>
          </cell>
          <cell r="KD167">
            <v>17.56625</v>
          </cell>
          <cell r="KE167">
            <v>17.56625</v>
          </cell>
          <cell r="KF167">
            <v>17.56625</v>
          </cell>
          <cell r="KG167">
            <v>17.56625</v>
          </cell>
          <cell r="KH167">
            <v>0</v>
          </cell>
          <cell r="KI167">
            <v>0</v>
          </cell>
          <cell r="KJ167">
            <v>0</v>
          </cell>
          <cell r="KK167">
            <v>17.71751968503937</v>
          </cell>
          <cell r="KL167">
            <v>16.794291338582681</v>
          </cell>
          <cell r="KM167">
            <v>0</v>
          </cell>
          <cell r="KN167">
            <v>16.087598425196852</v>
          </cell>
          <cell r="KO167">
            <v>0</v>
          </cell>
          <cell r="KP167">
            <v>0</v>
          </cell>
          <cell r="KQ167">
            <v>0</v>
          </cell>
          <cell r="KR167">
            <v>0</v>
          </cell>
          <cell r="KS167">
            <v>0</v>
          </cell>
          <cell r="KT167">
            <v>0</v>
          </cell>
          <cell r="KU167">
            <v>0</v>
          </cell>
          <cell r="KV167">
            <v>0</v>
          </cell>
          <cell r="KW167">
            <v>0</v>
          </cell>
          <cell r="KX167">
            <v>0</v>
          </cell>
          <cell r="KY167">
            <v>0</v>
          </cell>
          <cell r="KZ167">
            <v>0</v>
          </cell>
          <cell r="LA167">
            <v>0</v>
          </cell>
          <cell r="LB167">
            <v>0</v>
          </cell>
          <cell r="LC167" t="str">
            <v>Nov 97</v>
          </cell>
          <cell r="LD167">
            <v>18.372280419016921</v>
          </cell>
          <cell r="LE167">
            <v>19.995408631772268</v>
          </cell>
          <cell r="LF167">
            <v>228</v>
          </cell>
          <cell r="LG167">
            <v>217.75</v>
          </cell>
          <cell r="LH167">
            <v>20.998750000000001</v>
          </cell>
          <cell r="LI167">
            <v>0</v>
          </cell>
          <cell r="LJ167">
            <v>23.27375</v>
          </cell>
          <cell r="LK167">
            <v>0</v>
          </cell>
          <cell r="LL167">
            <v>0</v>
          </cell>
          <cell r="LM167">
            <v>0</v>
          </cell>
          <cell r="LN167">
            <v>0</v>
          </cell>
          <cell r="LO167">
            <v>0</v>
          </cell>
          <cell r="LP167">
            <v>0</v>
          </cell>
          <cell r="LQ167">
            <v>0</v>
          </cell>
          <cell r="LR167">
            <v>0</v>
          </cell>
          <cell r="LS167">
            <v>0</v>
          </cell>
          <cell r="LT167">
            <v>15.463582677165354</v>
          </cell>
          <cell r="LU167">
            <v>0</v>
          </cell>
          <cell r="LV167">
            <v>0</v>
          </cell>
          <cell r="LW167">
            <v>0</v>
          </cell>
          <cell r="LX167">
            <v>0</v>
          </cell>
          <cell r="LY167">
            <v>0</v>
          </cell>
          <cell r="LZ167">
            <v>0</v>
          </cell>
          <cell r="MA167">
            <v>0</v>
          </cell>
          <cell r="MB167" t="str">
            <v>Nov 97</v>
          </cell>
          <cell r="MC167">
            <v>0</v>
          </cell>
          <cell r="MD167">
            <v>0</v>
          </cell>
          <cell r="ME167">
            <v>23.535416666666666</v>
          </cell>
          <cell r="MF167">
            <v>0</v>
          </cell>
          <cell r="MG167">
            <v>0</v>
          </cell>
          <cell r="MH167" t="str">
            <v>Nov 97</v>
          </cell>
          <cell r="MI167" t="str">
            <v>*KEY_ERR</v>
          </cell>
          <cell r="MJ167" t="str">
            <v>*KEY_ERR</v>
          </cell>
          <cell r="MK167" t="str">
            <v>*KEY_ERR</v>
          </cell>
          <cell r="ML167" t="str">
            <v>*KEY_ERR</v>
          </cell>
          <cell r="MM167" t="str">
            <v>*KEY_ERR</v>
          </cell>
          <cell r="MN167" t="str">
            <v>*KEY_ERR</v>
          </cell>
          <cell r="MO167" t="str">
            <v>*KEY_ERR</v>
          </cell>
          <cell r="MP167" t="str">
            <v>*KEY_ERR</v>
          </cell>
          <cell r="MQ167" t="str">
            <v>*KEY_ERR</v>
          </cell>
          <cell r="MR167" t="str">
            <v>*KEY_ERR</v>
          </cell>
          <cell r="MS167">
            <v>0</v>
          </cell>
          <cell r="MT167" t="str">
            <v>*KEY_ERR</v>
          </cell>
          <cell r="MU167" t="str">
            <v>*KEY_ERR</v>
          </cell>
          <cell r="MV167">
            <v>0</v>
          </cell>
          <cell r="MW167" t="str">
            <v>*KEY_ERR</v>
          </cell>
        </row>
        <row r="168">
          <cell r="F168" t="str">
            <v>Dec 97</v>
          </cell>
          <cell r="G168">
            <v>17.102727272727201</v>
          </cell>
          <cell r="H168">
            <v>0</v>
          </cell>
          <cell r="I168">
            <v>18.2997727272727</v>
          </cell>
          <cell r="J168">
            <v>0</v>
          </cell>
          <cell r="K168">
            <v>0</v>
          </cell>
          <cell r="L168">
            <v>18.646818181818102</v>
          </cell>
          <cell r="M168">
            <v>18.646818181818102</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16.484772727272709</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16.288181818181801</v>
          </cell>
          <cell r="BD168">
            <v>0.19659090909090959</v>
          </cell>
          <cell r="BE168">
            <v>16.7127272727272</v>
          </cell>
          <cell r="BF168">
            <v>0</v>
          </cell>
          <cell r="BG168">
            <v>0</v>
          </cell>
          <cell r="BH168">
            <v>0</v>
          </cell>
          <cell r="BI168">
            <v>0</v>
          </cell>
          <cell r="BJ168">
            <v>0</v>
          </cell>
          <cell r="BK168">
            <v>2.5499999999999998</v>
          </cell>
          <cell r="BL168">
            <v>8.6546250000000011</v>
          </cell>
          <cell r="BM168">
            <v>14.110568181818156</v>
          </cell>
          <cell r="BN168">
            <v>17.112613636363623</v>
          </cell>
          <cell r="BO168">
            <v>16.926477272727247</v>
          </cell>
          <cell r="BP168">
            <v>18.602499999999992</v>
          </cell>
          <cell r="BQ168">
            <v>20.863977272727265</v>
          </cell>
          <cell r="BR168">
            <v>20.863977272727265</v>
          </cell>
          <cell r="BS168">
            <v>21.248181818181802</v>
          </cell>
          <cell r="BT168">
            <v>21.248181818181802</v>
          </cell>
          <cell r="BU168">
            <v>21.935454545454512</v>
          </cell>
          <cell r="BV168">
            <v>21.935454545454512</v>
          </cell>
          <cell r="BW168">
            <v>0</v>
          </cell>
          <cell r="BX168">
            <v>0</v>
          </cell>
          <cell r="BY168">
            <v>0</v>
          </cell>
          <cell r="BZ168">
            <v>0</v>
          </cell>
          <cell r="CA168">
            <v>0</v>
          </cell>
          <cell r="CB168">
            <v>0</v>
          </cell>
          <cell r="CC168">
            <v>0</v>
          </cell>
          <cell r="CD168">
            <v>0</v>
          </cell>
          <cell r="CE168">
            <v>0</v>
          </cell>
          <cell r="CF168">
            <v>32.602499999999978</v>
          </cell>
          <cell r="CG168">
            <v>0</v>
          </cell>
          <cell r="CH168">
            <v>0</v>
          </cell>
          <cell r="CI168">
            <v>0</v>
          </cell>
          <cell r="CJ168">
            <v>20.739886363636337</v>
          </cell>
          <cell r="CK168">
            <v>21.202840909090888</v>
          </cell>
          <cell r="CL168">
            <v>20.224431818181802</v>
          </cell>
          <cell r="CM168">
            <v>20.713636363636333</v>
          </cell>
          <cell r="CN168">
            <v>0</v>
          </cell>
          <cell r="CO168">
            <v>0</v>
          </cell>
          <cell r="CP168">
            <v>18.972545454545454</v>
          </cell>
          <cell r="CQ168">
            <v>18.972545454545454</v>
          </cell>
          <cell r="CR168">
            <v>0</v>
          </cell>
          <cell r="CS168">
            <v>0</v>
          </cell>
          <cell r="CT168">
            <v>14.490909090909049</v>
          </cell>
          <cell r="CU168">
            <v>11.821590909090901</v>
          </cell>
          <cell r="CV168">
            <v>0</v>
          </cell>
          <cell r="CW168">
            <v>0</v>
          </cell>
          <cell r="CX168">
            <v>0</v>
          </cell>
          <cell r="CY168">
            <v>19.856931818181799</v>
          </cell>
          <cell r="CZ168">
            <v>18.993545454545451</v>
          </cell>
          <cell r="DA168">
            <v>17.429045454545456</v>
          </cell>
          <cell r="DB168">
            <v>0.17857954545454113</v>
          </cell>
          <cell r="DC168">
            <v>0</v>
          </cell>
          <cell r="DD168">
            <v>0</v>
          </cell>
          <cell r="DE168">
            <v>0</v>
          </cell>
          <cell r="DF168">
            <v>0</v>
          </cell>
          <cell r="DG168">
            <v>0</v>
          </cell>
          <cell r="DH168">
            <v>0</v>
          </cell>
          <cell r="DI168">
            <v>0</v>
          </cell>
          <cell r="DJ168">
            <v>0</v>
          </cell>
          <cell r="DK168">
            <v>0</v>
          </cell>
          <cell r="DL168">
            <v>0</v>
          </cell>
          <cell r="DM168" t="str">
            <v>Dec 97</v>
          </cell>
          <cell r="DN168">
            <v>0</v>
          </cell>
          <cell r="DO168">
            <v>0</v>
          </cell>
          <cell r="DP168">
            <v>0</v>
          </cell>
          <cell r="DQ168">
            <v>0</v>
          </cell>
          <cell r="DR168">
            <v>0</v>
          </cell>
          <cell r="DS168">
            <v>0</v>
          </cell>
          <cell r="DT168">
            <v>21.715909090909065</v>
          </cell>
          <cell r="DU168">
            <v>21.715909090909065</v>
          </cell>
          <cell r="DV168">
            <v>0</v>
          </cell>
          <cell r="DW168">
            <v>0</v>
          </cell>
          <cell r="DX168">
            <v>0</v>
          </cell>
          <cell r="DY168">
            <v>0</v>
          </cell>
          <cell r="DZ168">
            <v>0</v>
          </cell>
          <cell r="EA168">
            <v>0</v>
          </cell>
          <cell r="EB168">
            <v>0</v>
          </cell>
          <cell r="EC168">
            <v>0</v>
          </cell>
          <cell r="ED168">
            <v>0</v>
          </cell>
          <cell r="EE168">
            <v>0</v>
          </cell>
          <cell r="EF168">
            <v>0</v>
          </cell>
          <cell r="EG168">
            <v>0</v>
          </cell>
          <cell r="EH168">
            <v>21.770795454545425</v>
          </cell>
          <cell r="EI168">
            <v>0</v>
          </cell>
          <cell r="EJ168">
            <v>21.770795454545425</v>
          </cell>
          <cell r="EK168">
            <v>0</v>
          </cell>
          <cell r="EL168">
            <v>0</v>
          </cell>
          <cell r="EM168">
            <v>0</v>
          </cell>
          <cell r="EN168">
            <v>0</v>
          </cell>
          <cell r="EO168">
            <v>15.899999999999999</v>
          </cell>
          <cell r="EP168">
            <v>13.64431818181815</v>
          </cell>
          <cell r="EQ168" t="str">
            <v>Dec 97</v>
          </cell>
          <cell r="ER168">
            <v>0</v>
          </cell>
          <cell r="ES168">
            <v>0</v>
          </cell>
          <cell r="ET168">
            <v>0</v>
          </cell>
          <cell r="EU168">
            <v>0</v>
          </cell>
          <cell r="EV168">
            <v>13.170340909090889</v>
          </cell>
          <cell r="EW168">
            <v>16.384772727272711</v>
          </cell>
          <cell r="EX168">
            <v>18.219886363636338</v>
          </cell>
          <cell r="EY168">
            <v>20.446363636363621</v>
          </cell>
          <cell r="EZ168">
            <v>20.446363636363621</v>
          </cell>
          <cell r="FA168">
            <v>0</v>
          </cell>
          <cell r="FB168">
            <v>0</v>
          </cell>
          <cell r="FC168">
            <v>0</v>
          </cell>
          <cell r="FD168">
            <v>0</v>
          </cell>
          <cell r="FE168">
            <v>0</v>
          </cell>
          <cell r="FF168">
            <v>0</v>
          </cell>
          <cell r="FG168">
            <v>20.565681818181801</v>
          </cell>
          <cell r="FH168">
            <v>0</v>
          </cell>
          <cell r="FI168">
            <v>21.768409090909067</v>
          </cell>
          <cell r="FJ168">
            <v>0</v>
          </cell>
          <cell r="FK168">
            <v>0</v>
          </cell>
          <cell r="FL168">
            <v>0</v>
          </cell>
          <cell r="FM168">
            <v>0</v>
          </cell>
          <cell r="FN168" t="str">
            <v>Dec 97</v>
          </cell>
          <cell r="FO168">
            <v>0</v>
          </cell>
          <cell r="FP168">
            <v>0</v>
          </cell>
          <cell r="FQ168">
            <v>0</v>
          </cell>
          <cell r="FR168">
            <v>23.939999999999998</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25.16659090909091</v>
          </cell>
          <cell r="GH168">
            <v>25.16659090909091</v>
          </cell>
          <cell r="GI168">
            <v>0</v>
          </cell>
          <cell r="GJ168">
            <v>0</v>
          </cell>
          <cell r="GK168">
            <v>0</v>
          </cell>
          <cell r="GL168">
            <v>0</v>
          </cell>
          <cell r="GM168">
            <v>0</v>
          </cell>
          <cell r="GN168">
            <v>0</v>
          </cell>
          <cell r="GO168" t="str">
            <v>Dec 97</v>
          </cell>
          <cell r="GP168">
            <v>2.33</v>
          </cell>
          <cell r="GQ168">
            <v>204.57142857142861</v>
          </cell>
          <cell r="GR168">
            <v>176.42857142857139</v>
          </cell>
          <cell r="GS168">
            <v>192.23809523809524</v>
          </cell>
          <cell r="GT168">
            <v>181.5</v>
          </cell>
          <cell r="GU168">
            <v>172.73809523809518</v>
          </cell>
          <cell r="GV168">
            <v>170.83333333333329</v>
          </cell>
          <cell r="GW168">
            <v>172.73809523809518</v>
          </cell>
          <cell r="GX168">
            <v>0</v>
          </cell>
          <cell r="GY168">
            <v>198.3095238095238</v>
          </cell>
          <cell r="GZ168">
            <v>179.3095238095238</v>
          </cell>
          <cell r="HA168">
            <v>0</v>
          </cell>
          <cell r="HB168">
            <v>0</v>
          </cell>
          <cell r="HC168">
            <v>181.14285714285711</v>
          </cell>
          <cell r="HD168">
            <v>161.04761904761901</v>
          </cell>
          <cell r="HE168">
            <v>0</v>
          </cell>
          <cell r="HF168">
            <v>0</v>
          </cell>
          <cell r="HG168">
            <v>131.23809523809501</v>
          </cell>
          <cell r="HH168">
            <v>0</v>
          </cell>
          <cell r="HI168">
            <v>117.142857142857</v>
          </cell>
          <cell r="HJ168">
            <v>0</v>
          </cell>
          <cell r="HK168" t="e">
            <v>#VALUE!</v>
          </cell>
          <cell r="HL168">
            <v>0</v>
          </cell>
          <cell r="HM168">
            <v>0</v>
          </cell>
          <cell r="HN168">
            <v>93.857142857142861</v>
          </cell>
          <cell r="HO168">
            <v>86.904761904761898</v>
          </cell>
          <cell r="HP168">
            <v>75.761904761904759</v>
          </cell>
          <cell r="HQ168">
            <v>0</v>
          </cell>
          <cell r="HR168">
            <v>36.380000000000003</v>
          </cell>
          <cell r="HS168">
            <v>0</v>
          </cell>
          <cell r="HT168">
            <v>264</v>
          </cell>
          <cell r="HU168" t="str">
            <v>Dec 97</v>
          </cell>
          <cell r="HV168">
            <v>223.57142857142861</v>
          </cell>
          <cell r="HW168">
            <v>206.0952380952381</v>
          </cell>
          <cell r="HX168">
            <v>199.71428571428569</v>
          </cell>
          <cell r="HY168">
            <v>182.23809523809518</v>
          </cell>
          <cell r="HZ168">
            <v>169.73809523809518</v>
          </cell>
          <cell r="IA168">
            <v>160.4047619047619</v>
          </cell>
          <cell r="IB168">
            <v>169.73809523809518</v>
          </cell>
          <cell r="IC168">
            <v>0</v>
          </cell>
          <cell r="ID168">
            <v>0</v>
          </cell>
          <cell r="IE168">
            <v>0</v>
          </cell>
          <cell r="IF168">
            <v>0</v>
          </cell>
          <cell r="IG168">
            <v>123.428571428571</v>
          </cell>
          <cell r="IH168">
            <v>0</v>
          </cell>
          <cell r="II168">
            <v>115.04761904761899</v>
          </cell>
          <cell r="IJ168">
            <v>0</v>
          </cell>
          <cell r="IK168">
            <v>0</v>
          </cell>
          <cell r="IL168">
            <v>0</v>
          </cell>
          <cell r="IM168">
            <v>94.857142857142861</v>
          </cell>
          <cell r="IN168">
            <v>76.047619047619051</v>
          </cell>
          <cell r="IO168">
            <v>0</v>
          </cell>
          <cell r="IP168">
            <v>0</v>
          </cell>
          <cell r="IQ168" t="str">
            <v>Dec 97</v>
          </cell>
          <cell r="IR168">
            <v>3.6561278100546262</v>
          </cell>
          <cell r="IS168">
            <v>19.17808219178082</v>
          </cell>
          <cell r="IT168">
            <v>20.995074714082975</v>
          </cell>
          <cell r="IU168">
            <v>0</v>
          </cell>
          <cell r="IV168">
            <v>0</v>
          </cell>
          <cell r="IW168">
            <v>0</v>
          </cell>
          <cell r="IX168">
            <v>19.027272727272702</v>
          </cell>
          <cell r="IY168">
            <v>0</v>
          </cell>
          <cell r="IZ168">
            <v>21.277272727272699</v>
          </cell>
          <cell r="JA168">
            <v>20.774999999999949</v>
          </cell>
          <cell r="JB168">
            <v>0</v>
          </cell>
          <cell r="JC168">
            <v>20.002272727272651</v>
          </cell>
          <cell r="JD168">
            <v>31.34749865519095</v>
          </cell>
          <cell r="JE168">
            <v>0</v>
          </cell>
          <cell r="JF168">
            <v>0</v>
          </cell>
          <cell r="JG168">
            <v>0</v>
          </cell>
          <cell r="JH168">
            <v>0</v>
          </cell>
          <cell r="JI168">
            <v>0</v>
          </cell>
          <cell r="JJ168">
            <v>0</v>
          </cell>
          <cell r="JK168">
            <v>0</v>
          </cell>
          <cell r="JL168">
            <v>0</v>
          </cell>
          <cell r="JM168">
            <v>0</v>
          </cell>
          <cell r="JN168">
            <v>21.11818181818175</v>
          </cell>
          <cell r="JO168">
            <v>0</v>
          </cell>
          <cell r="JP168">
            <v>20.515909090909048</v>
          </cell>
          <cell r="JQ168">
            <v>0</v>
          </cell>
          <cell r="JR168">
            <v>0</v>
          </cell>
          <cell r="JS168">
            <v>0</v>
          </cell>
          <cell r="JT168">
            <v>0</v>
          </cell>
          <cell r="JU168">
            <v>0</v>
          </cell>
          <cell r="JV168">
            <v>0</v>
          </cell>
          <cell r="JW168">
            <v>0</v>
          </cell>
          <cell r="JX168">
            <v>0</v>
          </cell>
          <cell r="JY168">
            <v>0</v>
          </cell>
          <cell r="JZ168">
            <v>20.515909090909048</v>
          </cell>
          <cell r="KA168">
            <v>0</v>
          </cell>
          <cell r="KB168">
            <v>0</v>
          </cell>
          <cell r="KC168">
            <v>0</v>
          </cell>
          <cell r="KD168">
            <v>15.690909090909051</v>
          </cell>
          <cell r="KE168">
            <v>15.690909090909051</v>
          </cell>
          <cell r="KF168">
            <v>15.690909090909051</v>
          </cell>
          <cell r="KG168">
            <v>15.690909090909051</v>
          </cell>
          <cell r="KH168">
            <v>0</v>
          </cell>
          <cell r="KI168">
            <v>0</v>
          </cell>
          <cell r="KJ168">
            <v>0</v>
          </cell>
          <cell r="KK168">
            <v>15.188797423049387</v>
          </cell>
          <cell r="KL168">
            <v>14.564244810307796</v>
          </cell>
          <cell r="KM168">
            <v>0</v>
          </cell>
          <cell r="KN168">
            <v>13.82337151037938</v>
          </cell>
          <cell r="KO168">
            <v>0</v>
          </cell>
          <cell r="KP168">
            <v>0</v>
          </cell>
          <cell r="KQ168">
            <v>0</v>
          </cell>
          <cell r="KR168">
            <v>0</v>
          </cell>
          <cell r="KS168">
            <v>0</v>
          </cell>
          <cell r="KT168">
            <v>0</v>
          </cell>
          <cell r="KU168">
            <v>0</v>
          </cell>
          <cell r="KV168">
            <v>0</v>
          </cell>
          <cell r="KW168">
            <v>0</v>
          </cell>
          <cell r="KX168">
            <v>0</v>
          </cell>
          <cell r="KY168">
            <v>0</v>
          </cell>
          <cell r="KZ168">
            <v>0</v>
          </cell>
          <cell r="LA168">
            <v>0</v>
          </cell>
          <cell r="LB168">
            <v>0</v>
          </cell>
          <cell r="LC168" t="str">
            <v>Dec 97</v>
          </cell>
          <cell r="LD168">
            <v>19.17808219178082</v>
          </cell>
          <cell r="LE168">
            <v>20.995074714082975</v>
          </cell>
          <cell r="LF168">
            <v>238</v>
          </cell>
          <cell r="LG168">
            <v>228.6363636363636</v>
          </cell>
          <cell r="LH168">
            <v>17.910656565656566</v>
          </cell>
          <cell r="LI168">
            <v>0</v>
          </cell>
          <cell r="LJ168">
            <v>19.604545454545459</v>
          </cell>
          <cell r="LK168">
            <v>0</v>
          </cell>
          <cell r="LL168">
            <v>0</v>
          </cell>
          <cell r="LM168">
            <v>0</v>
          </cell>
          <cell r="LN168">
            <v>0</v>
          </cell>
          <cell r="LO168">
            <v>0</v>
          </cell>
          <cell r="LP168">
            <v>0</v>
          </cell>
          <cell r="LQ168">
            <v>0</v>
          </cell>
          <cell r="LR168">
            <v>0</v>
          </cell>
          <cell r="LS168">
            <v>0</v>
          </cell>
          <cell r="LT168">
            <v>13.121868289191124</v>
          </cell>
          <cell r="LU168">
            <v>0</v>
          </cell>
          <cell r="LV168">
            <v>0</v>
          </cell>
          <cell r="LW168">
            <v>0</v>
          </cell>
          <cell r="LX168">
            <v>0</v>
          </cell>
          <cell r="LY168">
            <v>0</v>
          </cell>
          <cell r="LZ168">
            <v>0</v>
          </cell>
          <cell r="MA168">
            <v>0</v>
          </cell>
          <cell r="MB168" t="str">
            <v>Dec 97</v>
          </cell>
          <cell r="MC168">
            <v>0</v>
          </cell>
          <cell r="MD168">
            <v>0</v>
          </cell>
          <cell r="ME168">
            <v>20.756313133333336</v>
          </cell>
          <cell r="MF168">
            <v>0</v>
          </cell>
          <cell r="MG168">
            <v>0</v>
          </cell>
          <cell r="MH168" t="str">
            <v>Dec 97</v>
          </cell>
          <cell r="MI168" t="str">
            <v>*KEY_ERR</v>
          </cell>
          <cell r="MJ168" t="str">
            <v>*KEY_ERR</v>
          </cell>
          <cell r="MK168" t="str">
            <v>*KEY_ERR</v>
          </cell>
          <cell r="ML168" t="str">
            <v>*KEY_ERR</v>
          </cell>
          <cell r="MM168" t="str">
            <v>*KEY_ERR</v>
          </cell>
          <cell r="MN168" t="str">
            <v>*KEY_ERR</v>
          </cell>
          <cell r="MO168" t="str">
            <v>*KEY_ERR</v>
          </cell>
          <cell r="MP168" t="str">
            <v>*KEY_ERR</v>
          </cell>
          <cell r="MQ168" t="str">
            <v>*KEY_ERR</v>
          </cell>
          <cell r="MR168" t="str">
            <v>*KEY_ERR</v>
          </cell>
          <cell r="MS168">
            <v>0</v>
          </cell>
          <cell r="MT168" t="str">
            <v>*KEY_ERR</v>
          </cell>
          <cell r="MU168" t="str">
            <v>*KEY_ERR</v>
          </cell>
          <cell r="MV168">
            <v>0</v>
          </cell>
          <cell r="MW168" t="str">
            <v>*KEY_ERR</v>
          </cell>
        </row>
        <row r="169">
          <cell r="F169" t="str">
            <v>Jan 98</v>
          </cell>
          <cell r="G169">
            <v>15.1154761904761</v>
          </cell>
          <cell r="H169">
            <v>0</v>
          </cell>
          <cell r="I169">
            <v>16.688500000000001</v>
          </cell>
          <cell r="J169">
            <v>0</v>
          </cell>
          <cell r="K169">
            <v>0</v>
          </cell>
          <cell r="L169">
            <v>16.698499999999999</v>
          </cell>
          <cell r="M169">
            <v>16.698499999999999</v>
          </cell>
          <cell r="N169">
            <v>0</v>
          </cell>
          <cell r="O169">
            <v>0</v>
          </cell>
          <cell r="P169">
            <v>0</v>
          </cell>
          <cell r="Q169">
            <v>0</v>
          </cell>
          <cell r="R169">
            <v>0</v>
          </cell>
          <cell r="S169">
            <v>0</v>
          </cell>
          <cell r="T169">
            <v>0</v>
          </cell>
          <cell r="U169">
            <v>0</v>
          </cell>
          <cell r="V169">
            <v>14.651904761904762</v>
          </cell>
          <cell r="W169">
            <v>14.322142857142858</v>
          </cell>
          <cell r="X169">
            <v>15.34047619047619</v>
          </cell>
          <cell r="Y169">
            <v>12.246428571428572</v>
          </cell>
          <cell r="Z169">
            <v>0</v>
          </cell>
          <cell r="AA169">
            <v>13.5324523809523</v>
          </cell>
          <cell r="AB169">
            <v>0</v>
          </cell>
          <cell r="AC169">
            <v>15.359688995215315</v>
          </cell>
          <cell r="AD169">
            <v>15.422222222222224</v>
          </cell>
          <cell r="AE169">
            <v>15.87777777777778</v>
          </cell>
          <cell r="AF169">
            <v>13.61142857142857</v>
          </cell>
          <cell r="AG169">
            <v>14.681085858585861</v>
          </cell>
          <cell r="AH169">
            <v>12.11142857142857</v>
          </cell>
          <cell r="AI169">
            <v>0</v>
          </cell>
          <cell r="AJ169">
            <v>13.61142857142857</v>
          </cell>
          <cell r="AK169">
            <v>14.261428571428571</v>
          </cell>
          <cell r="AL169">
            <v>0</v>
          </cell>
          <cell r="AM169">
            <v>14.8944444444444</v>
          </cell>
          <cell r="AN169">
            <v>0</v>
          </cell>
          <cell r="AO169">
            <v>0</v>
          </cell>
          <cell r="AP169">
            <v>0</v>
          </cell>
          <cell r="AQ169">
            <v>12.811428571428571</v>
          </cell>
          <cell r="AR169">
            <v>0</v>
          </cell>
          <cell r="AS169">
            <v>15.359688995215315</v>
          </cell>
          <cell r="AT169">
            <v>13.168095238095237</v>
          </cell>
          <cell r="AU169">
            <v>0</v>
          </cell>
          <cell r="AV169">
            <v>0</v>
          </cell>
          <cell r="AW169">
            <v>12.899999999999999</v>
          </cell>
          <cell r="AX169">
            <v>0</v>
          </cell>
          <cell r="AY169">
            <v>0</v>
          </cell>
          <cell r="AZ169">
            <v>0</v>
          </cell>
          <cell r="BA169">
            <v>0</v>
          </cell>
          <cell r="BB169">
            <v>13.6119047619047</v>
          </cell>
          <cell r="BC169">
            <v>13.410952380952301</v>
          </cell>
          <cell r="BD169">
            <v>0.12149999999999989</v>
          </cell>
          <cell r="BE169">
            <v>14.781499999999999</v>
          </cell>
          <cell r="BF169">
            <v>0</v>
          </cell>
          <cell r="BG169">
            <v>0</v>
          </cell>
          <cell r="BH169">
            <v>0</v>
          </cell>
          <cell r="BI169">
            <v>0</v>
          </cell>
          <cell r="BJ169">
            <v>0</v>
          </cell>
          <cell r="BK169">
            <v>2.27</v>
          </cell>
          <cell r="BL169">
            <v>8.6099999999999781</v>
          </cell>
          <cell r="BM169">
            <v>12.628875000000001</v>
          </cell>
          <cell r="BN169">
            <v>16.818375</v>
          </cell>
          <cell r="BO169">
            <v>16.469249999999999</v>
          </cell>
          <cell r="BP169">
            <v>17.565394736842091</v>
          </cell>
          <cell r="BQ169">
            <v>19.388249999999999</v>
          </cell>
          <cell r="BR169">
            <v>19.388249999999999</v>
          </cell>
          <cell r="BS169">
            <v>19.782</v>
          </cell>
          <cell r="BT169">
            <v>19.782</v>
          </cell>
          <cell r="BU169">
            <v>20.519625000000001</v>
          </cell>
          <cell r="BV169">
            <v>20.519625000000001</v>
          </cell>
          <cell r="BW169">
            <v>0</v>
          </cell>
          <cell r="BX169">
            <v>0</v>
          </cell>
          <cell r="BY169">
            <v>0</v>
          </cell>
          <cell r="BZ169">
            <v>0</v>
          </cell>
          <cell r="CA169">
            <v>0</v>
          </cell>
          <cell r="CB169">
            <v>0</v>
          </cell>
          <cell r="CC169">
            <v>0</v>
          </cell>
          <cell r="CD169">
            <v>0</v>
          </cell>
          <cell r="CE169">
            <v>0</v>
          </cell>
          <cell r="CF169">
            <v>30.757124999999977</v>
          </cell>
          <cell r="CG169">
            <v>0</v>
          </cell>
          <cell r="CH169">
            <v>0</v>
          </cell>
          <cell r="CI169">
            <v>0</v>
          </cell>
          <cell r="CJ169">
            <v>19.997249999999998</v>
          </cell>
          <cell r="CK169">
            <v>20.089124999999999</v>
          </cell>
          <cell r="CL169">
            <v>18.600750000000001</v>
          </cell>
          <cell r="CM169">
            <v>19.222874999999998</v>
          </cell>
          <cell r="CN169">
            <v>0</v>
          </cell>
          <cell r="CO169">
            <v>0</v>
          </cell>
          <cell r="CP169">
            <v>17.485125</v>
          </cell>
          <cell r="CQ169">
            <v>17.485125</v>
          </cell>
          <cell r="CR169">
            <v>0</v>
          </cell>
          <cell r="CS169">
            <v>0</v>
          </cell>
          <cell r="CT169">
            <v>12.72125</v>
          </cell>
          <cell r="CU169">
            <v>9.8625000000000007</v>
          </cell>
          <cell r="CV169">
            <v>0</v>
          </cell>
          <cell r="CW169">
            <v>0</v>
          </cell>
          <cell r="CX169">
            <v>0</v>
          </cell>
          <cell r="CY169">
            <v>18.493124999999999</v>
          </cell>
          <cell r="CZ169">
            <v>17.653649999999999</v>
          </cell>
          <cell r="DA169">
            <v>16.756949999999996</v>
          </cell>
          <cell r="DB169">
            <v>0.18856250000000033</v>
          </cell>
          <cell r="DC169">
            <v>0</v>
          </cell>
          <cell r="DD169">
            <v>0</v>
          </cell>
          <cell r="DE169">
            <v>0</v>
          </cell>
          <cell r="DF169">
            <v>0</v>
          </cell>
          <cell r="DG169">
            <v>0</v>
          </cell>
          <cell r="DH169">
            <v>0</v>
          </cell>
          <cell r="DI169">
            <v>0</v>
          </cell>
          <cell r="DJ169">
            <v>0</v>
          </cell>
          <cell r="DK169">
            <v>0</v>
          </cell>
          <cell r="DL169">
            <v>0</v>
          </cell>
          <cell r="DM169" t="str">
            <v>Jan 98</v>
          </cell>
          <cell r="DN169">
            <v>0</v>
          </cell>
          <cell r="DO169">
            <v>0</v>
          </cell>
          <cell r="DP169">
            <v>0</v>
          </cell>
          <cell r="DQ169">
            <v>0</v>
          </cell>
          <cell r="DR169">
            <v>0</v>
          </cell>
          <cell r="DS169">
            <v>0</v>
          </cell>
          <cell r="DT169">
            <v>19.944749999999999</v>
          </cell>
          <cell r="DU169">
            <v>19.944749999999999</v>
          </cell>
          <cell r="DV169">
            <v>0</v>
          </cell>
          <cell r="DW169">
            <v>0</v>
          </cell>
          <cell r="DX169">
            <v>0</v>
          </cell>
          <cell r="DY169">
            <v>0</v>
          </cell>
          <cell r="DZ169">
            <v>0</v>
          </cell>
          <cell r="EA169">
            <v>0</v>
          </cell>
          <cell r="EB169">
            <v>0</v>
          </cell>
          <cell r="EC169">
            <v>0</v>
          </cell>
          <cell r="ED169">
            <v>0</v>
          </cell>
          <cell r="EE169">
            <v>0</v>
          </cell>
          <cell r="EF169">
            <v>0</v>
          </cell>
          <cell r="EG169">
            <v>0</v>
          </cell>
          <cell r="EH169">
            <v>19.992000000000001</v>
          </cell>
          <cell r="EI169">
            <v>0</v>
          </cell>
          <cell r="EJ169">
            <v>19.992000000000001</v>
          </cell>
          <cell r="EK169">
            <v>0</v>
          </cell>
          <cell r="EL169">
            <v>0</v>
          </cell>
          <cell r="EM169">
            <v>0</v>
          </cell>
          <cell r="EN169">
            <v>0</v>
          </cell>
          <cell r="EO169">
            <v>13.664999999999999</v>
          </cell>
          <cell r="EP169">
            <v>11.477499999999999</v>
          </cell>
          <cell r="EQ169" t="str">
            <v>Jan 98</v>
          </cell>
          <cell r="ER169">
            <v>0</v>
          </cell>
          <cell r="ES169">
            <v>0</v>
          </cell>
          <cell r="ET169">
            <v>0</v>
          </cell>
          <cell r="EU169">
            <v>0</v>
          </cell>
          <cell r="EV169">
            <v>11.8125</v>
          </cell>
          <cell r="EW169">
            <v>16.414124999999999</v>
          </cell>
          <cell r="EX169">
            <v>16.918125</v>
          </cell>
          <cell r="EY169">
            <v>18.823874999999997</v>
          </cell>
          <cell r="EZ169">
            <v>18.823874999999997</v>
          </cell>
          <cell r="FA169">
            <v>0</v>
          </cell>
          <cell r="FB169">
            <v>0</v>
          </cell>
          <cell r="FC169">
            <v>0</v>
          </cell>
          <cell r="FD169">
            <v>0</v>
          </cell>
          <cell r="FE169">
            <v>0</v>
          </cell>
          <cell r="FF169">
            <v>0</v>
          </cell>
          <cell r="FG169">
            <v>18.133499999999998</v>
          </cell>
          <cell r="FH169">
            <v>0</v>
          </cell>
          <cell r="FI169">
            <v>20.619374999999998</v>
          </cell>
          <cell r="FJ169">
            <v>0</v>
          </cell>
          <cell r="FK169">
            <v>0</v>
          </cell>
          <cell r="FL169">
            <v>0</v>
          </cell>
          <cell r="FM169">
            <v>0</v>
          </cell>
          <cell r="FN169" t="str">
            <v>Jan 98</v>
          </cell>
          <cell r="FO169">
            <v>0</v>
          </cell>
          <cell r="FP169">
            <v>0</v>
          </cell>
          <cell r="FQ169">
            <v>0</v>
          </cell>
          <cell r="FR169">
            <v>19.277999999999999</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22.574999999999999</v>
          </cell>
          <cell r="GH169">
            <v>22.574999999999999</v>
          </cell>
          <cell r="GI169">
            <v>0</v>
          </cell>
          <cell r="GJ169">
            <v>0</v>
          </cell>
          <cell r="GK169">
            <v>0</v>
          </cell>
          <cell r="GL169">
            <v>0</v>
          </cell>
          <cell r="GM169">
            <v>0</v>
          </cell>
          <cell r="GN169">
            <v>0</v>
          </cell>
          <cell r="GO169" t="str">
            <v>Jan 98</v>
          </cell>
          <cell r="GP169">
            <v>2.3809999999999998</v>
          </cell>
          <cell r="GQ169">
            <v>151.8095238095238</v>
          </cell>
          <cell r="GR169">
            <v>154.33333333333329</v>
          </cell>
          <cell r="GS169">
            <v>141.9047619047619</v>
          </cell>
          <cell r="GT169">
            <v>149.23809523809521</v>
          </cell>
          <cell r="GU169">
            <v>157.39285714285717</v>
          </cell>
          <cell r="GV169">
            <v>155.66666666666671</v>
          </cell>
          <cell r="GW169">
            <v>157.39285714285717</v>
          </cell>
          <cell r="GX169">
            <v>0</v>
          </cell>
          <cell r="GY169">
            <v>185.45238095238099</v>
          </cell>
          <cell r="GZ169">
            <v>167</v>
          </cell>
          <cell r="HA169">
            <v>0</v>
          </cell>
          <cell r="HB169">
            <v>0</v>
          </cell>
          <cell r="HC169">
            <v>159.0952380952381</v>
          </cell>
          <cell r="HD169">
            <v>143.33333333333329</v>
          </cell>
          <cell r="HE169">
            <v>0</v>
          </cell>
          <cell r="HF169">
            <v>0</v>
          </cell>
          <cell r="HG169">
            <v>116.809523809523</v>
          </cell>
          <cell r="HH169">
            <v>0</v>
          </cell>
          <cell r="HI169">
            <v>114.666666666666</v>
          </cell>
          <cell r="HJ169">
            <v>0</v>
          </cell>
          <cell r="HK169" t="e">
            <v>#VALUE!</v>
          </cell>
          <cell r="HL169">
            <v>0</v>
          </cell>
          <cell r="HM169">
            <v>0</v>
          </cell>
          <cell r="HN169">
            <v>82.666666666666671</v>
          </cell>
          <cell r="HO169">
            <v>69.761904761904759</v>
          </cell>
          <cell r="HP169">
            <v>63.285714285714292</v>
          </cell>
          <cell r="HQ169">
            <v>0</v>
          </cell>
          <cell r="HR169">
            <v>35.74</v>
          </cell>
          <cell r="HS169">
            <v>0</v>
          </cell>
          <cell r="HT169">
            <v>244.38095238095241</v>
          </cell>
          <cell r="HU169" t="str">
            <v>Jan 98</v>
          </cell>
          <cell r="HV169">
            <v>177.85714285714289</v>
          </cell>
          <cell r="HW169">
            <v>177.71428571428569</v>
          </cell>
          <cell r="HX169">
            <v>144.76190476190479</v>
          </cell>
          <cell r="HY169">
            <v>144.61904761904759</v>
          </cell>
          <cell r="HZ169">
            <v>154.82142857142856</v>
          </cell>
          <cell r="IA169">
            <v>145.71428571428569</v>
          </cell>
          <cell r="IB169">
            <v>154.82142857142856</v>
          </cell>
          <cell r="IC169">
            <v>0</v>
          </cell>
          <cell r="ID169">
            <v>0</v>
          </cell>
          <cell r="IE169">
            <v>0</v>
          </cell>
          <cell r="IF169">
            <v>0</v>
          </cell>
          <cell r="IG169">
            <v>112.47619047619</v>
          </cell>
          <cell r="IH169">
            <v>0</v>
          </cell>
          <cell r="II169">
            <v>107.904761904761</v>
          </cell>
          <cell r="IJ169">
            <v>0</v>
          </cell>
          <cell r="IK169">
            <v>0</v>
          </cell>
          <cell r="IL169">
            <v>0</v>
          </cell>
          <cell r="IM169">
            <v>84.476190476190482</v>
          </cell>
          <cell r="IN169">
            <v>64.285714285714292</v>
          </cell>
          <cell r="IO169">
            <v>0</v>
          </cell>
          <cell r="IP169">
            <v>0</v>
          </cell>
          <cell r="IQ169" t="str">
            <v>Jan 98</v>
          </cell>
          <cell r="IR169">
            <v>3.5621639881931473</v>
          </cell>
          <cell r="IS169">
            <v>14.504431909750201</v>
          </cell>
          <cell r="IT169">
            <v>17.071541864930293</v>
          </cell>
          <cell r="IU169">
            <v>0</v>
          </cell>
          <cell r="IV169">
            <v>0</v>
          </cell>
          <cell r="IW169">
            <v>0</v>
          </cell>
          <cell r="IX169">
            <v>17.140277777777698</v>
          </cell>
          <cell r="IY169">
            <v>0</v>
          </cell>
          <cell r="IZ169">
            <v>20.640277777777698</v>
          </cell>
          <cell r="JA169">
            <v>20.038888888888799</v>
          </cell>
          <cell r="JB169">
            <v>0</v>
          </cell>
          <cell r="JC169">
            <v>19.030555555555502</v>
          </cell>
          <cell r="JD169">
            <v>30.309007232084141</v>
          </cell>
          <cell r="JE169">
            <v>0</v>
          </cell>
          <cell r="JF169">
            <v>0</v>
          </cell>
          <cell r="JG169">
            <v>0</v>
          </cell>
          <cell r="JH169">
            <v>0</v>
          </cell>
          <cell r="JI169">
            <v>0</v>
          </cell>
          <cell r="JJ169">
            <v>0</v>
          </cell>
          <cell r="JK169">
            <v>0</v>
          </cell>
          <cell r="JL169">
            <v>0</v>
          </cell>
          <cell r="JM169">
            <v>0</v>
          </cell>
          <cell r="JN169">
            <v>18.1736111111111</v>
          </cell>
          <cell r="JO169">
            <v>0</v>
          </cell>
          <cell r="JP169">
            <v>17.688888888888847</v>
          </cell>
          <cell r="JQ169">
            <v>0</v>
          </cell>
          <cell r="JR169">
            <v>0</v>
          </cell>
          <cell r="JS169">
            <v>0</v>
          </cell>
          <cell r="JT169">
            <v>0</v>
          </cell>
          <cell r="JU169">
            <v>0</v>
          </cell>
          <cell r="JV169">
            <v>0</v>
          </cell>
          <cell r="JW169">
            <v>0</v>
          </cell>
          <cell r="JX169">
            <v>0</v>
          </cell>
          <cell r="JY169">
            <v>0</v>
          </cell>
          <cell r="JZ169">
            <v>17.688888888888847</v>
          </cell>
          <cell r="KA169">
            <v>0</v>
          </cell>
          <cell r="KB169">
            <v>0</v>
          </cell>
          <cell r="KC169">
            <v>0</v>
          </cell>
          <cell r="KD169">
            <v>12.1069444444444</v>
          </cell>
          <cell r="KE169">
            <v>12.1069444444444</v>
          </cell>
          <cell r="KF169">
            <v>12.1069444444444</v>
          </cell>
          <cell r="KG169">
            <v>12.1069444444444</v>
          </cell>
          <cell r="KH169">
            <v>0</v>
          </cell>
          <cell r="KI169">
            <v>0</v>
          </cell>
          <cell r="KJ169">
            <v>0</v>
          </cell>
          <cell r="KK169">
            <v>10.979877515310584</v>
          </cell>
          <cell r="KL169">
            <v>10.379483814523173</v>
          </cell>
          <cell r="KM169">
            <v>0</v>
          </cell>
          <cell r="KN169">
            <v>9.6139545056867792</v>
          </cell>
          <cell r="KO169">
            <v>0</v>
          </cell>
          <cell r="KP169">
            <v>0</v>
          </cell>
          <cell r="KQ169">
            <v>0</v>
          </cell>
          <cell r="KR169">
            <v>0</v>
          </cell>
          <cell r="KS169">
            <v>0</v>
          </cell>
          <cell r="KT169">
            <v>0</v>
          </cell>
          <cell r="KU169">
            <v>0</v>
          </cell>
          <cell r="KV169">
            <v>0</v>
          </cell>
          <cell r="KW169">
            <v>0</v>
          </cell>
          <cell r="KX169">
            <v>0</v>
          </cell>
          <cell r="KY169">
            <v>0</v>
          </cell>
          <cell r="KZ169">
            <v>0</v>
          </cell>
          <cell r="LA169">
            <v>0</v>
          </cell>
          <cell r="LB169">
            <v>0</v>
          </cell>
          <cell r="LC169" t="str">
            <v>Jan 98</v>
          </cell>
          <cell r="LD169">
            <v>14.504431909750201</v>
          </cell>
          <cell r="LE169">
            <v>17.071541864930293</v>
          </cell>
          <cell r="LF169">
            <v>180</v>
          </cell>
          <cell r="LG169">
            <v>185.90909090909091</v>
          </cell>
          <cell r="LH169">
            <v>16.057098765432102</v>
          </cell>
          <cell r="LI169">
            <v>0</v>
          </cell>
          <cell r="LJ169">
            <v>17.148611111111112</v>
          </cell>
          <cell r="LK169">
            <v>0.49722222222222229</v>
          </cell>
          <cell r="LL169">
            <v>0</v>
          </cell>
          <cell r="LM169">
            <v>0</v>
          </cell>
          <cell r="LN169">
            <v>0</v>
          </cell>
          <cell r="LO169">
            <v>0</v>
          </cell>
          <cell r="LP169">
            <v>0</v>
          </cell>
          <cell r="LQ169">
            <v>0</v>
          </cell>
          <cell r="LR169">
            <v>0</v>
          </cell>
          <cell r="LS169">
            <v>0</v>
          </cell>
          <cell r="LT169">
            <v>9.0802712160979873</v>
          </cell>
          <cell r="LU169">
            <v>0</v>
          </cell>
          <cell r="LV169">
            <v>0</v>
          </cell>
          <cell r="LW169">
            <v>15.359688995215315</v>
          </cell>
          <cell r="LX169">
            <v>15.422222222222224</v>
          </cell>
          <cell r="LY169">
            <v>15.87777777777778</v>
          </cell>
          <cell r="LZ169">
            <v>13.61142857142857</v>
          </cell>
          <cell r="MA169">
            <v>14.681085858585861</v>
          </cell>
          <cell r="MB169" t="str">
            <v>Jan 98</v>
          </cell>
          <cell r="MC169">
            <v>0</v>
          </cell>
          <cell r="MD169">
            <v>0</v>
          </cell>
          <cell r="ME169">
            <v>18.749691355555555</v>
          </cell>
          <cell r="MF169">
            <v>0</v>
          </cell>
          <cell r="MG169">
            <v>0</v>
          </cell>
          <cell r="MH169" t="str">
            <v>Jan 98</v>
          </cell>
          <cell r="MI169">
            <v>142.14285714285711</v>
          </cell>
          <cell r="MJ169">
            <v>135.51020408163271</v>
          </cell>
          <cell r="MK169">
            <v>138.36734693877551</v>
          </cell>
          <cell r="ML169">
            <v>119.7278911564626</v>
          </cell>
          <cell r="MM169">
            <v>131.8367346938775</v>
          </cell>
          <cell r="MN169">
            <v>138.00424628450111</v>
          </cell>
          <cell r="MO169">
            <v>0</v>
          </cell>
          <cell r="MP169">
            <v>141.2244897959184</v>
          </cell>
          <cell r="MQ169">
            <v>49.88095238095238</v>
          </cell>
          <cell r="MR169">
            <v>0</v>
          </cell>
          <cell r="MS169">
            <v>0</v>
          </cell>
          <cell r="MT169">
            <v>188.67924528301879</v>
          </cell>
          <cell r="MU169">
            <v>72.20795892169447</v>
          </cell>
          <cell r="MV169">
            <v>0</v>
          </cell>
          <cell r="MW169" t="str">
            <v>*KEY_ERR</v>
          </cell>
        </row>
        <row r="170">
          <cell r="F170" t="str">
            <v>Feb 98</v>
          </cell>
          <cell r="G170">
            <v>13.952500000000001</v>
          </cell>
          <cell r="H170">
            <v>0</v>
          </cell>
          <cell r="I170">
            <v>16.072894736842098</v>
          </cell>
          <cell r="J170">
            <v>0</v>
          </cell>
          <cell r="K170">
            <v>0</v>
          </cell>
          <cell r="L170">
            <v>15.785526315789401</v>
          </cell>
          <cell r="M170">
            <v>15.785526315789401</v>
          </cell>
          <cell r="N170">
            <v>0</v>
          </cell>
          <cell r="O170">
            <v>0</v>
          </cell>
          <cell r="P170">
            <v>0</v>
          </cell>
          <cell r="Q170">
            <v>0</v>
          </cell>
          <cell r="R170">
            <v>0</v>
          </cell>
          <cell r="S170">
            <v>0</v>
          </cell>
          <cell r="T170">
            <v>0</v>
          </cell>
          <cell r="U170">
            <v>0</v>
          </cell>
          <cell r="V170">
            <v>13.547500000000001</v>
          </cell>
          <cell r="W170">
            <v>13.032500000000001</v>
          </cell>
          <cell r="X170">
            <v>14.17675</v>
          </cell>
          <cell r="Y170">
            <v>10.752499999999998</v>
          </cell>
          <cell r="Z170">
            <v>0</v>
          </cell>
          <cell r="AA170">
            <v>12.159750000000001</v>
          </cell>
          <cell r="AB170">
            <v>0</v>
          </cell>
          <cell r="AC170">
            <v>14.367631578947368</v>
          </cell>
          <cell r="AD170">
            <v>14.5535</v>
          </cell>
          <cell r="AE170">
            <v>15.0085</v>
          </cell>
          <cell r="AF170">
            <v>12.4487501</v>
          </cell>
          <cell r="AG170">
            <v>13.43503315789474</v>
          </cell>
          <cell r="AH170">
            <v>10.748750000000001</v>
          </cell>
          <cell r="AI170">
            <v>0</v>
          </cell>
          <cell r="AJ170">
            <v>12.4487501</v>
          </cell>
          <cell r="AK170">
            <v>12.94875</v>
          </cell>
          <cell r="AL170">
            <v>0</v>
          </cell>
          <cell r="AM170">
            <v>13.63</v>
          </cell>
          <cell r="AN170">
            <v>0</v>
          </cell>
          <cell r="AO170">
            <v>0</v>
          </cell>
          <cell r="AP170">
            <v>0</v>
          </cell>
          <cell r="AQ170">
            <v>11.598750000000001</v>
          </cell>
          <cell r="AR170">
            <v>0</v>
          </cell>
          <cell r="AS170">
            <v>14.367631578947368</v>
          </cell>
          <cell r="AT170">
            <v>12.095000000000001</v>
          </cell>
          <cell r="AU170">
            <v>0</v>
          </cell>
          <cell r="AV170">
            <v>0</v>
          </cell>
          <cell r="AW170">
            <v>11.649999999999999</v>
          </cell>
          <cell r="AX170">
            <v>0</v>
          </cell>
          <cell r="AY170">
            <v>0</v>
          </cell>
          <cell r="AZ170">
            <v>0</v>
          </cell>
          <cell r="BA170">
            <v>0</v>
          </cell>
          <cell r="BB170">
            <v>12.578250000000001</v>
          </cell>
          <cell r="BC170">
            <v>12.31925</v>
          </cell>
          <cell r="BD170">
            <v>-0.15950000000000028</v>
          </cell>
          <cell r="BE170">
            <v>14.0921052631578</v>
          </cell>
          <cell r="BF170">
            <v>0</v>
          </cell>
          <cell r="BG170">
            <v>0</v>
          </cell>
          <cell r="BH170">
            <v>0</v>
          </cell>
          <cell r="BI170">
            <v>0</v>
          </cell>
          <cell r="BJ170">
            <v>0</v>
          </cell>
          <cell r="BK170">
            <v>2.04</v>
          </cell>
          <cell r="BL170">
            <v>9.0686842105262961</v>
          </cell>
          <cell r="BM170">
            <v>12.525394736842092</v>
          </cell>
          <cell r="BN170">
            <v>15.128289473684184</v>
          </cell>
          <cell r="BO170">
            <v>15.238815789473662</v>
          </cell>
          <cell r="BP170">
            <v>16.413157894736841</v>
          </cell>
          <cell r="BQ170">
            <v>18.949736842105228</v>
          </cell>
          <cell r="BR170">
            <v>18.949736842105228</v>
          </cell>
          <cell r="BS170">
            <v>19.295131578947341</v>
          </cell>
          <cell r="BT170">
            <v>19.295131578947341</v>
          </cell>
          <cell r="BU170">
            <v>19.836710526315773</v>
          </cell>
          <cell r="BV170">
            <v>19.836710526315773</v>
          </cell>
          <cell r="BW170">
            <v>0</v>
          </cell>
          <cell r="BX170">
            <v>0</v>
          </cell>
          <cell r="BY170">
            <v>0</v>
          </cell>
          <cell r="BZ170">
            <v>0</v>
          </cell>
          <cell r="CA170">
            <v>0</v>
          </cell>
          <cell r="CB170">
            <v>0</v>
          </cell>
          <cell r="CC170">
            <v>0</v>
          </cell>
          <cell r="CD170">
            <v>0</v>
          </cell>
          <cell r="CE170">
            <v>0</v>
          </cell>
          <cell r="CF170">
            <v>29.292236842105247</v>
          </cell>
          <cell r="CG170">
            <v>0</v>
          </cell>
          <cell r="CH170">
            <v>0</v>
          </cell>
          <cell r="CI170">
            <v>0</v>
          </cell>
          <cell r="CJ170">
            <v>18.808815789473663</v>
          </cell>
          <cell r="CK170">
            <v>18.916578947368411</v>
          </cell>
          <cell r="CL170">
            <v>17.924605263157865</v>
          </cell>
          <cell r="CM170">
            <v>18.452368421052615</v>
          </cell>
          <cell r="CN170">
            <v>0</v>
          </cell>
          <cell r="CO170">
            <v>0</v>
          </cell>
          <cell r="CP170">
            <v>16.836473684210524</v>
          </cell>
          <cell r="CQ170">
            <v>16.836473684210524</v>
          </cell>
          <cell r="CR170">
            <v>0</v>
          </cell>
          <cell r="CS170">
            <v>0</v>
          </cell>
          <cell r="CT170">
            <v>12.11710526315785</v>
          </cell>
          <cell r="CU170">
            <v>10.351315789473649</v>
          </cell>
          <cell r="CV170">
            <v>0</v>
          </cell>
          <cell r="CW170">
            <v>0</v>
          </cell>
          <cell r="CX170">
            <v>0</v>
          </cell>
          <cell r="CY170">
            <v>17.399605263157866</v>
          </cell>
          <cell r="CZ170">
            <v>16.644157894736843</v>
          </cell>
          <cell r="DA170">
            <v>15.610736842105259</v>
          </cell>
          <cell r="DB170">
            <v>0.14782894736842422</v>
          </cell>
          <cell r="DC170">
            <v>0</v>
          </cell>
          <cell r="DD170">
            <v>0</v>
          </cell>
          <cell r="DE170">
            <v>0</v>
          </cell>
          <cell r="DF170">
            <v>0</v>
          </cell>
          <cell r="DG170">
            <v>0</v>
          </cell>
          <cell r="DH170">
            <v>0</v>
          </cell>
          <cell r="DI170">
            <v>0</v>
          </cell>
          <cell r="DJ170">
            <v>0</v>
          </cell>
          <cell r="DK170">
            <v>0</v>
          </cell>
          <cell r="DL170">
            <v>0</v>
          </cell>
          <cell r="DM170" t="str">
            <v>Feb 98</v>
          </cell>
          <cell r="DN170">
            <v>0</v>
          </cell>
          <cell r="DO170">
            <v>0</v>
          </cell>
          <cell r="DP170">
            <v>0</v>
          </cell>
          <cell r="DQ170">
            <v>0</v>
          </cell>
          <cell r="DR170">
            <v>0</v>
          </cell>
          <cell r="DS170">
            <v>0</v>
          </cell>
          <cell r="DT170">
            <v>18.731447368421044</v>
          </cell>
          <cell r="DU170">
            <v>18.731447368421044</v>
          </cell>
          <cell r="DV170">
            <v>0</v>
          </cell>
          <cell r="DW170">
            <v>0</v>
          </cell>
          <cell r="DX170">
            <v>0</v>
          </cell>
          <cell r="DY170">
            <v>0</v>
          </cell>
          <cell r="DZ170">
            <v>0</v>
          </cell>
          <cell r="EA170">
            <v>0</v>
          </cell>
          <cell r="EB170">
            <v>0</v>
          </cell>
          <cell r="EC170">
            <v>0</v>
          </cell>
          <cell r="ED170">
            <v>0</v>
          </cell>
          <cell r="EE170">
            <v>0</v>
          </cell>
          <cell r="EF170">
            <v>0</v>
          </cell>
          <cell r="EG170">
            <v>0</v>
          </cell>
          <cell r="EH170">
            <v>19.107236842105248</v>
          </cell>
          <cell r="EI170">
            <v>0</v>
          </cell>
          <cell r="EJ170">
            <v>19.107236842105248</v>
          </cell>
          <cell r="EK170">
            <v>0</v>
          </cell>
          <cell r="EL170">
            <v>0</v>
          </cell>
          <cell r="EM170">
            <v>0</v>
          </cell>
          <cell r="EN170">
            <v>0</v>
          </cell>
          <cell r="EO170">
            <v>11.86052631578945</v>
          </cell>
          <cell r="EP170">
            <v>10.1934210526315</v>
          </cell>
          <cell r="EQ170" t="str">
            <v>Feb 98</v>
          </cell>
          <cell r="ER170">
            <v>2.1</v>
          </cell>
          <cell r="ES170">
            <v>0</v>
          </cell>
          <cell r="ET170">
            <v>0</v>
          </cell>
          <cell r="EU170">
            <v>0</v>
          </cell>
          <cell r="EV170">
            <v>11.900921052631547</v>
          </cell>
          <cell r="EW170">
            <v>14.733157894736818</v>
          </cell>
          <cell r="EX170">
            <v>16.316447368421024</v>
          </cell>
          <cell r="EY170">
            <v>19.405657894736819</v>
          </cell>
          <cell r="EZ170">
            <v>19.405657894736819</v>
          </cell>
          <cell r="FA170">
            <v>0</v>
          </cell>
          <cell r="FB170">
            <v>0</v>
          </cell>
          <cell r="FC170">
            <v>0</v>
          </cell>
          <cell r="FD170">
            <v>0</v>
          </cell>
          <cell r="FE170">
            <v>0</v>
          </cell>
          <cell r="FF170">
            <v>0</v>
          </cell>
          <cell r="FG170">
            <v>18.67065789473682</v>
          </cell>
          <cell r="FH170">
            <v>0</v>
          </cell>
          <cell r="FI170">
            <v>19.704078947368387</v>
          </cell>
          <cell r="FJ170">
            <v>0</v>
          </cell>
          <cell r="FK170">
            <v>0</v>
          </cell>
          <cell r="FL170">
            <v>0</v>
          </cell>
          <cell r="FM170">
            <v>0</v>
          </cell>
          <cell r="FN170" t="str">
            <v>Feb 98</v>
          </cell>
          <cell r="FO170">
            <v>0</v>
          </cell>
          <cell r="FP170">
            <v>0</v>
          </cell>
          <cell r="FQ170">
            <v>0</v>
          </cell>
          <cell r="FR170">
            <v>20.737500000000001</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20.933684210526316</v>
          </cell>
          <cell r="GH170">
            <v>20.933684210526316</v>
          </cell>
          <cell r="GI170">
            <v>0</v>
          </cell>
          <cell r="GJ170">
            <v>0</v>
          </cell>
          <cell r="GK170">
            <v>0</v>
          </cell>
          <cell r="GL170">
            <v>0</v>
          </cell>
          <cell r="GM170">
            <v>0</v>
          </cell>
          <cell r="GN170">
            <v>0</v>
          </cell>
          <cell r="GO170" t="str">
            <v>Feb 98</v>
          </cell>
          <cell r="GP170">
            <v>1.708</v>
          </cell>
          <cell r="GQ170">
            <v>151.75</v>
          </cell>
          <cell r="GR170">
            <v>151.05000000000001</v>
          </cell>
          <cell r="GS170">
            <v>145.85</v>
          </cell>
          <cell r="GT170">
            <v>147.35</v>
          </cell>
          <cell r="GU170">
            <v>153.02500000000001</v>
          </cell>
          <cell r="GV170">
            <v>151.05000000000001</v>
          </cell>
          <cell r="GW170">
            <v>153.02500000000001</v>
          </cell>
          <cell r="GX170">
            <v>0</v>
          </cell>
          <cell r="GY170">
            <v>181.22499999999999</v>
          </cell>
          <cell r="GZ170">
            <v>163.22499999999999</v>
          </cell>
          <cell r="HA170">
            <v>0</v>
          </cell>
          <cell r="HB170">
            <v>0</v>
          </cell>
          <cell r="HC170">
            <v>151.625</v>
          </cell>
          <cell r="HD170">
            <v>137.625</v>
          </cell>
          <cell r="HE170">
            <v>0</v>
          </cell>
          <cell r="HF170">
            <v>0</v>
          </cell>
          <cell r="HG170">
            <v>111.25</v>
          </cell>
          <cell r="HH170">
            <v>0</v>
          </cell>
          <cell r="HI170">
            <v>109.05</v>
          </cell>
          <cell r="HJ170">
            <v>0</v>
          </cell>
          <cell r="HK170" t="e">
            <v>#VALUE!</v>
          </cell>
          <cell r="HL170">
            <v>0</v>
          </cell>
          <cell r="HM170">
            <v>0</v>
          </cell>
          <cell r="HN170">
            <v>69.099999999999994</v>
          </cell>
          <cell r="HO170">
            <v>65.7</v>
          </cell>
          <cell r="HP170">
            <v>55.5</v>
          </cell>
          <cell r="HQ170">
            <v>0</v>
          </cell>
          <cell r="HR170">
            <v>35.39</v>
          </cell>
          <cell r="HS170">
            <v>0</v>
          </cell>
          <cell r="HT170">
            <v>234</v>
          </cell>
          <cell r="HU170" t="str">
            <v>Feb 98</v>
          </cell>
          <cell r="HV170">
            <v>180</v>
          </cell>
          <cell r="HW170">
            <v>181.6</v>
          </cell>
          <cell r="HX170">
            <v>152.9</v>
          </cell>
          <cell r="HY170">
            <v>154.5</v>
          </cell>
          <cell r="HZ170">
            <v>150.22499999999999</v>
          </cell>
          <cell r="IA170">
            <v>140.875</v>
          </cell>
          <cell r="IB170">
            <v>150.22499999999999</v>
          </cell>
          <cell r="IC170">
            <v>0</v>
          </cell>
          <cell r="ID170">
            <v>0</v>
          </cell>
          <cell r="IE170">
            <v>0</v>
          </cell>
          <cell r="IF170">
            <v>0</v>
          </cell>
          <cell r="IG170">
            <v>107.2</v>
          </cell>
          <cell r="IH170">
            <v>0</v>
          </cell>
          <cell r="II170">
            <v>101.95</v>
          </cell>
          <cell r="IJ170">
            <v>0</v>
          </cell>
          <cell r="IK170">
            <v>0</v>
          </cell>
          <cell r="IL170">
            <v>0</v>
          </cell>
          <cell r="IM170">
            <v>71</v>
          </cell>
          <cell r="IN170">
            <v>53.65</v>
          </cell>
          <cell r="IO170">
            <v>0</v>
          </cell>
          <cell r="IP170">
            <v>0</v>
          </cell>
          <cell r="IQ170" t="str">
            <v>Feb 98</v>
          </cell>
          <cell r="IR170">
            <v>3.4241749194706324</v>
          </cell>
          <cell r="IS170">
            <v>11.281224818694602</v>
          </cell>
          <cell r="IT170">
            <v>12.855831037649219</v>
          </cell>
          <cell r="IU170">
            <v>0</v>
          </cell>
          <cell r="IV170">
            <v>0</v>
          </cell>
          <cell r="IW170">
            <v>0</v>
          </cell>
          <cell r="IX170">
            <v>15.3825</v>
          </cell>
          <cell r="IY170">
            <v>0</v>
          </cell>
          <cell r="IZ170">
            <v>18.471249999999998</v>
          </cell>
          <cell r="JA170">
            <v>17.495000000000001</v>
          </cell>
          <cell r="JB170">
            <v>0</v>
          </cell>
          <cell r="JC170">
            <v>16.6175</v>
          </cell>
          <cell r="JD170">
            <v>29.053254437869825</v>
          </cell>
          <cell r="JE170">
            <v>0</v>
          </cell>
          <cell r="JF170">
            <v>0</v>
          </cell>
          <cell r="JG170">
            <v>0</v>
          </cell>
          <cell r="JH170">
            <v>0</v>
          </cell>
          <cell r="JI170">
            <v>0</v>
          </cell>
          <cell r="JJ170">
            <v>0</v>
          </cell>
          <cell r="JK170">
            <v>0</v>
          </cell>
          <cell r="JL170">
            <v>0</v>
          </cell>
          <cell r="JM170">
            <v>0</v>
          </cell>
          <cell r="JN170">
            <v>17.068750000000001</v>
          </cell>
          <cell r="JO170">
            <v>0</v>
          </cell>
          <cell r="JP170">
            <v>17.39</v>
          </cell>
          <cell r="JQ170">
            <v>0</v>
          </cell>
          <cell r="JR170">
            <v>0</v>
          </cell>
          <cell r="JS170">
            <v>0</v>
          </cell>
          <cell r="JT170">
            <v>0</v>
          </cell>
          <cell r="JU170">
            <v>0</v>
          </cell>
          <cell r="JV170">
            <v>0</v>
          </cell>
          <cell r="JW170">
            <v>0</v>
          </cell>
          <cell r="JX170">
            <v>0</v>
          </cell>
          <cell r="JY170">
            <v>0</v>
          </cell>
          <cell r="JZ170">
            <v>17.39</v>
          </cell>
          <cell r="KA170">
            <v>0</v>
          </cell>
          <cell r="KB170">
            <v>0</v>
          </cell>
          <cell r="KC170">
            <v>0</v>
          </cell>
          <cell r="KD170">
            <v>10.039999999999996</v>
          </cell>
          <cell r="KE170">
            <v>10.039999999999996</v>
          </cell>
          <cell r="KF170">
            <v>10.039999999999996</v>
          </cell>
          <cell r="KG170">
            <v>10.039999999999996</v>
          </cell>
          <cell r="KH170">
            <v>0</v>
          </cell>
          <cell r="KI170">
            <v>0</v>
          </cell>
          <cell r="KJ170">
            <v>0</v>
          </cell>
          <cell r="KK170">
            <v>9.7322834645669296</v>
          </cell>
          <cell r="KL170">
            <v>9.1122047244094482</v>
          </cell>
          <cell r="KM170">
            <v>0</v>
          </cell>
          <cell r="KN170">
            <v>8.5816929133858277</v>
          </cell>
          <cell r="KO170">
            <v>0</v>
          </cell>
          <cell r="KP170">
            <v>0</v>
          </cell>
          <cell r="KQ170">
            <v>0</v>
          </cell>
          <cell r="KR170">
            <v>0</v>
          </cell>
          <cell r="KS170">
            <v>0</v>
          </cell>
          <cell r="KT170">
            <v>0</v>
          </cell>
          <cell r="KU170">
            <v>0</v>
          </cell>
          <cell r="KV170">
            <v>0</v>
          </cell>
          <cell r="KW170">
            <v>0</v>
          </cell>
          <cell r="KX170">
            <v>0</v>
          </cell>
          <cell r="KY170">
            <v>0</v>
          </cell>
          <cell r="KZ170">
            <v>0</v>
          </cell>
          <cell r="LA170">
            <v>0</v>
          </cell>
          <cell r="LB170">
            <v>0</v>
          </cell>
          <cell r="LC170" t="str">
            <v>Feb 98</v>
          </cell>
          <cell r="LD170">
            <v>11.281224818694602</v>
          </cell>
          <cell r="LE170">
            <v>12.855831037649219</v>
          </cell>
          <cell r="LF170">
            <v>140</v>
          </cell>
          <cell r="LG170">
            <v>140</v>
          </cell>
          <cell r="LH170">
            <v>14.605138888888892</v>
          </cell>
          <cell r="LI170">
            <v>0</v>
          </cell>
          <cell r="LJ170">
            <v>16.032499999999999</v>
          </cell>
          <cell r="LK170">
            <v>0.55125000000000002</v>
          </cell>
          <cell r="LL170">
            <v>0</v>
          </cell>
          <cell r="LM170">
            <v>0</v>
          </cell>
          <cell r="LN170">
            <v>0</v>
          </cell>
          <cell r="LO170">
            <v>0</v>
          </cell>
          <cell r="LP170">
            <v>0</v>
          </cell>
          <cell r="LQ170">
            <v>0</v>
          </cell>
          <cell r="LR170">
            <v>0</v>
          </cell>
          <cell r="LS170">
            <v>0</v>
          </cell>
          <cell r="LT170">
            <v>7.9744094488188981</v>
          </cell>
          <cell r="LU170">
            <v>0</v>
          </cell>
          <cell r="LV170">
            <v>0</v>
          </cell>
          <cell r="LW170">
            <v>14.367631578947368</v>
          </cell>
          <cell r="LX170">
            <v>14.5535</v>
          </cell>
          <cell r="LY170">
            <v>15.0085</v>
          </cell>
          <cell r="LZ170">
            <v>12.4487501</v>
          </cell>
          <cell r="MA170">
            <v>13.43503315789474</v>
          </cell>
          <cell r="MB170" t="str">
            <v>Feb 98</v>
          </cell>
          <cell r="MC170">
            <v>144.18421052631578</v>
          </cell>
          <cell r="MD170">
            <v>148.34210526315789</v>
          </cell>
          <cell r="ME170">
            <v>17.300694444444446</v>
          </cell>
          <cell r="MF170">
            <v>0</v>
          </cell>
          <cell r="MG170">
            <v>0</v>
          </cell>
          <cell r="MH170" t="str">
            <v>Feb 98</v>
          </cell>
          <cell r="MI170">
            <v>129.25</v>
          </cell>
          <cell r="MJ170">
            <v>123.4285714285714</v>
          </cell>
          <cell r="MK170">
            <v>126.28571428571421</v>
          </cell>
          <cell r="ML170">
            <v>115.5714285714286</v>
          </cell>
          <cell r="MM170">
            <v>124.28571428571431</v>
          </cell>
          <cell r="MN170">
            <v>135.48466668428611</v>
          </cell>
          <cell r="MO170">
            <v>0</v>
          </cell>
          <cell r="MP170">
            <v>129.1428571428572</v>
          </cell>
          <cell r="MQ170">
            <v>60.25</v>
          </cell>
          <cell r="MR170">
            <v>0</v>
          </cell>
          <cell r="MS170">
            <v>0</v>
          </cell>
          <cell r="MT170">
            <v>193.4676442981322</v>
          </cell>
          <cell r="MU170">
            <v>74.361698308972677</v>
          </cell>
          <cell r="MV170">
            <v>0</v>
          </cell>
          <cell r="MW170" t="str">
            <v>*KEY_ERR</v>
          </cell>
        </row>
        <row r="171">
          <cell r="F171" t="str">
            <v>Mar 98</v>
          </cell>
          <cell r="G171">
            <v>13.0561363636363</v>
          </cell>
          <cell r="H171">
            <v>0</v>
          </cell>
          <cell r="I171">
            <v>15.098636363636301</v>
          </cell>
          <cell r="J171">
            <v>0</v>
          </cell>
          <cell r="K171">
            <v>0</v>
          </cell>
          <cell r="L171">
            <v>14.5840909090909</v>
          </cell>
          <cell r="M171">
            <v>14.5840909090909</v>
          </cell>
          <cell r="N171">
            <v>0</v>
          </cell>
          <cell r="O171">
            <v>0</v>
          </cell>
          <cell r="P171">
            <v>0</v>
          </cell>
          <cell r="Q171">
            <v>0</v>
          </cell>
          <cell r="R171">
            <v>0</v>
          </cell>
          <cell r="S171">
            <v>0</v>
          </cell>
          <cell r="T171">
            <v>0</v>
          </cell>
          <cell r="U171">
            <v>0</v>
          </cell>
          <cell r="V171">
            <v>12.497727272727269</v>
          </cell>
          <cell r="W171">
            <v>12.134545454545451</v>
          </cell>
          <cell r="X171">
            <v>13.331590909090906</v>
          </cell>
          <cell r="Y171">
            <v>10.042499999999997</v>
          </cell>
          <cell r="Z171">
            <v>0</v>
          </cell>
          <cell r="AA171">
            <v>10.9639318181818</v>
          </cell>
          <cell r="AB171">
            <v>0</v>
          </cell>
          <cell r="AC171">
            <v>12.869999999999994</v>
          </cell>
          <cell r="AD171">
            <v>12.625909090909085</v>
          </cell>
          <cell r="AE171">
            <v>12.928181818181812</v>
          </cell>
          <cell r="AF171">
            <v>11.459318181818183</v>
          </cell>
          <cell r="AG171">
            <v>12.302499999999995</v>
          </cell>
          <cell r="AH171">
            <v>9.7093181818181851</v>
          </cell>
          <cell r="AI171">
            <v>0</v>
          </cell>
          <cell r="AJ171">
            <v>11.459318181818183</v>
          </cell>
          <cell r="AK171">
            <v>11.959318181818183</v>
          </cell>
          <cell r="AL171">
            <v>0</v>
          </cell>
          <cell r="AM171">
            <v>12.340909090908999</v>
          </cell>
          <cell r="AN171">
            <v>0</v>
          </cell>
          <cell r="AO171">
            <v>0</v>
          </cell>
          <cell r="AP171">
            <v>0</v>
          </cell>
          <cell r="AQ171">
            <v>10.559318181818183</v>
          </cell>
          <cell r="AR171">
            <v>0</v>
          </cell>
          <cell r="AS171">
            <v>12.869999999999994</v>
          </cell>
          <cell r="AT171">
            <v>11.32636363636364</v>
          </cell>
          <cell r="AU171">
            <v>0</v>
          </cell>
          <cell r="AV171">
            <v>0</v>
          </cell>
          <cell r="AW171">
            <v>10.915909772727277</v>
          </cell>
          <cell r="AX171">
            <v>0</v>
          </cell>
          <cell r="AY171">
            <v>0</v>
          </cell>
          <cell r="AZ171">
            <v>0</v>
          </cell>
          <cell r="BA171">
            <v>0</v>
          </cell>
          <cell r="BB171">
            <v>11.7429545454545</v>
          </cell>
          <cell r="BC171">
            <v>11.475681818181799</v>
          </cell>
          <cell r="BD171">
            <v>-0.51174999999999937</v>
          </cell>
          <cell r="BE171">
            <v>13.0075</v>
          </cell>
          <cell r="BF171">
            <v>0</v>
          </cell>
          <cell r="BG171">
            <v>0</v>
          </cell>
          <cell r="BH171">
            <v>0</v>
          </cell>
          <cell r="BI171">
            <v>0</v>
          </cell>
          <cell r="BJ171">
            <v>0</v>
          </cell>
          <cell r="BK171">
            <v>2.2599999999999998</v>
          </cell>
          <cell r="BL171">
            <v>8.7722727272727106</v>
          </cell>
          <cell r="BM171">
            <v>11.478409090909089</v>
          </cell>
          <cell r="BN171">
            <v>13.580795454545424</v>
          </cell>
          <cell r="BO171">
            <v>13.311136363636354</v>
          </cell>
          <cell r="BP171">
            <v>14.824090909090891</v>
          </cell>
          <cell r="BQ171">
            <v>17.976477272727248</v>
          </cell>
          <cell r="BR171">
            <v>17.976477272727248</v>
          </cell>
          <cell r="BS171">
            <v>18.420340909090893</v>
          </cell>
          <cell r="BT171">
            <v>18.420340909090893</v>
          </cell>
          <cell r="BU171">
            <v>19.3056818181818</v>
          </cell>
          <cell r="BV171">
            <v>19.3056818181818</v>
          </cell>
          <cell r="BW171">
            <v>0</v>
          </cell>
          <cell r="BX171">
            <v>0</v>
          </cell>
          <cell r="BY171">
            <v>0</v>
          </cell>
          <cell r="BZ171">
            <v>0</v>
          </cell>
          <cell r="CA171">
            <v>0</v>
          </cell>
          <cell r="CB171">
            <v>0</v>
          </cell>
          <cell r="CC171">
            <v>0</v>
          </cell>
          <cell r="CD171">
            <v>0</v>
          </cell>
          <cell r="CE171">
            <v>0</v>
          </cell>
          <cell r="CF171">
            <v>25.696363636363603</v>
          </cell>
          <cell r="CG171">
            <v>0</v>
          </cell>
          <cell r="CH171">
            <v>0</v>
          </cell>
          <cell r="CI171">
            <v>0</v>
          </cell>
          <cell r="CJ171">
            <v>17.27727272727271</v>
          </cell>
          <cell r="CK171">
            <v>17.439545454545446</v>
          </cell>
          <cell r="CL171">
            <v>16.752272727272711</v>
          </cell>
          <cell r="CM171">
            <v>17.241477272727266</v>
          </cell>
          <cell r="CN171">
            <v>0</v>
          </cell>
          <cell r="CO171">
            <v>0</v>
          </cell>
          <cell r="CP171">
            <v>15.388227272727271</v>
          </cell>
          <cell r="CQ171">
            <v>15.388227272727271</v>
          </cell>
          <cell r="CR171">
            <v>0</v>
          </cell>
          <cell r="CS171">
            <v>0</v>
          </cell>
          <cell r="CT171">
            <v>10.9613636363636</v>
          </cell>
          <cell r="CU171">
            <v>7.8295454545454497</v>
          </cell>
          <cell r="CV171">
            <v>0</v>
          </cell>
          <cell r="CW171">
            <v>0</v>
          </cell>
          <cell r="CX171">
            <v>0</v>
          </cell>
          <cell r="CY171">
            <v>15.602045454545445</v>
          </cell>
          <cell r="CZ171">
            <v>15.602045454545451</v>
          </cell>
          <cell r="DA171">
            <v>14.438454545454544</v>
          </cell>
          <cell r="DB171">
            <v>0.22153409090909193</v>
          </cell>
          <cell r="DC171">
            <v>0</v>
          </cell>
          <cell r="DD171">
            <v>0</v>
          </cell>
          <cell r="DE171">
            <v>0</v>
          </cell>
          <cell r="DF171">
            <v>0</v>
          </cell>
          <cell r="DG171">
            <v>0</v>
          </cell>
          <cell r="DH171">
            <v>0</v>
          </cell>
          <cell r="DI171">
            <v>0</v>
          </cell>
          <cell r="DJ171">
            <v>0</v>
          </cell>
          <cell r="DK171">
            <v>0</v>
          </cell>
          <cell r="DL171">
            <v>0</v>
          </cell>
          <cell r="DM171" t="str">
            <v>Mar 98</v>
          </cell>
          <cell r="DN171">
            <v>0</v>
          </cell>
          <cell r="DO171">
            <v>0</v>
          </cell>
          <cell r="DP171">
            <v>0</v>
          </cell>
          <cell r="DQ171">
            <v>0</v>
          </cell>
          <cell r="DR171">
            <v>0</v>
          </cell>
          <cell r="DS171">
            <v>0</v>
          </cell>
          <cell r="DT171">
            <v>18.172159090909066</v>
          </cell>
          <cell r="DU171">
            <v>18.172159090909066</v>
          </cell>
          <cell r="DV171">
            <v>0</v>
          </cell>
          <cell r="DW171">
            <v>0</v>
          </cell>
          <cell r="DX171">
            <v>0</v>
          </cell>
          <cell r="DY171">
            <v>0</v>
          </cell>
          <cell r="DZ171">
            <v>0</v>
          </cell>
          <cell r="EA171">
            <v>0</v>
          </cell>
          <cell r="EB171">
            <v>0</v>
          </cell>
          <cell r="EC171">
            <v>0</v>
          </cell>
          <cell r="ED171">
            <v>0</v>
          </cell>
          <cell r="EE171">
            <v>0</v>
          </cell>
          <cell r="EF171">
            <v>0</v>
          </cell>
          <cell r="EG171">
            <v>0</v>
          </cell>
          <cell r="EH171">
            <v>18.212727272727246</v>
          </cell>
          <cell r="EI171">
            <v>0</v>
          </cell>
          <cell r="EJ171">
            <v>18.212727272727246</v>
          </cell>
          <cell r="EK171">
            <v>0</v>
          </cell>
          <cell r="EL171">
            <v>0</v>
          </cell>
          <cell r="EM171">
            <v>0</v>
          </cell>
          <cell r="EN171">
            <v>0</v>
          </cell>
          <cell r="EO171">
            <v>11.719318181818149</v>
          </cell>
          <cell r="EP171">
            <v>9.9136363636363303</v>
          </cell>
          <cell r="EQ171" t="str">
            <v>Mar 98</v>
          </cell>
          <cell r="ER171">
            <v>2.2999999999999998</v>
          </cell>
          <cell r="ES171">
            <v>0</v>
          </cell>
          <cell r="ET171">
            <v>0</v>
          </cell>
          <cell r="EU171">
            <v>0</v>
          </cell>
          <cell r="EV171">
            <v>11.647840909090888</v>
          </cell>
          <cell r="EW171">
            <v>12.413863636363622</v>
          </cell>
          <cell r="EX171">
            <v>13.714431818181801</v>
          </cell>
          <cell r="EY171">
            <v>18.487159090909067</v>
          </cell>
          <cell r="EZ171">
            <v>18.487159090909067</v>
          </cell>
          <cell r="FA171">
            <v>22.627499999999998</v>
          </cell>
          <cell r="FB171">
            <v>22.627499999999998</v>
          </cell>
          <cell r="FC171">
            <v>0</v>
          </cell>
          <cell r="FD171">
            <v>0</v>
          </cell>
          <cell r="FE171">
            <v>0</v>
          </cell>
          <cell r="FF171">
            <v>0</v>
          </cell>
          <cell r="FG171">
            <v>17.231931818181799</v>
          </cell>
          <cell r="FH171">
            <v>0</v>
          </cell>
          <cell r="FI171">
            <v>18.477613636363621</v>
          </cell>
          <cell r="FJ171">
            <v>0</v>
          </cell>
          <cell r="FK171">
            <v>0</v>
          </cell>
          <cell r="FL171">
            <v>0</v>
          </cell>
          <cell r="FM171">
            <v>0</v>
          </cell>
          <cell r="FN171" t="str">
            <v>Mar 98</v>
          </cell>
          <cell r="FO171">
            <v>0</v>
          </cell>
          <cell r="FP171">
            <v>0</v>
          </cell>
          <cell r="FQ171">
            <v>0</v>
          </cell>
          <cell r="FR171">
            <v>17.692499999999999</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20.30318181818182</v>
          </cell>
          <cell r="GH171">
            <v>20.30318181818182</v>
          </cell>
          <cell r="GI171">
            <v>0</v>
          </cell>
          <cell r="GJ171">
            <v>0</v>
          </cell>
          <cell r="GK171">
            <v>0</v>
          </cell>
          <cell r="GL171">
            <v>0</v>
          </cell>
          <cell r="GM171">
            <v>0</v>
          </cell>
          <cell r="GN171">
            <v>0</v>
          </cell>
          <cell r="GO171" t="str">
            <v>Mar 98</v>
          </cell>
          <cell r="GP171">
            <v>1.5069999999999999</v>
          </cell>
          <cell r="GQ171">
            <v>138.1363636363636</v>
          </cell>
          <cell r="GR171">
            <v>120.6818181818182</v>
          </cell>
          <cell r="GS171">
            <v>132.95454545454544</v>
          </cell>
          <cell r="GT171">
            <v>130</v>
          </cell>
          <cell r="GU171">
            <v>139.06818181818181</v>
          </cell>
          <cell r="GV171">
            <v>137.59090909090909</v>
          </cell>
          <cell r="GW171">
            <v>139.06818181818181</v>
          </cell>
          <cell r="GX171">
            <v>0</v>
          </cell>
          <cell r="GY171">
            <v>168.77272727272731</v>
          </cell>
          <cell r="GZ171">
            <v>150.0454545454545</v>
          </cell>
          <cell r="HA171">
            <v>0</v>
          </cell>
          <cell r="HB171">
            <v>0</v>
          </cell>
          <cell r="HC171">
            <v>141.68181818181819</v>
          </cell>
          <cell r="HD171">
            <v>129.7045454545455</v>
          </cell>
          <cell r="HE171">
            <v>0</v>
          </cell>
          <cell r="HF171">
            <v>0</v>
          </cell>
          <cell r="HG171">
            <v>105.54545454545401</v>
          </cell>
          <cell r="HH171">
            <v>0</v>
          </cell>
          <cell r="HI171">
            <v>104.04545454545401</v>
          </cell>
          <cell r="HJ171">
            <v>0</v>
          </cell>
          <cell r="HK171" t="e">
            <v>#VALUE!</v>
          </cell>
          <cell r="HL171">
            <v>0</v>
          </cell>
          <cell r="HM171">
            <v>0</v>
          </cell>
          <cell r="HN171">
            <v>73.13636363636364</v>
          </cell>
          <cell r="HO171">
            <v>65.659090909090907</v>
          </cell>
          <cell r="HP171">
            <v>58.18181818181818</v>
          </cell>
          <cell r="HQ171">
            <v>0</v>
          </cell>
          <cell r="HR171">
            <v>32.4</v>
          </cell>
          <cell r="HS171">
            <v>0</v>
          </cell>
          <cell r="HT171">
            <v>203.8636363636364</v>
          </cell>
          <cell r="HU171" t="str">
            <v>Mar 98</v>
          </cell>
          <cell r="HV171">
            <v>162.0454545454545</v>
          </cell>
          <cell r="HW171">
            <v>129.77272727272731</v>
          </cell>
          <cell r="HX171">
            <v>145.72727272727269</v>
          </cell>
          <cell r="HY171">
            <v>113.4545454545455</v>
          </cell>
          <cell r="HZ171">
            <v>136.13636363636365</v>
          </cell>
          <cell r="IA171">
            <v>128.09090909090909</v>
          </cell>
          <cell r="IB171">
            <v>136.13636363636365</v>
          </cell>
          <cell r="IC171">
            <v>0</v>
          </cell>
          <cell r="ID171">
            <v>0</v>
          </cell>
          <cell r="IE171">
            <v>0</v>
          </cell>
          <cell r="IF171">
            <v>0</v>
          </cell>
          <cell r="IG171">
            <v>100.272727272727</v>
          </cell>
          <cell r="IH171">
            <v>0</v>
          </cell>
          <cell r="II171">
            <v>94.863636363636303</v>
          </cell>
          <cell r="IJ171">
            <v>0</v>
          </cell>
          <cell r="IK171">
            <v>0</v>
          </cell>
          <cell r="IL171">
            <v>0</v>
          </cell>
          <cell r="IM171">
            <v>74.068181818181813</v>
          </cell>
          <cell r="IN171">
            <v>59</v>
          </cell>
          <cell r="IO171">
            <v>0</v>
          </cell>
          <cell r="IP171">
            <v>0</v>
          </cell>
          <cell r="IQ171" t="str">
            <v>Mar 98</v>
          </cell>
          <cell r="IR171">
            <v>3.4346844997386929</v>
          </cell>
          <cell r="IS171">
            <v>10.07252215954875</v>
          </cell>
          <cell r="IT171">
            <v>12.396694214876032</v>
          </cell>
          <cell r="IU171">
            <v>0</v>
          </cell>
          <cell r="IV171">
            <v>0</v>
          </cell>
          <cell r="IW171">
            <v>0</v>
          </cell>
          <cell r="IX171">
            <v>14.9943181818181</v>
          </cell>
          <cell r="IY171">
            <v>0</v>
          </cell>
          <cell r="IZ171">
            <v>18.659090909090899</v>
          </cell>
          <cell r="JA171">
            <v>17.4590909090909</v>
          </cell>
          <cell r="JB171">
            <v>0</v>
          </cell>
          <cell r="JC171">
            <v>16.606818181818149</v>
          </cell>
          <cell r="JD171">
            <v>25.901022054868168</v>
          </cell>
          <cell r="JE171">
            <v>0</v>
          </cell>
          <cell r="JF171">
            <v>0</v>
          </cell>
          <cell r="JG171">
            <v>0</v>
          </cell>
          <cell r="JH171">
            <v>0</v>
          </cell>
          <cell r="JI171">
            <v>0</v>
          </cell>
          <cell r="JJ171">
            <v>0</v>
          </cell>
          <cell r="JK171">
            <v>0</v>
          </cell>
          <cell r="JL171">
            <v>0</v>
          </cell>
          <cell r="JM171">
            <v>0</v>
          </cell>
          <cell r="JN171">
            <v>15.62499999999995</v>
          </cell>
          <cell r="JO171">
            <v>0</v>
          </cell>
          <cell r="JP171">
            <v>15.992045454545401</v>
          </cell>
          <cell r="JQ171">
            <v>0</v>
          </cell>
          <cell r="JR171">
            <v>0</v>
          </cell>
          <cell r="JS171">
            <v>0</v>
          </cell>
          <cell r="JT171">
            <v>0</v>
          </cell>
          <cell r="JU171">
            <v>0</v>
          </cell>
          <cell r="JV171">
            <v>0</v>
          </cell>
          <cell r="JW171">
            <v>0</v>
          </cell>
          <cell r="JX171">
            <v>0</v>
          </cell>
          <cell r="JY171">
            <v>0</v>
          </cell>
          <cell r="JZ171">
            <v>15.992045454545401</v>
          </cell>
          <cell r="KA171">
            <v>0</v>
          </cell>
          <cell r="KB171">
            <v>0</v>
          </cell>
          <cell r="KC171">
            <v>0</v>
          </cell>
          <cell r="KD171">
            <v>11.197727272727199</v>
          </cell>
          <cell r="KE171">
            <v>11.197727272727199</v>
          </cell>
          <cell r="KF171">
            <v>11.197727272727199</v>
          </cell>
          <cell r="KG171">
            <v>11.197727272727199</v>
          </cell>
          <cell r="KH171">
            <v>0</v>
          </cell>
          <cell r="KI171">
            <v>0</v>
          </cell>
          <cell r="KJ171">
            <v>0</v>
          </cell>
          <cell r="KK171">
            <v>11.46743020758767</v>
          </cell>
          <cell r="KL171">
            <v>10.764137437365779</v>
          </cell>
          <cell r="KM171">
            <v>0</v>
          </cell>
          <cell r="KN171">
            <v>10.339119541875442</v>
          </cell>
          <cell r="KO171">
            <v>0</v>
          </cell>
          <cell r="KP171">
            <v>0</v>
          </cell>
          <cell r="KQ171">
            <v>0</v>
          </cell>
          <cell r="KR171">
            <v>0</v>
          </cell>
          <cell r="KS171">
            <v>0</v>
          </cell>
          <cell r="KT171">
            <v>0</v>
          </cell>
          <cell r="KU171">
            <v>0</v>
          </cell>
          <cell r="KV171">
            <v>0</v>
          </cell>
          <cell r="KW171">
            <v>0</v>
          </cell>
          <cell r="KX171">
            <v>0</v>
          </cell>
          <cell r="KY171">
            <v>0</v>
          </cell>
          <cell r="KZ171">
            <v>0</v>
          </cell>
          <cell r="LA171">
            <v>0</v>
          </cell>
          <cell r="LB171">
            <v>0</v>
          </cell>
          <cell r="LC171" t="str">
            <v>Mar 98</v>
          </cell>
          <cell r="LD171">
            <v>10.07252215954875</v>
          </cell>
          <cell r="LE171">
            <v>12.396694214876032</v>
          </cell>
          <cell r="LF171">
            <v>125</v>
          </cell>
          <cell r="LG171">
            <v>135</v>
          </cell>
          <cell r="LH171">
            <v>14.227146464646466</v>
          </cell>
          <cell r="LI171">
            <v>0</v>
          </cell>
          <cell r="LJ171">
            <v>14.888636363636362</v>
          </cell>
          <cell r="LK171">
            <v>0.80795454545454537</v>
          </cell>
          <cell r="LL171">
            <v>0</v>
          </cell>
          <cell r="LM171">
            <v>0</v>
          </cell>
          <cell r="LN171">
            <v>0</v>
          </cell>
          <cell r="LO171">
            <v>0</v>
          </cell>
          <cell r="LP171">
            <v>0</v>
          </cell>
          <cell r="LQ171">
            <v>0</v>
          </cell>
          <cell r="LR171">
            <v>0</v>
          </cell>
          <cell r="LS171">
            <v>0</v>
          </cell>
          <cell r="LT171">
            <v>9.5186113099498915</v>
          </cell>
          <cell r="LU171">
            <v>0</v>
          </cell>
          <cell r="LV171">
            <v>0</v>
          </cell>
          <cell r="LW171">
            <v>12.869999999999994</v>
          </cell>
          <cell r="LX171">
            <v>12.625909090909085</v>
          </cell>
          <cell r="LY171">
            <v>12.928181818181812</v>
          </cell>
          <cell r="LZ171">
            <v>11.459318181818183</v>
          </cell>
          <cell r="MA171">
            <v>12.302499999999995</v>
          </cell>
          <cell r="MB171" t="str">
            <v>Mar 98</v>
          </cell>
          <cell r="MC171">
            <v>133.22727272727275</v>
          </cell>
          <cell r="MD171">
            <v>141.47727272727275</v>
          </cell>
          <cell r="ME171">
            <v>16.792297977777778</v>
          </cell>
          <cell r="MF171">
            <v>0</v>
          </cell>
          <cell r="MG171">
            <v>0</v>
          </cell>
          <cell r="MH171" t="str">
            <v>Mar 98</v>
          </cell>
          <cell r="MI171">
            <v>117.15909090909091</v>
          </cell>
          <cell r="MJ171">
            <v>118.1818181818182</v>
          </cell>
          <cell r="MK171">
            <v>121.03896103896101</v>
          </cell>
          <cell r="ML171">
            <v>117.012987012987</v>
          </cell>
          <cell r="MM171">
            <v>135.4545454545455</v>
          </cell>
          <cell r="MN171">
            <v>134.85477178423241</v>
          </cell>
          <cell r="MO171">
            <v>0</v>
          </cell>
          <cell r="MP171">
            <v>138.1818181818181</v>
          </cell>
          <cell r="MQ171">
            <v>73.295454545454547</v>
          </cell>
          <cell r="MR171">
            <v>0</v>
          </cell>
          <cell r="MS171">
            <v>0</v>
          </cell>
          <cell r="MT171">
            <v>194.66474405191059</v>
          </cell>
          <cell r="MU171">
            <v>74.900133155792233</v>
          </cell>
          <cell r="MV171">
            <v>0</v>
          </cell>
          <cell r="MW171" t="str">
            <v>*KEY_ERR</v>
          </cell>
        </row>
        <row r="172">
          <cell r="F172" t="str">
            <v>Apr 98</v>
          </cell>
          <cell r="G172">
            <v>13.4311904761904</v>
          </cell>
          <cell r="H172">
            <v>0</v>
          </cell>
          <cell r="I172">
            <v>15.316428571428499</v>
          </cell>
          <cell r="J172">
            <v>0</v>
          </cell>
          <cell r="K172">
            <v>0</v>
          </cell>
          <cell r="L172">
            <v>14.743809523809499</v>
          </cell>
          <cell r="M172">
            <v>14.743809523809499</v>
          </cell>
          <cell r="N172">
            <v>0</v>
          </cell>
          <cell r="O172">
            <v>0</v>
          </cell>
          <cell r="P172">
            <v>0</v>
          </cell>
          <cell r="Q172">
            <v>0</v>
          </cell>
          <cell r="R172">
            <v>0</v>
          </cell>
          <cell r="S172">
            <v>0</v>
          </cell>
          <cell r="T172">
            <v>0</v>
          </cell>
          <cell r="U172">
            <v>0</v>
          </cell>
          <cell r="V172">
            <v>12.692261904761908</v>
          </cell>
          <cell r="W172">
            <v>12.422857142857147</v>
          </cell>
          <cell r="X172">
            <v>13.711190476190479</v>
          </cell>
          <cell r="Y172">
            <v>10.940714285714289</v>
          </cell>
          <cell r="Z172">
            <v>0</v>
          </cell>
          <cell r="AA172">
            <v>11.699250000000001</v>
          </cell>
          <cell r="AB172">
            <v>0</v>
          </cell>
          <cell r="AC172">
            <v>17.928766233766233</v>
          </cell>
          <cell r="AD172">
            <v>14.093999999999999</v>
          </cell>
          <cell r="AE172">
            <v>14.763999999999999</v>
          </cell>
          <cell r="AF172">
            <v>12.017380952380952</v>
          </cell>
          <cell r="AG172">
            <v>13.12875</v>
          </cell>
          <cell r="AH172">
            <v>10.317380952380953</v>
          </cell>
          <cell r="AI172">
            <v>0</v>
          </cell>
          <cell r="AJ172">
            <v>12.017380952380952</v>
          </cell>
          <cell r="AK172">
            <v>12.417380952380952</v>
          </cell>
          <cell r="AL172">
            <v>0</v>
          </cell>
          <cell r="AM172">
            <v>13.164999999999999</v>
          </cell>
          <cell r="AN172">
            <v>0</v>
          </cell>
          <cell r="AO172">
            <v>0</v>
          </cell>
          <cell r="AP172">
            <v>0</v>
          </cell>
          <cell r="AQ172">
            <v>10.867380952380953</v>
          </cell>
          <cell r="AR172">
            <v>0</v>
          </cell>
          <cell r="AS172">
            <v>17.928766233766233</v>
          </cell>
          <cell r="AT172">
            <v>12.270000000000005</v>
          </cell>
          <cell r="AU172">
            <v>0</v>
          </cell>
          <cell r="AV172">
            <v>0</v>
          </cell>
          <cell r="AW172">
            <v>11.800000000000004</v>
          </cell>
          <cell r="AX172">
            <v>0</v>
          </cell>
          <cell r="AY172">
            <v>0</v>
          </cell>
          <cell r="AZ172">
            <v>0</v>
          </cell>
          <cell r="BA172">
            <v>0</v>
          </cell>
          <cell r="BB172">
            <v>12.4047619047619</v>
          </cell>
          <cell r="BC172">
            <v>12.23</v>
          </cell>
          <cell r="BD172">
            <v>-0.5307499999999995</v>
          </cell>
          <cell r="BE172">
            <v>13.2314285714285</v>
          </cell>
          <cell r="BF172">
            <v>0</v>
          </cell>
          <cell r="BG172">
            <v>0</v>
          </cell>
          <cell r="BH172">
            <v>0</v>
          </cell>
          <cell r="BI172">
            <v>0</v>
          </cell>
          <cell r="BJ172">
            <v>0</v>
          </cell>
          <cell r="BK172">
            <v>2.3199999999999998</v>
          </cell>
          <cell r="BL172">
            <v>9.2373749999999983</v>
          </cell>
          <cell r="BM172">
            <v>12.207499999999984</v>
          </cell>
          <cell r="BN172">
            <v>14.172499999999971</v>
          </cell>
          <cell r="BO172">
            <v>14.039999999999988</v>
          </cell>
          <cell r="BP172">
            <v>15.140999999999998</v>
          </cell>
          <cell r="BQ172">
            <v>19.494999999999994</v>
          </cell>
          <cell r="BR172">
            <v>19.494999999999994</v>
          </cell>
          <cell r="BS172">
            <v>20.249999999999989</v>
          </cell>
          <cell r="BT172">
            <v>20.249999999999989</v>
          </cell>
          <cell r="BU172">
            <v>21.819999999999979</v>
          </cell>
          <cell r="BV172">
            <v>21.819999999999979</v>
          </cell>
          <cell r="BW172">
            <v>0</v>
          </cell>
          <cell r="BX172">
            <v>0</v>
          </cell>
          <cell r="BY172">
            <v>0</v>
          </cell>
          <cell r="BZ172">
            <v>0</v>
          </cell>
          <cell r="CA172">
            <v>0</v>
          </cell>
          <cell r="CB172">
            <v>0</v>
          </cell>
          <cell r="CC172">
            <v>0</v>
          </cell>
          <cell r="CD172">
            <v>0</v>
          </cell>
          <cell r="CE172">
            <v>0</v>
          </cell>
          <cell r="CF172">
            <v>26.944999999999972</v>
          </cell>
          <cell r="CG172">
            <v>0</v>
          </cell>
          <cell r="CH172">
            <v>0</v>
          </cell>
          <cell r="CI172">
            <v>0</v>
          </cell>
          <cell r="CJ172">
            <v>17.839999999999989</v>
          </cell>
          <cell r="CK172">
            <v>17.947499999999977</v>
          </cell>
          <cell r="CL172">
            <v>17.177499999999966</v>
          </cell>
          <cell r="CM172">
            <v>17.919999999999991</v>
          </cell>
          <cell r="CN172">
            <v>0</v>
          </cell>
          <cell r="CO172">
            <v>0</v>
          </cell>
          <cell r="CP172">
            <v>15.257999999999997</v>
          </cell>
          <cell r="CQ172">
            <v>15.257999999999997</v>
          </cell>
          <cell r="CR172">
            <v>0</v>
          </cell>
          <cell r="CS172">
            <v>0</v>
          </cell>
          <cell r="CT172">
            <v>13.68452380952375</v>
          </cell>
          <cell r="CU172">
            <v>11.6380952380952</v>
          </cell>
          <cell r="CV172">
            <v>0</v>
          </cell>
          <cell r="CW172">
            <v>0</v>
          </cell>
          <cell r="CX172">
            <v>0</v>
          </cell>
          <cell r="CY172">
            <v>17.729999999999972</v>
          </cell>
          <cell r="CZ172">
            <v>17.621000000000002</v>
          </cell>
          <cell r="DA172">
            <v>16.082000000000004</v>
          </cell>
          <cell r="DB172">
            <v>0.38749999999999751</v>
          </cell>
          <cell r="DC172">
            <v>0</v>
          </cell>
          <cell r="DD172">
            <v>0</v>
          </cell>
          <cell r="DE172">
            <v>0</v>
          </cell>
          <cell r="DF172">
            <v>0</v>
          </cell>
          <cell r="DG172">
            <v>0</v>
          </cell>
          <cell r="DH172">
            <v>0</v>
          </cell>
          <cell r="DI172">
            <v>0</v>
          </cell>
          <cell r="DJ172">
            <v>0</v>
          </cell>
          <cell r="DK172">
            <v>0</v>
          </cell>
          <cell r="DL172">
            <v>0</v>
          </cell>
          <cell r="DM172" t="str">
            <v>Apr 98</v>
          </cell>
          <cell r="DN172">
            <v>0</v>
          </cell>
          <cell r="DO172">
            <v>0</v>
          </cell>
          <cell r="DP172">
            <v>0</v>
          </cell>
          <cell r="DQ172">
            <v>0</v>
          </cell>
          <cell r="DR172">
            <v>0</v>
          </cell>
          <cell r="DS172">
            <v>0</v>
          </cell>
          <cell r="DT172">
            <v>18.58499999999998</v>
          </cell>
          <cell r="DU172">
            <v>18.58499999999998</v>
          </cell>
          <cell r="DV172">
            <v>0</v>
          </cell>
          <cell r="DW172">
            <v>0</v>
          </cell>
          <cell r="DX172">
            <v>0</v>
          </cell>
          <cell r="DY172">
            <v>0</v>
          </cell>
          <cell r="DZ172">
            <v>0</v>
          </cell>
          <cell r="EA172">
            <v>0</v>
          </cell>
          <cell r="EB172">
            <v>0</v>
          </cell>
          <cell r="EC172">
            <v>0</v>
          </cell>
          <cell r="ED172">
            <v>0</v>
          </cell>
          <cell r="EE172">
            <v>0</v>
          </cell>
          <cell r="EF172">
            <v>0</v>
          </cell>
          <cell r="EG172">
            <v>0</v>
          </cell>
          <cell r="EH172">
            <v>18.637499999999978</v>
          </cell>
          <cell r="EI172">
            <v>0</v>
          </cell>
          <cell r="EJ172">
            <v>18.637499999999978</v>
          </cell>
          <cell r="EK172">
            <v>0</v>
          </cell>
          <cell r="EL172">
            <v>0</v>
          </cell>
          <cell r="EM172">
            <v>0</v>
          </cell>
          <cell r="EN172">
            <v>0</v>
          </cell>
          <cell r="EO172">
            <v>14.0880952380952</v>
          </cell>
          <cell r="EP172">
            <v>12.1678571428571</v>
          </cell>
          <cell r="EQ172" t="str">
            <v>Apr 98</v>
          </cell>
          <cell r="ER172">
            <v>2.38</v>
          </cell>
          <cell r="ES172">
            <v>0</v>
          </cell>
          <cell r="ET172">
            <v>0</v>
          </cell>
          <cell r="EU172">
            <v>0</v>
          </cell>
          <cell r="EV172">
            <v>12.384999999999982</v>
          </cell>
          <cell r="EW172">
            <v>13.117499999999977</v>
          </cell>
          <cell r="EX172">
            <v>14.564999999999989</v>
          </cell>
          <cell r="EY172">
            <v>20.379999999999967</v>
          </cell>
          <cell r="EZ172">
            <v>20.379999999999967</v>
          </cell>
          <cell r="FA172">
            <v>0</v>
          </cell>
          <cell r="FB172">
            <v>0</v>
          </cell>
          <cell r="FC172">
            <v>0</v>
          </cell>
          <cell r="FD172">
            <v>0</v>
          </cell>
          <cell r="FE172">
            <v>0</v>
          </cell>
          <cell r="FF172">
            <v>0</v>
          </cell>
          <cell r="FG172">
            <v>18.599999999999984</v>
          </cell>
          <cell r="FH172">
            <v>0</v>
          </cell>
          <cell r="FI172">
            <v>19.087499999999991</v>
          </cell>
          <cell r="FJ172">
            <v>0</v>
          </cell>
          <cell r="FK172">
            <v>0</v>
          </cell>
          <cell r="FL172">
            <v>0</v>
          </cell>
          <cell r="FM172">
            <v>0</v>
          </cell>
          <cell r="FN172" t="str">
            <v>Apr 98</v>
          </cell>
          <cell r="FO172">
            <v>0</v>
          </cell>
          <cell r="FP172">
            <v>0</v>
          </cell>
          <cell r="FQ172">
            <v>0</v>
          </cell>
          <cell r="FR172">
            <v>13.944000000000001</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21.895000000000003</v>
          </cell>
          <cell r="GH172">
            <v>21.895000000000003</v>
          </cell>
          <cell r="GI172">
            <v>0</v>
          </cell>
          <cell r="GJ172">
            <v>0</v>
          </cell>
          <cell r="GK172">
            <v>0</v>
          </cell>
          <cell r="GL172">
            <v>0</v>
          </cell>
          <cell r="GM172">
            <v>0</v>
          </cell>
          <cell r="GN172">
            <v>0</v>
          </cell>
          <cell r="GO172" t="str">
            <v>Apr 98</v>
          </cell>
          <cell r="GP172">
            <v>1.6579999999999999</v>
          </cell>
          <cell r="GQ172">
            <v>145.35</v>
          </cell>
          <cell r="GR172">
            <v>103.75</v>
          </cell>
          <cell r="GS172">
            <v>138.5</v>
          </cell>
          <cell r="GT172">
            <v>118.675</v>
          </cell>
          <cell r="GU172">
            <v>129.75</v>
          </cell>
          <cell r="GV172">
            <v>127.5</v>
          </cell>
          <cell r="GW172">
            <v>129.75</v>
          </cell>
          <cell r="GX172">
            <v>0</v>
          </cell>
          <cell r="GY172">
            <v>176.375</v>
          </cell>
          <cell r="GZ172">
            <v>157.57499999999999</v>
          </cell>
          <cell r="HA172">
            <v>0</v>
          </cell>
          <cell r="HB172">
            <v>0</v>
          </cell>
          <cell r="HC172">
            <v>144.32499999999999</v>
          </cell>
          <cell r="HD172">
            <v>135.125</v>
          </cell>
          <cell r="HE172">
            <v>0</v>
          </cell>
          <cell r="HF172">
            <v>0</v>
          </cell>
          <cell r="HG172">
            <v>109.25</v>
          </cell>
          <cell r="HH172">
            <v>0</v>
          </cell>
          <cell r="HI172">
            <v>106.65</v>
          </cell>
          <cell r="HJ172">
            <v>0</v>
          </cell>
          <cell r="HK172" t="e">
            <v>#VALUE!</v>
          </cell>
          <cell r="HL172">
            <v>0</v>
          </cell>
          <cell r="HM172">
            <v>0</v>
          </cell>
          <cell r="HN172">
            <v>80.849999999999994</v>
          </cell>
          <cell r="HO172">
            <v>77.575000000000003</v>
          </cell>
          <cell r="HP172">
            <v>66.400000000000006</v>
          </cell>
          <cell r="HQ172">
            <v>0</v>
          </cell>
          <cell r="HR172">
            <v>32.24</v>
          </cell>
          <cell r="HS172">
            <v>0</v>
          </cell>
          <cell r="HT172">
            <v>217.9</v>
          </cell>
          <cell r="HU172" t="str">
            <v>Apr 98</v>
          </cell>
          <cell r="HV172">
            <v>160.25</v>
          </cell>
          <cell r="HW172">
            <v>118.3</v>
          </cell>
          <cell r="HX172">
            <v>146.25</v>
          </cell>
          <cell r="HY172">
            <v>104.3</v>
          </cell>
          <cell r="HZ172">
            <v>127.25</v>
          </cell>
          <cell r="IA172">
            <v>118.9</v>
          </cell>
          <cell r="IB172">
            <v>127.25</v>
          </cell>
          <cell r="IC172">
            <v>0</v>
          </cell>
          <cell r="ID172">
            <v>0</v>
          </cell>
          <cell r="IE172">
            <v>0</v>
          </cell>
          <cell r="IF172">
            <v>0</v>
          </cell>
          <cell r="IG172">
            <v>107.25</v>
          </cell>
          <cell r="IH172">
            <v>0</v>
          </cell>
          <cell r="II172">
            <v>101.05</v>
          </cell>
          <cell r="IJ172">
            <v>0</v>
          </cell>
          <cell r="IK172">
            <v>0</v>
          </cell>
          <cell r="IL172">
            <v>0</v>
          </cell>
          <cell r="IM172">
            <v>82.75</v>
          </cell>
          <cell r="IN172">
            <v>67.875</v>
          </cell>
          <cell r="IO172">
            <v>0</v>
          </cell>
          <cell r="IP172">
            <v>0</v>
          </cell>
          <cell r="IQ172" t="str">
            <v>Apr 98</v>
          </cell>
          <cell r="IR172">
            <v>3.2481856296389324</v>
          </cell>
          <cell r="IS172">
            <v>9.6696212731668005</v>
          </cell>
          <cell r="IT172">
            <v>11.478420569329659</v>
          </cell>
          <cell r="IU172">
            <v>0</v>
          </cell>
          <cell r="IV172">
            <v>0</v>
          </cell>
          <cell r="IW172">
            <v>0</v>
          </cell>
          <cell r="IX172">
            <v>16.123750000000001</v>
          </cell>
          <cell r="IY172">
            <v>0</v>
          </cell>
          <cell r="IZ172">
            <v>20.322499999999998</v>
          </cell>
          <cell r="JA172">
            <v>19.056249999999999</v>
          </cell>
          <cell r="JB172">
            <v>0</v>
          </cell>
          <cell r="JC172">
            <v>18.234999999999999</v>
          </cell>
          <cell r="JD172">
            <v>24.704142011834321</v>
          </cell>
          <cell r="JE172">
            <v>0</v>
          </cell>
          <cell r="JF172">
            <v>0</v>
          </cell>
          <cell r="JG172">
            <v>0</v>
          </cell>
          <cell r="JH172">
            <v>0</v>
          </cell>
          <cell r="JI172">
            <v>0</v>
          </cell>
          <cell r="JJ172">
            <v>0</v>
          </cell>
          <cell r="JK172">
            <v>0</v>
          </cell>
          <cell r="JL172">
            <v>0</v>
          </cell>
          <cell r="JM172">
            <v>0</v>
          </cell>
          <cell r="JN172">
            <v>17.590000000000003</v>
          </cell>
          <cell r="JO172">
            <v>0</v>
          </cell>
          <cell r="JP172">
            <v>17.614999999999949</v>
          </cell>
          <cell r="JQ172">
            <v>0</v>
          </cell>
          <cell r="JR172">
            <v>0</v>
          </cell>
          <cell r="JS172">
            <v>0</v>
          </cell>
          <cell r="JT172">
            <v>0</v>
          </cell>
          <cell r="JU172">
            <v>0</v>
          </cell>
          <cell r="JV172">
            <v>0</v>
          </cell>
          <cell r="JW172">
            <v>0</v>
          </cell>
          <cell r="JX172">
            <v>0</v>
          </cell>
          <cell r="JY172">
            <v>0</v>
          </cell>
          <cell r="JZ172">
            <v>17.614999999999949</v>
          </cell>
          <cell r="KA172">
            <v>0</v>
          </cell>
          <cell r="KB172">
            <v>0</v>
          </cell>
          <cell r="KC172">
            <v>0</v>
          </cell>
          <cell r="KD172">
            <v>12.615</v>
          </cell>
          <cell r="KE172">
            <v>12.615</v>
          </cell>
          <cell r="KF172">
            <v>12.615</v>
          </cell>
          <cell r="KG172">
            <v>12.615</v>
          </cell>
          <cell r="KH172">
            <v>0</v>
          </cell>
          <cell r="KI172">
            <v>0</v>
          </cell>
          <cell r="KJ172">
            <v>0</v>
          </cell>
          <cell r="KK172">
            <v>13.09448818897638</v>
          </cell>
          <cell r="KL172">
            <v>12.267716535433072</v>
          </cell>
          <cell r="KM172">
            <v>0</v>
          </cell>
          <cell r="KN172">
            <v>11.758858267716537</v>
          </cell>
          <cell r="KO172">
            <v>0</v>
          </cell>
          <cell r="KP172">
            <v>0</v>
          </cell>
          <cell r="KQ172">
            <v>0</v>
          </cell>
          <cell r="KR172">
            <v>0</v>
          </cell>
          <cell r="KS172">
            <v>0</v>
          </cell>
          <cell r="KT172">
            <v>0</v>
          </cell>
          <cell r="KU172">
            <v>0</v>
          </cell>
          <cell r="KV172">
            <v>0</v>
          </cell>
          <cell r="KW172">
            <v>0</v>
          </cell>
          <cell r="KX172">
            <v>0</v>
          </cell>
          <cell r="KY172">
            <v>0</v>
          </cell>
          <cell r="KZ172">
            <v>0</v>
          </cell>
          <cell r="LA172">
            <v>0</v>
          </cell>
          <cell r="LB172">
            <v>0</v>
          </cell>
          <cell r="LC172" t="str">
            <v>Apr 98</v>
          </cell>
          <cell r="LD172">
            <v>9.6696212731668005</v>
          </cell>
          <cell r="LE172">
            <v>11.478420569329659</v>
          </cell>
          <cell r="LF172">
            <v>120</v>
          </cell>
          <cell r="LG172">
            <v>125</v>
          </cell>
          <cell r="LH172">
            <v>15.440833333333334</v>
          </cell>
          <cell r="LI172">
            <v>0</v>
          </cell>
          <cell r="LJ172">
            <v>17.03875</v>
          </cell>
          <cell r="LK172">
            <v>0.74249999999999994</v>
          </cell>
          <cell r="LL172">
            <v>0</v>
          </cell>
          <cell r="LM172">
            <v>0</v>
          </cell>
          <cell r="LN172">
            <v>0</v>
          </cell>
          <cell r="LO172">
            <v>0</v>
          </cell>
          <cell r="LP172">
            <v>0</v>
          </cell>
          <cell r="LQ172">
            <v>0</v>
          </cell>
          <cell r="LR172">
            <v>0</v>
          </cell>
          <cell r="LS172">
            <v>0</v>
          </cell>
          <cell r="LT172">
            <v>11.096456692913387</v>
          </cell>
          <cell r="LU172">
            <v>0</v>
          </cell>
          <cell r="LV172">
            <v>0</v>
          </cell>
          <cell r="LW172">
            <v>17.928766233766233</v>
          </cell>
          <cell r="LX172">
            <v>14.093999999999999</v>
          </cell>
          <cell r="LY172">
            <v>14.763999999999999</v>
          </cell>
          <cell r="LZ172">
            <v>12.017380952380952</v>
          </cell>
          <cell r="MA172">
            <v>13.12875</v>
          </cell>
          <cell r="MB172" t="str">
            <v>Apr 98</v>
          </cell>
          <cell r="MC172">
            <v>145.75</v>
          </cell>
          <cell r="MD172">
            <v>149.80000000000001</v>
          </cell>
          <cell r="ME172">
            <v>17.579166666666666</v>
          </cell>
          <cell r="MF172">
            <v>0</v>
          </cell>
          <cell r="MG172">
            <v>0</v>
          </cell>
          <cell r="MH172" t="str">
            <v>Apr 98</v>
          </cell>
          <cell r="MI172">
            <v>124.5454545454546</v>
          </cell>
          <cell r="MJ172">
            <v>114.28571428571421</v>
          </cell>
          <cell r="MK172">
            <v>117.1428571428572</v>
          </cell>
          <cell r="ML172">
            <v>108.4415584415584</v>
          </cell>
          <cell r="MM172">
            <v>132.85714285714289</v>
          </cell>
          <cell r="MN172">
            <v>132.49717087891361</v>
          </cell>
          <cell r="MO172">
            <v>0</v>
          </cell>
          <cell r="MP172">
            <v>134.9350649350649</v>
          </cell>
          <cell r="MQ172">
            <v>70.909090909090907</v>
          </cell>
          <cell r="MR172">
            <v>0</v>
          </cell>
          <cell r="MS172">
            <v>0</v>
          </cell>
          <cell r="MT172">
            <v>194.66474405191059</v>
          </cell>
          <cell r="MU172">
            <v>74.900133155792233</v>
          </cell>
          <cell r="MV172">
            <v>0</v>
          </cell>
          <cell r="MW172" t="str">
            <v>*KEY_ERR</v>
          </cell>
        </row>
        <row r="173">
          <cell r="F173" t="str">
            <v>May 98</v>
          </cell>
          <cell r="G173">
            <v>14.43825</v>
          </cell>
          <cell r="H173">
            <v>0</v>
          </cell>
          <cell r="I173">
            <v>14.92775</v>
          </cell>
          <cell r="J173">
            <v>0</v>
          </cell>
          <cell r="K173">
            <v>0</v>
          </cell>
          <cell r="L173">
            <v>15.032249999999999</v>
          </cell>
          <cell r="M173">
            <v>15.032249999999999</v>
          </cell>
          <cell r="N173">
            <v>0</v>
          </cell>
          <cell r="O173">
            <v>0</v>
          </cell>
          <cell r="P173">
            <v>0</v>
          </cell>
          <cell r="Q173">
            <v>0</v>
          </cell>
          <cell r="R173">
            <v>0</v>
          </cell>
          <cell r="S173">
            <v>0</v>
          </cell>
          <cell r="T173">
            <v>0</v>
          </cell>
          <cell r="U173">
            <v>0</v>
          </cell>
          <cell r="V173">
            <v>13.34775</v>
          </cell>
          <cell r="W173">
            <v>13.02525</v>
          </cell>
          <cell r="X173">
            <v>14.363999999999999</v>
          </cell>
          <cell r="Y173">
            <v>12.263249999999999</v>
          </cell>
          <cell r="Z173">
            <v>0</v>
          </cell>
          <cell r="AA173">
            <v>12.35209090909091</v>
          </cell>
          <cell r="AB173">
            <v>0</v>
          </cell>
          <cell r="AC173">
            <v>13.72784461152882</v>
          </cell>
          <cell r="AD173">
            <v>14.170851393188853</v>
          </cell>
          <cell r="AE173">
            <v>14.575263157894735</v>
          </cell>
          <cell r="AF173">
            <v>12.60075</v>
          </cell>
          <cell r="AG173">
            <v>12.407144110275688</v>
          </cell>
          <cell r="AH173">
            <v>11.100750000000001</v>
          </cell>
          <cell r="AI173">
            <v>0</v>
          </cell>
          <cell r="AJ173">
            <v>12.60075</v>
          </cell>
          <cell r="AK173">
            <v>12.950749999999999</v>
          </cell>
          <cell r="AL173">
            <v>0</v>
          </cell>
          <cell r="AM173">
            <v>12.475</v>
          </cell>
          <cell r="AN173">
            <v>0</v>
          </cell>
          <cell r="AO173">
            <v>0</v>
          </cell>
          <cell r="AP173">
            <v>0</v>
          </cell>
          <cell r="AQ173">
            <v>11.450749999999999</v>
          </cell>
          <cell r="AR173">
            <v>0</v>
          </cell>
          <cell r="AS173">
            <v>13.72784461152882</v>
          </cell>
          <cell r="AT173">
            <v>12.850000000000001</v>
          </cell>
          <cell r="AU173">
            <v>0</v>
          </cell>
          <cell r="AV173">
            <v>0</v>
          </cell>
          <cell r="AW173">
            <v>12.450000000000001</v>
          </cell>
          <cell r="AX173">
            <v>0</v>
          </cell>
          <cell r="AY173">
            <v>0</v>
          </cell>
          <cell r="AZ173">
            <v>0</v>
          </cell>
          <cell r="BA173">
            <v>0</v>
          </cell>
          <cell r="BB173">
            <v>12.733499999999999</v>
          </cell>
          <cell r="BC173">
            <v>12.768000000000001</v>
          </cell>
          <cell r="BD173">
            <v>-0.41590909090909084</v>
          </cell>
          <cell r="BE173">
            <v>13.5075</v>
          </cell>
          <cell r="BF173">
            <v>0</v>
          </cell>
          <cell r="BG173">
            <v>0</v>
          </cell>
          <cell r="BH173">
            <v>0</v>
          </cell>
          <cell r="BI173">
            <v>0</v>
          </cell>
          <cell r="BJ173">
            <v>0</v>
          </cell>
          <cell r="BK173">
            <v>2.27</v>
          </cell>
          <cell r="BL173">
            <v>7.9829166666666476</v>
          </cell>
          <cell r="BM173">
            <v>11.510624999999999</v>
          </cell>
          <cell r="BN173">
            <v>13.592249999999998</v>
          </cell>
          <cell r="BO173">
            <v>13.122374999999998</v>
          </cell>
          <cell r="BP173">
            <v>14.82833333333333</v>
          </cell>
          <cell r="BQ173">
            <v>20.228249999999996</v>
          </cell>
          <cell r="BR173">
            <v>20.228249999999996</v>
          </cell>
          <cell r="BS173">
            <v>20.873999999999999</v>
          </cell>
          <cell r="BT173">
            <v>20.873999999999999</v>
          </cell>
          <cell r="BU173">
            <v>22.196999999999996</v>
          </cell>
          <cell r="BV173">
            <v>22.196999999999996</v>
          </cell>
          <cell r="BW173">
            <v>0</v>
          </cell>
          <cell r="BX173">
            <v>0</v>
          </cell>
          <cell r="BY173">
            <v>0</v>
          </cell>
          <cell r="BZ173">
            <v>0</v>
          </cell>
          <cell r="CA173">
            <v>0</v>
          </cell>
          <cell r="CB173">
            <v>0</v>
          </cell>
          <cell r="CC173">
            <v>0</v>
          </cell>
          <cell r="CD173">
            <v>0</v>
          </cell>
          <cell r="CE173">
            <v>0</v>
          </cell>
          <cell r="CF173">
            <v>28.739605263157845</v>
          </cell>
          <cell r="CG173">
            <v>0</v>
          </cell>
          <cell r="CH173">
            <v>0</v>
          </cell>
          <cell r="CI173">
            <v>0</v>
          </cell>
          <cell r="CJ173">
            <v>17.458874999999999</v>
          </cell>
          <cell r="CK173">
            <v>17.535</v>
          </cell>
          <cell r="CL173">
            <v>16.484999999999999</v>
          </cell>
          <cell r="CM173">
            <v>17.403749999999999</v>
          </cell>
          <cell r="CN173">
            <v>0</v>
          </cell>
          <cell r="CO173">
            <v>0</v>
          </cell>
          <cell r="CP173">
            <v>14.80185</v>
          </cell>
          <cell r="CQ173">
            <v>14.80185</v>
          </cell>
          <cell r="CR173">
            <v>0</v>
          </cell>
          <cell r="CS173">
            <v>0</v>
          </cell>
          <cell r="CT173">
            <v>13.149999999999999</v>
          </cell>
          <cell r="CU173">
            <v>10.93375</v>
          </cell>
          <cell r="CV173">
            <v>0</v>
          </cell>
          <cell r="CW173">
            <v>0</v>
          </cell>
          <cell r="CX173">
            <v>0</v>
          </cell>
          <cell r="CY173">
            <v>16.159500000000001</v>
          </cell>
          <cell r="CZ173">
            <v>17.742899999999999</v>
          </cell>
          <cell r="DA173">
            <v>16.2834</v>
          </cell>
          <cell r="DB173">
            <v>0.328125</v>
          </cell>
          <cell r="DC173">
            <v>0</v>
          </cell>
          <cell r="DD173">
            <v>0</v>
          </cell>
          <cell r="DE173">
            <v>0</v>
          </cell>
          <cell r="DF173">
            <v>0</v>
          </cell>
          <cell r="DG173">
            <v>0</v>
          </cell>
          <cell r="DH173">
            <v>0</v>
          </cell>
          <cell r="DI173">
            <v>0</v>
          </cell>
          <cell r="DJ173">
            <v>0</v>
          </cell>
          <cell r="DK173">
            <v>0</v>
          </cell>
          <cell r="DL173">
            <v>0</v>
          </cell>
          <cell r="DM173" t="str">
            <v>May 98</v>
          </cell>
          <cell r="DN173">
            <v>0</v>
          </cell>
          <cell r="DO173">
            <v>0</v>
          </cell>
          <cell r="DP173">
            <v>0</v>
          </cell>
          <cell r="DQ173">
            <v>0</v>
          </cell>
          <cell r="DR173">
            <v>0</v>
          </cell>
          <cell r="DS173">
            <v>0</v>
          </cell>
          <cell r="DT173">
            <v>19.994624999999999</v>
          </cell>
          <cell r="DU173">
            <v>19.994624999999999</v>
          </cell>
          <cell r="DV173">
            <v>0</v>
          </cell>
          <cell r="DW173">
            <v>0</v>
          </cell>
          <cell r="DX173">
            <v>0</v>
          </cell>
          <cell r="DY173">
            <v>0</v>
          </cell>
          <cell r="DZ173">
            <v>0</v>
          </cell>
          <cell r="EA173">
            <v>0</v>
          </cell>
          <cell r="EB173">
            <v>0</v>
          </cell>
          <cell r="EC173">
            <v>0</v>
          </cell>
          <cell r="ED173">
            <v>0</v>
          </cell>
          <cell r="EE173">
            <v>0</v>
          </cell>
          <cell r="EF173">
            <v>0</v>
          </cell>
          <cell r="EG173">
            <v>0</v>
          </cell>
          <cell r="EH173">
            <v>18.243749999999999</v>
          </cell>
          <cell r="EI173">
            <v>0</v>
          </cell>
          <cell r="EJ173">
            <v>18.243749999999999</v>
          </cell>
          <cell r="EK173">
            <v>0</v>
          </cell>
          <cell r="EL173">
            <v>0</v>
          </cell>
          <cell r="EM173">
            <v>0</v>
          </cell>
          <cell r="EN173">
            <v>0</v>
          </cell>
          <cell r="EO173">
            <v>13.59125</v>
          </cell>
          <cell r="EP173">
            <v>11.475</v>
          </cell>
          <cell r="EQ173" t="str">
            <v>May 98</v>
          </cell>
          <cell r="ER173">
            <v>2.36</v>
          </cell>
          <cell r="ES173">
            <v>0</v>
          </cell>
          <cell r="ET173">
            <v>0</v>
          </cell>
          <cell r="EU173">
            <v>0</v>
          </cell>
          <cell r="EV173">
            <v>11.68125</v>
          </cell>
          <cell r="EW173">
            <v>12.628875000000001</v>
          </cell>
          <cell r="EX173">
            <v>14.043749999999999</v>
          </cell>
          <cell r="EY173">
            <v>21.782249999999998</v>
          </cell>
          <cell r="EZ173">
            <v>21.782249999999998</v>
          </cell>
          <cell r="FA173">
            <v>0</v>
          </cell>
          <cell r="FB173">
            <v>0</v>
          </cell>
          <cell r="FC173">
            <v>0</v>
          </cell>
          <cell r="FD173">
            <v>0</v>
          </cell>
          <cell r="FE173">
            <v>0</v>
          </cell>
          <cell r="FF173">
            <v>0</v>
          </cell>
          <cell r="FG173">
            <v>17.590125</v>
          </cell>
          <cell r="FH173">
            <v>0</v>
          </cell>
          <cell r="FI173">
            <v>19.390875000000001</v>
          </cell>
          <cell r="FJ173">
            <v>0</v>
          </cell>
          <cell r="FK173">
            <v>0</v>
          </cell>
          <cell r="FL173">
            <v>0</v>
          </cell>
          <cell r="FM173">
            <v>0</v>
          </cell>
          <cell r="FN173" t="str">
            <v>May 98</v>
          </cell>
          <cell r="FO173">
            <v>0</v>
          </cell>
          <cell r="FP173">
            <v>0</v>
          </cell>
          <cell r="FQ173">
            <v>0</v>
          </cell>
          <cell r="FR173">
            <v>18.689999999999998</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21.671999999999997</v>
          </cell>
          <cell r="GH173">
            <v>21.671999999999997</v>
          </cell>
          <cell r="GI173">
            <v>0</v>
          </cell>
          <cell r="GJ173">
            <v>0</v>
          </cell>
          <cell r="GK173">
            <v>0</v>
          </cell>
          <cell r="GL173">
            <v>0</v>
          </cell>
          <cell r="GM173">
            <v>0</v>
          </cell>
          <cell r="GN173">
            <v>0</v>
          </cell>
          <cell r="GO173" t="str">
            <v>May 98</v>
          </cell>
          <cell r="GP173">
            <v>1.508</v>
          </cell>
          <cell r="GQ173">
            <v>141.57894736842101</v>
          </cell>
          <cell r="GR173">
            <v>104.73684210526319</v>
          </cell>
          <cell r="GS173">
            <v>134.94736842105266</v>
          </cell>
          <cell r="GT173">
            <v>124.76315789473685</v>
          </cell>
          <cell r="GU173">
            <v>139.10526315789474</v>
          </cell>
          <cell r="GV173">
            <v>135.81578947368419</v>
          </cell>
          <cell r="GW173">
            <v>139.10526315789474</v>
          </cell>
          <cell r="GX173">
            <v>0</v>
          </cell>
          <cell r="GY173">
            <v>176.68421052631581</v>
          </cell>
          <cell r="GZ173">
            <v>158.78947368421049</v>
          </cell>
          <cell r="HA173">
            <v>0</v>
          </cell>
          <cell r="HB173">
            <v>0</v>
          </cell>
          <cell r="HC173">
            <v>142.21052631578951</v>
          </cell>
          <cell r="HD173">
            <v>129.42105263157899</v>
          </cell>
          <cell r="HE173">
            <v>0</v>
          </cell>
          <cell r="HF173">
            <v>0</v>
          </cell>
          <cell r="HG173">
            <v>107.84210526315699</v>
          </cell>
          <cell r="HH173">
            <v>0</v>
          </cell>
          <cell r="HI173">
            <v>102.157894736842</v>
          </cell>
          <cell r="HJ173">
            <v>0</v>
          </cell>
          <cell r="HK173" t="e">
            <v>#VALUE!</v>
          </cell>
          <cell r="HL173">
            <v>0</v>
          </cell>
          <cell r="HM173">
            <v>0</v>
          </cell>
          <cell r="HN173">
            <v>76.973684210526315</v>
          </cell>
          <cell r="HO173">
            <v>69.526315789473685</v>
          </cell>
          <cell r="HP173">
            <v>59.315789473684212</v>
          </cell>
          <cell r="HQ173">
            <v>0</v>
          </cell>
          <cell r="HR173">
            <v>31.83</v>
          </cell>
          <cell r="HS173">
            <v>0</v>
          </cell>
          <cell r="HT173">
            <v>236.36842105263159</v>
          </cell>
          <cell r="HU173" t="str">
            <v>May 98</v>
          </cell>
          <cell r="HV173">
            <v>156.5263157894737</v>
          </cell>
          <cell r="HW173">
            <v>129.73684210526321</v>
          </cell>
          <cell r="HX173">
            <v>139.36842105263159</v>
          </cell>
          <cell r="HY173">
            <v>112.5789473684211</v>
          </cell>
          <cell r="HZ173">
            <v>136.51315789473685</v>
          </cell>
          <cell r="IA173">
            <v>127.76315789473681</v>
          </cell>
          <cell r="IB173">
            <v>136.51315789473685</v>
          </cell>
          <cell r="IC173">
            <v>0</v>
          </cell>
          <cell r="ID173">
            <v>0</v>
          </cell>
          <cell r="IE173">
            <v>0</v>
          </cell>
          <cell r="IF173">
            <v>0</v>
          </cell>
          <cell r="IG173">
            <v>108.105263157894</v>
          </cell>
          <cell r="IH173">
            <v>0</v>
          </cell>
          <cell r="II173">
            <v>99.578947368420998</v>
          </cell>
          <cell r="IJ173">
            <v>0</v>
          </cell>
          <cell r="IK173">
            <v>0</v>
          </cell>
          <cell r="IL173">
            <v>0</v>
          </cell>
          <cell r="IM173">
            <v>79.60526315789474</v>
          </cell>
          <cell r="IN173">
            <v>61.210526315789473</v>
          </cell>
          <cell r="IO173">
            <v>0</v>
          </cell>
          <cell r="IP173">
            <v>0</v>
          </cell>
          <cell r="IQ173" t="str">
            <v>May 98</v>
          </cell>
          <cell r="IR173">
            <v>3.1797656203601421</v>
          </cell>
          <cell r="IS173">
            <v>10.07252215954875</v>
          </cell>
          <cell r="IT173">
            <v>11.478420569329659</v>
          </cell>
          <cell r="IU173">
            <v>0</v>
          </cell>
          <cell r="IV173">
            <v>0</v>
          </cell>
          <cell r="IW173">
            <v>0</v>
          </cell>
          <cell r="IX173">
            <v>15.876315789473651</v>
          </cell>
          <cell r="IY173">
            <v>0</v>
          </cell>
          <cell r="IZ173">
            <v>21.0486842105263</v>
          </cell>
          <cell r="JA173">
            <v>20.1802631578947</v>
          </cell>
          <cell r="JB173">
            <v>0</v>
          </cell>
          <cell r="JC173">
            <v>19.16578947368415</v>
          </cell>
          <cell r="JD173">
            <v>26.022353714661364</v>
          </cell>
          <cell r="JE173">
            <v>0</v>
          </cell>
          <cell r="JF173">
            <v>0</v>
          </cell>
          <cell r="JG173">
            <v>0</v>
          </cell>
          <cell r="JH173">
            <v>0</v>
          </cell>
          <cell r="JI173">
            <v>0</v>
          </cell>
          <cell r="JJ173">
            <v>0</v>
          </cell>
          <cell r="JK173">
            <v>0</v>
          </cell>
          <cell r="JL173">
            <v>0</v>
          </cell>
          <cell r="JM173">
            <v>0</v>
          </cell>
          <cell r="JN173">
            <v>16.8960526315789</v>
          </cell>
          <cell r="JO173">
            <v>0</v>
          </cell>
          <cell r="JP173">
            <v>16.121052631578898</v>
          </cell>
          <cell r="JQ173">
            <v>0</v>
          </cell>
          <cell r="JR173">
            <v>0</v>
          </cell>
          <cell r="JS173">
            <v>0</v>
          </cell>
          <cell r="JT173">
            <v>0</v>
          </cell>
          <cell r="JU173">
            <v>0</v>
          </cell>
          <cell r="JV173">
            <v>0</v>
          </cell>
          <cell r="JW173">
            <v>0</v>
          </cell>
          <cell r="JX173">
            <v>0</v>
          </cell>
          <cell r="JY173">
            <v>0</v>
          </cell>
          <cell r="JZ173">
            <v>16.121052631578898</v>
          </cell>
          <cell r="KA173">
            <v>0</v>
          </cell>
          <cell r="KB173">
            <v>0</v>
          </cell>
          <cell r="KC173">
            <v>0</v>
          </cell>
          <cell r="KD173">
            <v>11.928947368420999</v>
          </cell>
          <cell r="KE173">
            <v>11.928947368420999</v>
          </cell>
          <cell r="KF173">
            <v>11.928947368420999</v>
          </cell>
          <cell r="KG173">
            <v>11.928947368420999</v>
          </cell>
          <cell r="KH173">
            <v>0</v>
          </cell>
          <cell r="KI173">
            <v>0</v>
          </cell>
          <cell r="KJ173">
            <v>0</v>
          </cell>
          <cell r="KK173">
            <v>12.231661831744709</v>
          </cell>
          <cell r="KL173">
            <v>11.544757563199331</v>
          </cell>
          <cell r="KM173">
            <v>0</v>
          </cell>
          <cell r="KN173">
            <v>10.694156651471197</v>
          </cell>
          <cell r="KO173">
            <v>0</v>
          </cell>
          <cell r="KP173">
            <v>0</v>
          </cell>
          <cell r="KQ173">
            <v>0</v>
          </cell>
          <cell r="KR173">
            <v>0</v>
          </cell>
          <cell r="KS173">
            <v>0</v>
          </cell>
          <cell r="KT173">
            <v>0</v>
          </cell>
          <cell r="KU173">
            <v>0</v>
          </cell>
          <cell r="KV173">
            <v>0</v>
          </cell>
          <cell r="KW173">
            <v>0</v>
          </cell>
          <cell r="KX173">
            <v>0</v>
          </cell>
          <cell r="KY173">
            <v>0</v>
          </cell>
          <cell r="KZ173">
            <v>0</v>
          </cell>
          <cell r="LA173">
            <v>0</v>
          </cell>
          <cell r="LB173">
            <v>0</v>
          </cell>
          <cell r="LC173" t="str">
            <v>May 98</v>
          </cell>
          <cell r="LD173">
            <v>10.07252215954875</v>
          </cell>
          <cell r="LE173">
            <v>11.478420569329659</v>
          </cell>
          <cell r="LF173">
            <v>125</v>
          </cell>
          <cell r="LG173">
            <v>125</v>
          </cell>
          <cell r="LH173">
            <v>15.221637426900593</v>
          </cell>
          <cell r="LI173">
            <v>0</v>
          </cell>
          <cell r="LJ173">
            <v>16.334210526315793</v>
          </cell>
          <cell r="LK173">
            <v>0.67105263157894735</v>
          </cell>
          <cell r="LL173">
            <v>0</v>
          </cell>
          <cell r="LM173">
            <v>0</v>
          </cell>
          <cell r="LN173">
            <v>0</v>
          </cell>
          <cell r="LO173">
            <v>0</v>
          </cell>
          <cell r="LP173">
            <v>0</v>
          </cell>
          <cell r="LQ173">
            <v>0</v>
          </cell>
          <cell r="LR173">
            <v>0</v>
          </cell>
          <cell r="LS173">
            <v>0</v>
          </cell>
          <cell r="LT173">
            <v>10.284915043514296</v>
          </cell>
          <cell r="LU173">
            <v>0</v>
          </cell>
          <cell r="LV173">
            <v>0</v>
          </cell>
          <cell r="LW173">
            <v>13.72784461152882</v>
          </cell>
          <cell r="LX173">
            <v>14.170851393188853</v>
          </cell>
          <cell r="LY173">
            <v>14.575263157894735</v>
          </cell>
          <cell r="LZ173">
            <v>12.60075</v>
          </cell>
          <cell r="MA173">
            <v>12.407144110275688</v>
          </cell>
          <cell r="MB173" t="str">
            <v>May 98</v>
          </cell>
          <cell r="MC173">
            <v>144.53125</v>
          </cell>
          <cell r="MD173">
            <v>144.5</v>
          </cell>
          <cell r="ME173">
            <v>17.296783627777774</v>
          </cell>
          <cell r="MF173">
            <v>0</v>
          </cell>
          <cell r="MG173">
            <v>0</v>
          </cell>
          <cell r="MH173" t="str">
            <v>May 98</v>
          </cell>
          <cell r="MI173">
            <v>127.1428571428571</v>
          </cell>
          <cell r="MJ173">
            <v>106.53061224489799</v>
          </cell>
          <cell r="MK173">
            <v>109.3877551020408</v>
          </cell>
          <cell r="ML173">
            <v>99.047619047619065</v>
          </cell>
          <cell r="MM173">
            <v>135.78231292517009</v>
          </cell>
          <cell r="MN173">
            <v>129.66804979253121</v>
          </cell>
          <cell r="MO173">
            <v>0</v>
          </cell>
          <cell r="MP173">
            <v>154.01360544217681</v>
          </cell>
          <cell r="MQ173">
            <v>82.976190476190482</v>
          </cell>
          <cell r="MR173">
            <v>0</v>
          </cell>
          <cell r="MS173">
            <v>0</v>
          </cell>
          <cell r="MT173">
            <v>194.66474405191059</v>
          </cell>
          <cell r="MU173">
            <v>74.900133155792247</v>
          </cell>
          <cell r="MV173">
            <v>0</v>
          </cell>
          <cell r="MW173" t="str">
            <v>*KEY_ERR</v>
          </cell>
        </row>
        <row r="174">
          <cell r="F174" t="str">
            <v>Jun 98</v>
          </cell>
          <cell r="G174">
            <v>12.053636363636301</v>
          </cell>
          <cell r="H174">
            <v>0</v>
          </cell>
          <cell r="I174">
            <v>13.686136363636299</v>
          </cell>
          <cell r="J174">
            <v>0</v>
          </cell>
          <cell r="K174">
            <v>0</v>
          </cell>
          <cell r="L174">
            <v>13.4429545454545</v>
          </cell>
          <cell r="M174">
            <v>13.4429545454545</v>
          </cell>
          <cell r="N174">
            <v>0</v>
          </cell>
          <cell r="O174">
            <v>0</v>
          </cell>
          <cell r="P174">
            <v>0</v>
          </cell>
          <cell r="Q174">
            <v>0</v>
          </cell>
          <cell r="R174">
            <v>0</v>
          </cell>
          <cell r="S174">
            <v>0</v>
          </cell>
          <cell r="T174">
            <v>0</v>
          </cell>
          <cell r="U174">
            <v>0</v>
          </cell>
          <cell r="V174">
            <v>10.345000000000006</v>
          </cell>
          <cell r="W174">
            <v>10.055681818181824</v>
          </cell>
          <cell r="X174">
            <v>11.701818181818188</v>
          </cell>
          <cell r="Y174">
            <v>9.2604545454545519</v>
          </cell>
          <cell r="Z174">
            <v>0</v>
          </cell>
          <cell r="AA174">
            <v>11.529545454545454</v>
          </cell>
          <cell r="AB174">
            <v>0</v>
          </cell>
          <cell r="AC174">
            <v>12.892272727272726</v>
          </cell>
          <cell r="AD174">
            <v>13.229318181818181</v>
          </cell>
          <cell r="AE174">
            <v>13.535</v>
          </cell>
          <cell r="AF174">
            <v>11.847160090909089</v>
          </cell>
          <cell r="AG174">
            <v>11.938397214772731</v>
          </cell>
          <cell r="AH174">
            <v>10.447159090909089</v>
          </cell>
          <cell r="AI174">
            <v>0</v>
          </cell>
          <cell r="AJ174">
            <v>11.847160090909089</v>
          </cell>
          <cell r="AK174">
            <v>12.297159090909089</v>
          </cell>
          <cell r="AL174">
            <v>0</v>
          </cell>
          <cell r="AM174">
            <v>11.835227272727201</v>
          </cell>
          <cell r="AN174">
            <v>0</v>
          </cell>
          <cell r="AO174">
            <v>0</v>
          </cell>
          <cell r="AP174">
            <v>0</v>
          </cell>
          <cell r="AQ174">
            <v>10.697159090909089</v>
          </cell>
          <cell r="AR174">
            <v>0</v>
          </cell>
          <cell r="AS174">
            <v>12.892272727272726</v>
          </cell>
          <cell r="AT174">
            <v>11.745909318181818</v>
          </cell>
          <cell r="AU174">
            <v>0</v>
          </cell>
          <cell r="AV174">
            <v>0</v>
          </cell>
          <cell r="AW174">
            <v>11.445454636363637</v>
          </cell>
          <cell r="AX174">
            <v>0</v>
          </cell>
          <cell r="AY174">
            <v>0</v>
          </cell>
          <cell r="AZ174">
            <v>0</v>
          </cell>
          <cell r="BA174">
            <v>0</v>
          </cell>
          <cell r="BB174">
            <v>11.9318181818181</v>
          </cell>
          <cell r="BC174">
            <v>11.762499999999999</v>
          </cell>
          <cell r="BD174">
            <v>-0.23295454545454539</v>
          </cell>
          <cell r="BE174">
            <v>12.432727272727201</v>
          </cell>
          <cell r="BF174">
            <v>0</v>
          </cell>
          <cell r="BG174">
            <v>0</v>
          </cell>
          <cell r="BH174">
            <v>0</v>
          </cell>
          <cell r="BI174">
            <v>0</v>
          </cell>
          <cell r="BJ174">
            <v>0</v>
          </cell>
          <cell r="BK174">
            <v>2.0299999999999998</v>
          </cell>
          <cell r="BL174">
            <v>7.240227272727247</v>
          </cell>
          <cell r="BM174">
            <v>10.251818181818157</v>
          </cell>
          <cell r="BN174">
            <v>12.246818181818178</v>
          </cell>
          <cell r="BO174">
            <v>11.998636363636354</v>
          </cell>
          <cell r="BP174">
            <v>13.592727272727247</v>
          </cell>
          <cell r="BQ174">
            <v>18.460909090909066</v>
          </cell>
          <cell r="BR174">
            <v>18.460909090909066</v>
          </cell>
          <cell r="BS174">
            <v>19.401136363636354</v>
          </cell>
          <cell r="BT174">
            <v>19.401136363636354</v>
          </cell>
          <cell r="BU174">
            <v>20.911704545454533</v>
          </cell>
          <cell r="BV174">
            <v>20.911704545454533</v>
          </cell>
          <cell r="BW174">
            <v>0</v>
          </cell>
          <cell r="BX174">
            <v>0</v>
          </cell>
          <cell r="BY174">
            <v>0</v>
          </cell>
          <cell r="BZ174">
            <v>0</v>
          </cell>
          <cell r="CA174">
            <v>0</v>
          </cell>
          <cell r="CB174">
            <v>0</v>
          </cell>
          <cell r="CC174">
            <v>0</v>
          </cell>
          <cell r="CD174">
            <v>0</v>
          </cell>
          <cell r="CE174">
            <v>0</v>
          </cell>
          <cell r="CF174">
            <v>27.901363636363627</v>
          </cell>
          <cell r="CG174">
            <v>0</v>
          </cell>
          <cell r="CH174">
            <v>0</v>
          </cell>
          <cell r="CI174">
            <v>0</v>
          </cell>
          <cell r="CJ174">
            <v>16.434886363636338</v>
          </cell>
          <cell r="CK174">
            <v>16.570909090909065</v>
          </cell>
          <cell r="CL174">
            <v>15.556704545454537</v>
          </cell>
          <cell r="CM174">
            <v>16.222499999999979</v>
          </cell>
          <cell r="CN174">
            <v>0</v>
          </cell>
          <cell r="CO174">
            <v>0</v>
          </cell>
          <cell r="CP174">
            <v>14.039454545454548</v>
          </cell>
          <cell r="CQ174">
            <v>14.039454545454548</v>
          </cell>
          <cell r="CR174">
            <v>0</v>
          </cell>
          <cell r="CS174">
            <v>0</v>
          </cell>
          <cell r="CT174">
            <v>13.342045454545399</v>
          </cell>
          <cell r="CU174">
            <v>10.382954545454499</v>
          </cell>
          <cell r="CV174">
            <v>0</v>
          </cell>
          <cell r="CW174">
            <v>0</v>
          </cell>
          <cell r="CX174">
            <v>0</v>
          </cell>
          <cell r="CY174">
            <v>15.227386363636336</v>
          </cell>
          <cell r="CZ174">
            <v>14.852727272727277</v>
          </cell>
          <cell r="DA174">
            <v>13.730181818181819</v>
          </cell>
          <cell r="DB174">
            <v>0.40846590909091124</v>
          </cell>
          <cell r="DC174">
            <v>0</v>
          </cell>
          <cell r="DD174">
            <v>0</v>
          </cell>
          <cell r="DE174">
            <v>0</v>
          </cell>
          <cell r="DF174">
            <v>0</v>
          </cell>
          <cell r="DG174">
            <v>0</v>
          </cell>
          <cell r="DH174">
            <v>0</v>
          </cell>
          <cell r="DI174">
            <v>0</v>
          </cell>
          <cell r="DJ174">
            <v>0</v>
          </cell>
          <cell r="DK174">
            <v>0</v>
          </cell>
          <cell r="DL174">
            <v>0</v>
          </cell>
          <cell r="DM174" t="str">
            <v>Jun 98</v>
          </cell>
          <cell r="DN174">
            <v>0</v>
          </cell>
          <cell r="DO174">
            <v>0</v>
          </cell>
          <cell r="DP174">
            <v>0</v>
          </cell>
          <cell r="DQ174">
            <v>0</v>
          </cell>
          <cell r="DR174">
            <v>0</v>
          </cell>
          <cell r="DS174">
            <v>0</v>
          </cell>
          <cell r="DT174">
            <v>18.238977272727247</v>
          </cell>
          <cell r="DU174">
            <v>18.238977272727247</v>
          </cell>
          <cell r="DV174">
            <v>0</v>
          </cell>
          <cell r="DW174">
            <v>0</v>
          </cell>
          <cell r="DX174">
            <v>0</v>
          </cell>
          <cell r="DY174">
            <v>0</v>
          </cell>
          <cell r="DZ174">
            <v>0</v>
          </cell>
          <cell r="EA174">
            <v>0</v>
          </cell>
          <cell r="EB174">
            <v>0</v>
          </cell>
          <cell r="EC174">
            <v>0</v>
          </cell>
          <cell r="ED174">
            <v>0</v>
          </cell>
          <cell r="EE174">
            <v>0</v>
          </cell>
          <cell r="EF174">
            <v>0</v>
          </cell>
          <cell r="EG174">
            <v>0</v>
          </cell>
          <cell r="EH174">
            <v>16.971818181818158</v>
          </cell>
          <cell r="EI174">
            <v>0</v>
          </cell>
          <cell r="EJ174">
            <v>16.971818181818158</v>
          </cell>
          <cell r="EK174">
            <v>0</v>
          </cell>
          <cell r="EL174">
            <v>0</v>
          </cell>
          <cell r="EM174">
            <v>0</v>
          </cell>
          <cell r="EN174">
            <v>0</v>
          </cell>
          <cell r="EO174">
            <v>13.3102272727272</v>
          </cell>
          <cell r="EP174">
            <v>10.95340909090905</v>
          </cell>
          <cell r="EQ174" t="str">
            <v>Jun 98</v>
          </cell>
          <cell r="ER174">
            <v>2.13</v>
          </cell>
          <cell r="ES174">
            <v>0</v>
          </cell>
          <cell r="ET174">
            <v>0</v>
          </cell>
          <cell r="EU174">
            <v>0</v>
          </cell>
          <cell r="EV174">
            <v>10.426022727272711</v>
          </cell>
          <cell r="EW174">
            <v>11.12284090909089</v>
          </cell>
          <cell r="EX174">
            <v>13.375568181818156</v>
          </cell>
          <cell r="EY174">
            <v>20.739886363636334</v>
          </cell>
          <cell r="EZ174">
            <v>20.739886363636334</v>
          </cell>
          <cell r="FA174">
            <v>0</v>
          </cell>
          <cell r="FB174">
            <v>0</v>
          </cell>
          <cell r="FC174">
            <v>0</v>
          </cell>
          <cell r="FD174">
            <v>0</v>
          </cell>
          <cell r="FE174">
            <v>0</v>
          </cell>
          <cell r="FF174">
            <v>0</v>
          </cell>
          <cell r="FG174">
            <v>16.274999999999977</v>
          </cell>
          <cell r="FH174">
            <v>0</v>
          </cell>
          <cell r="FI174">
            <v>18.196022727272709</v>
          </cell>
          <cell r="FJ174">
            <v>0</v>
          </cell>
          <cell r="FK174">
            <v>0</v>
          </cell>
          <cell r="FL174">
            <v>0</v>
          </cell>
          <cell r="FM174">
            <v>0</v>
          </cell>
          <cell r="FN174" t="str">
            <v>Jun 98</v>
          </cell>
          <cell r="FO174">
            <v>0</v>
          </cell>
          <cell r="FP174">
            <v>0</v>
          </cell>
          <cell r="FQ174">
            <v>0</v>
          </cell>
          <cell r="FR174">
            <v>18.059999999999999</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19.684999999999995</v>
          </cell>
          <cell r="GH174">
            <v>19.684999999999995</v>
          </cell>
          <cell r="GI174">
            <v>0</v>
          </cell>
          <cell r="GJ174">
            <v>0</v>
          </cell>
          <cell r="GK174">
            <v>0</v>
          </cell>
          <cell r="GL174">
            <v>0</v>
          </cell>
          <cell r="GM174">
            <v>0</v>
          </cell>
          <cell r="GN174">
            <v>0</v>
          </cell>
          <cell r="GO174" t="str">
            <v>Jun 98</v>
          </cell>
          <cell r="GP174">
            <v>1.5429999999999999</v>
          </cell>
          <cell r="GQ174">
            <v>117.1818181818182</v>
          </cell>
          <cell r="GR174">
            <v>100.8636363636364</v>
          </cell>
          <cell r="GS174">
            <v>116.52272727272725</v>
          </cell>
          <cell r="GT174">
            <v>111.38636363636365</v>
          </cell>
          <cell r="GU174">
            <v>120.3068181818182</v>
          </cell>
          <cell r="GV174">
            <v>117.1363636363636</v>
          </cell>
          <cell r="GW174">
            <v>120.3068181818182</v>
          </cell>
          <cell r="GX174">
            <v>0</v>
          </cell>
          <cell r="GY174">
            <v>171.18181818181819</v>
          </cell>
          <cell r="GZ174">
            <v>152.90909090909091</v>
          </cell>
          <cell r="HA174">
            <v>0</v>
          </cell>
          <cell r="HB174">
            <v>0</v>
          </cell>
          <cell r="HC174">
            <v>130.77272727272731</v>
          </cell>
          <cell r="HD174">
            <v>118</v>
          </cell>
          <cell r="HE174">
            <v>0</v>
          </cell>
          <cell r="HF174">
            <v>0</v>
          </cell>
          <cell r="HG174">
            <v>100.09090909090899</v>
          </cell>
          <cell r="HH174">
            <v>0</v>
          </cell>
          <cell r="HI174">
            <v>88.681818181818102</v>
          </cell>
          <cell r="HJ174">
            <v>0</v>
          </cell>
          <cell r="HK174" t="e">
            <v>#VALUE!</v>
          </cell>
          <cell r="HL174">
            <v>0</v>
          </cell>
          <cell r="HM174">
            <v>0</v>
          </cell>
          <cell r="HN174">
            <v>73.63636363636364</v>
          </cell>
          <cell r="HO174">
            <v>65.5</v>
          </cell>
          <cell r="HP174">
            <v>55.727272727272727</v>
          </cell>
          <cell r="HQ174">
            <v>0</v>
          </cell>
          <cell r="HR174">
            <v>31.52</v>
          </cell>
          <cell r="HS174">
            <v>0</v>
          </cell>
          <cell r="HT174">
            <v>232.27272727272731</v>
          </cell>
          <cell r="HU174" t="str">
            <v>Jun 98</v>
          </cell>
          <cell r="HV174">
            <v>129.5454545454545</v>
          </cell>
          <cell r="HW174">
            <v>105.6363636363636</v>
          </cell>
          <cell r="HX174">
            <v>121</v>
          </cell>
          <cell r="HY174">
            <v>97.090909090909093</v>
          </cell>
          <cell r="HZ174">
            <v>117.39772727272731</v>
          </cell>
          <cell r="IA174">
            <v>108.5</v>
          </cell>
          <cell r="IB174">
            <v>117.39772727272731</v>
          </cell>
          <cell r="IC174">
            <v>0</v>
          </cell>
          <cell r="ID174">
            <v>0</v>
          </cell>
          <cell r="IE174">
            <v>0</v>
          </cell>
          <cell r="IF174">
            <v>0</v>
          </cell>
          <cell r="IG174">
            <v>98.318181818181799</v>
          </cell>
          <cell r="IH174">
            <v>0</v>
          </cell>
          <cell r="II174">
            <v>88.363636363636303</v>
          </cell>
          <cell r="IJ174">
            <v>0</v>
          </cell>
          <cell r="IK174">
            <v>0</v>
          </cell>
          <cell r="IL174">
            <v>0</v>
          </cell>
          <cell r="IM174">
            <v>75.86363636363636</v>
          </cell>
          <cell r="IN174">
            <v>59.227272727272727</v>
          </cell>
          <cell r="IO174">
            <v>0</v>
          </cell>
          <cell r="IP174">
            <v>0</v>
          </cell>
          <cell r="IQ174" t="str">
            <v>Jun 98</v>
          </cell>
          <cell r="IR174">
            <v>3.0253023222407562</v>
          </cell>
          <cell r="IS174">
            <v>9.2667203867848507</v>
          </cell>
          <cell r="IT174">
            <v>10.560146923783288</v>
          </cell>
          <cell r="IU174">
            <v>0</v>
          </cell>
          <cell r="IV174">
            <v>0</v>
          </cell>
          <cell r="IW174">
            <v>0</v>
          </cell>
          <cell r="IX174">
            <v>14.0875</v>
          </cell>
          <cell r="IY174">
            <v>0</v>
          </cell>
          <cell r="IZ174">
            <v>19.221590909090899</v>
          </cell>
          <cell r="JA174">
            <v>18.337499999999949</v>
          </cell>
          <cell r="JB174">
            <v>0</v>
          </cell>
          <cell r="JC174">
            <v>17.5386363636363</v>
          </cell>
          <cell r="JD174">
            <v>26.775147928994024</v>
          </cell>
          <cell r="JE174">
            <v>0</v>
          </cell>
          <cell r="JF174">
            <v>0</v>
          </cell>
          <cell r="JG174">
            <v>0</v>
          </cell>
          <cell r="JH174">
            <v>0</v>
          </cell>
          <cell r="JI174">
            <v>0</v>
          </cell>
          <cell r="JJ174">
            <v>0</v>
          </cell>
          <cell r="JK174">
            <v>0</v>
          </cell>
          <cell r="JL174">
            <v>0</v>
          </cell>
          <cell r="JM174">
            <v>0</v>
          </cell>
          <cell r="JN174">
            <v>15.4113636363636</v>
          </cell>
          <cell r="JO174">
            <v>0</v>
          </cell>
          <cell r="JP174">
            <v>15.157954545454499</v>
          </cell>
          <cell r="JQ174">
            <v>0</v>
          </cell>
          <cell r="JR174">
            <v>0</v>
          </cell>
          <cell r="JS174">
            <v>0</v>
          </cell>
          <cell r="JT174">
            <v>0</v>
          </cell>
          <cell r="JU174">
            <v>0</v>
          </cell>
          <cell r="JV174">
            <v>0</v>
          </cell>
          <cell r="JW174">
            <v>0</v>
          </cell>
          <cell r="JX174">
            <v>0</v>
          </cell>
          <cell r="JY174">
            <v>0</v>
          </cell>
          <cell r="JZ174">
            <v>15.157954545454499</v>
          </cell>
          <cell r="KA174">
            <v>0</v>
          </cell>
          <cell r="KB174">
            <v>0</v>
          </cell>
          <cell r="KC174">
            <v>0</v>
          </cell>
          <cell r="KD174">
            <v>10.3920454545454</v>
          </cell>
          <cell r="KE174">
            <v>10.3920454545454</v>
          </cell>
          <cell r="KF174">
            <v>10.3920454545454</v>
          </cell>
          <cell r="KG174">
            <v>10.3920454545454</v>
          </cell>
          <cell r="KH174">
            <v>0</v>
          </cell>
          <cell r="KI174">
            <v>0</v>
          </cell>
          <cell r="KJ174">
            <v>0</v>
          </cell>
          <cell r="KK174">
            <v>11.186471009305638</v>
          </cell>
          <cell r="KL174">
            <v>10.217430207587679</v>
          </cell>
          <cell r="KM174">
            <v>0</v>
          </cell>
          <cell r="KN174">
            <v>9.3494989262705737</v>
          </cell>
          <cell r="KO174">
            <v>0</v>
          </cell>
          <cell r="KP174">
            <v>0</v>
          </cell>
          <cell r="KQ174">
            <v>0</v>
          </cell>
          <cell r="KR174">
            <v>0</v>
          </cell>
          <cell r="KS174">
            <v>0</v>
          </cell>
          <cell r="KT174">
            <v>0</v>
          </cell>
          <cell r="KU174">
            <v>0</v>
          </cell>
          <cell r="KV174">
            <v>0</v>
          </cell>
          <cell r="KW174">
            <v>0</v>
          </cell>
          <cell r="KX174">
            <v>0</v>
          </cell>
          <cell r="KY174">
            <v>0</v>
          </cell>
          <cell r="KZ174">
            <v>0</v>
          </cell>
          <cell r="LA174">
            <v>0</v>
          </cell>
          <cell r="LB174">
            <v>0</v>
          </cell>
          <cell r="LC174" t="str">
            <v>Jun 98</v>
          </cell>
          <cell r="LD174">
            <v>9.2667203867848507</v>
          </cell>
          <cell r="LE174">
            <v>10.560146923783288</v>
          </cell>
          <cell r="LF174">
            <v>115</v>
          </cell>
          <cell r="LG174">
            <v>115</v>
          </cell>
          <cell r="LH174">
            <v>13.476767676767679</v>
          </cell>
          <cell r="LI174">
            <v>0</v>
          </cell>
          <cell r="LJ174">
            <v>14.803409090909094</v>
          </cell>
          <cell r="LK174">
            <v>0.66249999999999998</v>
          </cell>
          <cell r="LL174">
            <v>0</v>
          </cell>
          <cell r="LM174">
            <v>0</v>
          </cell>
          <cell r="LN174">
            <v>0</v>
          </cell>
          <cell r="LO174">
            <v>0</v>
          </cell>
          <cell r="LP174">
            <v>0</v>
          </cell>
          <cell r="LQ174">
            <v>0</v>
          </cell>
          <cell r="LR174">
            <v>0</v>
          </cell>
          <cell r="LS174">
            <v>0</v>
          </cell>
          <cell r="LT174">
            <v>9.0595919828203311</v>
          </cell>
          <cell r="LU174">
            <v>0</v>
          </cell>
          <cell r="LV174">
            <v>0</v>
          </cell>
          <cell r="LW174">
            <v>12.892272727272726</v>
          </cell>
          <cell r="LX174">
            <v>13.229318181818181</v>
          </cell>
          <cell r="LY174">
            <v>13.535</v>
          </cell>
          <cell r="LZ174">
            <v>11.847160090909089</v>
          </cell>
          <cell r="MA174">
            <v>11.938397214772731</v>
          </cell>
          <cell r="MB174" t="str">
            <v>Jun 98</v>
          </cell>
          <cell r="MC174">
            <v>119.68181818181819</v>
          </cell>
          <cell r="MD174">
            <v>119.77272727272728</v>
          </cell>
          <cell r="ME174">
            <v>15.594696966666667</v>
          </cell>
          <cell r="MF174">
            <v>0</v>
          </cell>
          <cell r="MG174">
            <v>0</v>
          </cell>
          <cell r="MH174" t="str">
            <v>Jun 98</v>
          </cell>
          <cell r="MI174">
            <v>138.18181818181819</v>
          </cell>
          <cell r="MJ174">
            <v>114.8051948051948</v>
          </cell>
          <cell r="MK174">
            <v>117.66233766233761</v>
          </cell>
          <cell r="ML174">
            <v>108.5714285714286</v>
          </cell>
          <cell r="MM174">
            <v>126.3636363636364</v>
          </cell>
          <cell r="MN174">
            <v>129.66804979253121</v>
          </cell>
          <cell r="MO174">
            <v>0</v>
          </cell>
          <cell r="MP174">
            <v>141.2987012987013</v>
          </cell>
          <cell r="MQ174">
            <v>66.590909090909093</v>
          </cell>
          <cell r="MR174">
            <v>0</v>
          </cell>
          <cell r="MS174">
            <v>0</v>
          </cell>
          <cell r="MT174">
            <v>194.66474405191059</v>
          </cell>
          <cell r="MU174">
            <v>74.900133155792233</v>
          </cell>
          <cell r="MV174">
            <v>0</v>
          </cell>
          <cell r="MW174" t="str">
            <v>*KEY_ERR</v>
          </cell>
        </row>
        <row r="175">
          <cell r="F175" t="str">
            <v>Jul 98</v>
          </cell>
          <cell r="G175">
            <v>12.0443478260869</v>
          </cell>
          <cell r="H175">
            <v>0</v>
          </cell>
          <cell r="I175">
            <v>14.1215909090909</v>
          </cell>
          <cell r="J175">
            <v>0</v>
          </cell>
          <cell r="K175">
            <v>0</v>
          </cell>
          <cell r="L175">
            <v>13.9702272727272</v>
          </cell>
          <cell r="M175">
            <v>13.9702272727272</v>
          </cell>
          <cell r="N175">
            <v>0</v>
          </cell>
          <cell r="O175">
            <v>0</v>
          </cell>
          <cell r="P175">
            <v>0</v>
          </cell>
          <cell r="Q175">
            <v>0</v>
          </cell>
          <cell r="R175">
            <v>0</v>
          </cell>
          <cell r="S175">
            <v>0</v>
          </cell>
          <cell r="T175">
            <v>0</v>
          </cell>
          <cell r="U175">
            <v>0</v>
          </cell>
          <cell r="V175">
            <v>11.13347826086957</v>
          </cell>
          <cell r="W175">
            <v>11.197826086956526</v>
          </cell>
          <cell r="X175">
            <v>12.021956521739135</v>
          </cell>
          <cell r="Y175">
            <v>9.5856521739130489</v>
          </cell>
          <cell r="Z175">
            <v>0</v>
          </cell>
          <cell r="AA175">
            <v>11.90839371980671</v>
          </cell>
          <cell r="AB175">
            <v>0</v>
          </cell>
          <cell r="AC175">
            <v>13.639130434782615</v>
          </cell>
          <cell r="AD175">
            <v>13.334130434782615</v>
          </cell>
          <cell r="AE175">
            <v>13.759130434782616</v>
          </cell>
          <cell r="AF175">
            <v>12.079348826086958</v>
          </cell>
          <cell r="AG175">
            <v>12.869304175545633</v>
          </cell>
          <cell r="AH175">
            <v>10.679347826086959</v>
          </cell>
          <cell r="AI175">
            <v>0</v>
          </cell>
          <cell r="AJ175">
            <v>12.079348826086958</v>
          </cell>
          <cell r="AK175">
            <v>12.529347826086958</v>
          </cell>
          <cell r="AL175">
            <v>0</v>
          </cell>
          <cell r="AM175">
            <v>12.744565217391299</v>
          </cell>
          <cell r="AN175">
            <v>0</v>
          </cell>
          <cell r="AO175">
            <v>0</v>
          </cell>
          <cell r="AP175">
            <v>0</v>
          </cell>
          <cell r="AQ175">
            <v>10.929347826086959</v>
          </cell>
          <cell r="AR175">
            <v>0</v>
          </cell>
          <cell r="AS175">
            <v>13.639130434782615</v>
          </cell>
          <cell r="AT175">
            <v>11.97869565217391</v>
          </cell>
          <cell r="AU175">
            <v>0</v>
          </cell>
          <cell r="AV175">
            <v>0</v>
          </cell>
          <cell r="AW175">
            <v>11.771739695652171</v>
          </cell>
          <cell r="AX175">
            <v>0</v>
          </cell>
          <cell r="AY175">
            <v>0</v>
          </cell>
          <cell r="AZ175">
            <v>0</v>
          </cell>
          <cell r="BA175">
            <v>0</v>
          </cell>
          <cell r="BB175">
            <v>12.023913043478199</v>
          </cell>
          <cell r="BC175">
            <v>12.1347826086956</v>
          </cell>
          <cell r="BD175">
            <v>-0.22638888888888903</v>
          </cell>
          <cell r="BE175">
            <v>13</v>
          </cell>
          <cell r="BF175">
            <v>0</v>
          </cell>
          <cell r="BG175">
            <v>0</v>
          </cell>
          <cell r="BH175">
            <v>0</v>
          </cell>
          <cell r="BI175">
            <v>0</v>
          </cell>
          <cell r="BJ175">
            <v>0</v>
          </cell>
          <cell r="BK175">
            <v>2.37</v>
          </cell>
          <cell r="BL175">
            <v>7.9346590909090695</v>
          </cell>
          <cell r="BM175">
            <v>10.313863636363603</v>
          </cell>
          <cell r="BN175">
            <v>13.167954545454512</v>
          </cell>
          <cell r="BO175">
            <v>12.327954545454533</v>
          </cell>
          <cell r="BP175">
            <v>13.888636363636355</v>
          </cell>
          <cell r="BQ175">
            <v>17.604204545454511</v>
          </cell>
          <cell r="BR175">
            <v>17.604204545454511</v>
          </cell>
          <cell r="BS175">
            <v>18.658977272727245</v>
          </cell>
          <cell r="BT175">
            <v>18.658977272727245</v>
          </cell>
          <cell r="BU175">
            <v>20.288863636363622</v>
          </cell>
          <cell r="BV175">
            <v>20.288863636363622</v>
          </cell>
          <cell r="BW175">
            <v>0</v>
          </cell>
          <cell r="BX175">
            <v>0</v>
          </cell>
          <cell r="BY175">
            <v>0</v>
          </cell>
          <cell r="BZ175">
            <v>0</v>
          </cell>
          <cell r="CA175">
            <v>0</v>
          </cell>
          <cell r="CB175">
            <v>0</v>
          </cell>
          <cell r="CC175">
            <v>0</v>
          </cell>
          <cell r="CD175">
            <v>0</v>
          </cell>
          <cell r="CE175">
            <v>0</v>
          </cell>
          <cell r="CF175">
            <v>28.545681818181802</v>
          </cell>
          <cell r="CG175">
            <v>0</v>
          </cell>
          <cell r="CH175">
            <v>0</v>
          </cell>
          <cell r="CI175">
            <v>0</v>
          </cell>
          <cell r="CJ175">
            <v>16.332272727272709</v>
          </cell>
          <cell r="CK175">
            <v>16.43727272727271</v>
          </cell>
          <cell r="CL175">
            <v>14.955340909090891</v>
          </cell>
          <cell r="CM175">
            <v>15.647386363636334</v>
          </cell>
          <cell r="CN175">
            <v>0</v>
          </cell>
          <cell r="CO175">
            <v>0</v>
          </cell>
          <cell r="CP175">
            <v>13.583181818181819</v>
          </cell>
          <cell r="CQ175">
            <v>13.583181818181819</v>
          </cell>
          <cell r="CR175">
            <v>0</v>
          </cell>
          <cell r="CS175">
            <v>0</v>
          </cell>
          <cell r="CT175">
            <v>13.944318181818151</v>
          </cell>
          <cell r="CU175">
            <v>10.56022727272725</v>
          </cell>
          <cell r="CV175">
            <v>0</v>
          </cell>
          <cell r="CW175">
            <v>0</v>
          </cell>
          <cell r="CX175">
            <v>0</v>
          </cell>
          <cell r="CY175">
            <v>15.392045454545425</v>
          </cell>
          <cell r="CZ175">
            <v>14.789727272727268</v>
          </cell>
          <cell r="DA175">
            <v>13.929681818181814</v>
          </cell>
          <cell r="DB175">
            <v>0.44744318181818521</v>
          </cell>
          <cell r="DC175">
            <v>0</v>
          </cell>
          <cell r="DD175">
            <v>0</v>
          </cell>
          <cell r="DE175">
            <v>0</v>
          </cell>
          <cell r="DF175">
            <v>0</v>
          </cell>
          <cell r="DG175">
            <v>0</v>
          </cell>
          <cell r="DH175">
            <v>0</v>
          </cell>
          <cell r="DI175">
            <v>0</v>
          </cell>
          <cell r="DJ175">
            <v>0</v>
          </cell>
          <cell r="DK175">
            <v>0</v>
          </cell>
          <cell r="DL175">
            <v>0</v>
          </cell>
          <cell r="DM175" t="str">
            <v>Jul 98</v>
          </cell>
          <cell r="DN175">
            <v>0</v>
          </cell>
          <cell r="DO175">
            <v>0</v>
          </cell>
          <cell r="DP175">
            <v>0</v>
          </cell>
          <cell r="DQ175">
            <v>0</v>
          </cell>
          <cell r="DR175">
            <v>0</v>
          </cell>
          <cell r="DS175">
            <v>0</v>
          </cell>
          <cell r="DT175">
            <v>17.470568181818177</v>
          </cell>
          <cell r="DU175">
            <v>17.470568181818177</v>
          </cell>
          <cell r="DV175">
            <v>0</v>
          </cell>
          <cell r="DW175">
            <v>0</v>
          </cell>
          <cell r="DX175">
            <v>0</v>
          </cell>
          <cell r="DY175">
            <v>0</v>
          </cell>
          <cell r="DZ175">
            <v>0</v>
          </cell>
          <cell r="EA175">
            <v>0</v>
          </cell>
          <cell r="EB175">
            <v>0</v>
          </cell>
          <cell r="EC175">
            <v>0</v>
          </cell>
          <cell r="ED175">
            <v>0</v>
          </cell>
          <cell r="EE175">
            <v>0</v>
          </cell>
          <cell r="EF175">
            <v>0</v>
          </cell>
          <cell r="EG175">
            <v>0</v>
          </cell>
          <cell r="EH175">
            <v>15.907499999999979</v>
          </cell>
          <cell r="EI175">
            <v>0</v>
          </cell>
          <cell r="EJ175">
            <v>15.907499999999979</v>
          </cell>
          <cell r="EK175">
            <v>0</v>
          </cell>
          <cell r="EL175">
            <v>0</v>
          </cell>
          <cell r="EM175">
            <v>0</v>
          </cell>
          <cell r="EN175">
            <v>0</v>
          </cell>
          <cell r="EO175">
            <v>13.301136363636299</v>
          </cell>
          <cell r="EP175">
            <v>10.384090909090851</v>
          </cell>
          <cell r="EQ175" t="str">
            <v>Jul 98</v>
          </cell>
          <cell r="ER175">
            <v>2.42</v>
          </cell>
          <cell r="ES175">
            <v>0</v>
          </cell>
          <cell r="ET175">
            <v>0</v>
          </cell>
          <cell r="EU175">
            <v>0</v>
          </cell>
          <cell r="EV175">
            <v>10.318636363636335</v>
          </cell>
          <cell r="EW175">
            <v>11.390113636363603</v>
          </cell>
          <cell r="EX175">
            <v>12.998522727272711</v>
          </cell>
          <cell r="EY175">
            <v>19.596818181818158</v>
          </cell>
          <cell r="EZ175">
            <v>19.596818181818158</v>
          </cell>
          <cell r="FA175">
            <v>0</v>
          </cell>
          <cell r="FB175">
            <v>0</v>
          </cell>
          <cell r="FC175">
            <v>0</v>
          </cell>
          <cell r="FD175">
            <v>0</v>
          </cell>
          <cell r="FE175">
            <v>0</v>
          </cell>
          <cell r="FF175">
            <v>0</v>
          </cell>
          <cell r="FG175">
            <v>15.738068181818157</v>
          </cell>
          <cell r="FH175">
            <v>0</v>
          </cell>
          <cell r="FI175">
            <v>17.876249999999978</v>
          </cell>
          <cell r="FJ175">
            <v>0</v>
          </cell>
          <cell r="FK175">
            <v>0</v>
          </cell>
          <cell r="FL175">
            <v>0</v>
          </cell>
          <cell r="FM175">
            <v>0</v>
          </cell>
          <cell r="FN175" t="str">
            <v>Jul 98</v>
          </cell>
          <cell r="FO175">
            <v>0</v>
          </cell>
          <cell r="FP175">
            <v>0</v>
          </cell>
          <cell r="FQ175">
            <v>0</v>
          </cell>
          <cell r="FR175">
            <v>11.129999999999999</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17.89772727272727</v>
          </cell>
          <cell r="GH175">
            <v>17.89772727272727</v>
          </cell>
          <cell r="GI175">
            <v>0</v>
          </cell>
          <cell r="GJ175">
            <v>0</v>
          </cell>
          <cell r="GK175">
            <v>0</v>
          </cell>
          <cell r="GL175">
            <v>0</v>
          </cell>
          <cell r="GM175">
            <v>0</v>
          </cell>
          <cell r="GN175">
            <v>0</v>
          </cell>
          <cell r="GO175" t="str">
            <v>Jul 98</v>
          </cell>
          <cell r="GP175">
            <v>1.6859999999999999</v>
          </cell>
          <cell r="GQ175">
            <v>116.17391304347829</v>
          </cell>
          <cell r="GR175">
            <v>94.478260869565219</v>
          </cell>
          <cell r="GS175">
            <v>117.69565217391305</v>
          </cell>
          <cell r="GT175">
            <v>113</v>
          </cell>
          <cell r="GU175">
            <v>128.03260869565213</v>
          </cell>
          <cell r="GV175">
            <v>126.9347826086957</v>
          </cell>
          <cell r="GW175">
            <v>128.03260869565213</v>
          </cell>
          <cell r="GX175">
            <v>0</v>
          </cell>
          <cell r="GY175">
            <v>173.43478260869571</v>
          </cell>
          <cell r="GZ175">
            <v>155.67391304347831</v>
          </cell>
          <cell r="HA175">
            <v>0</v>
          </cell>
          <cell r="HB175">
            <v>0</v>
          </cell>
          <cell r="HC175">
            <v>127.1956521739131</v>
          </cell>
          <cell r="HD175">
            <v>114.95652173913039</v>
          </cell>
          <cell r="HE175">
            <v>0</v>
          </cell>
          <cell r="HF175">
            <v>0</v>
          </cell>
          <cell r="HG175">
            <v>95.652173913043399</v>
          </cell>
          <cell r="HH175">
            <v>0</v>
          </cell>
          <cell r="HI175">
            <v>82.434782608695599</v>
          </cell>
          <cell r="HJ175">
            <v>0</v>
          </cell>
          <cell r="HK175" t="e">
            <v>#VALUE!</v>
          </cell>
          <cell r="HL175">
            <v>0</v>
          </cell>
          <cell r="HM175">
            <v>0</v>
          </cell>
          <cell r="HN175">
            <v>72.369565217391298</v>
          </cell>
          <cell r="HO175">
            <v>63.260869565217391</v>
          </cell>
          <cell r="HP175">
            <v>53.891304347826093</v>
          </cell>
          <cell r="HQ175">
            <v>0</v>
          </cell>
          <cell r="HR175">
            <v>31.27</v>
          </cell>
          <cell r="HS175">
            <v>0</v>
          </cell>
          <cell r="HT175">
            <v>254.13043478260869</v>
          </cell>
          <cell r="HU175" t="str">
            <v>Jul 98</v>
          </cell>
          <cell r="HV175">
            <v>115.6521739130435</v>
          </cell>
          <cell r="HW175">
            <v>108.7826086956522</v>
          </cell>
          <cell r="HX175">
            <v>119.3478260869565</v>
          </cell>
          <cell r="HY175">
            <v>112.4782608695652</v>
          </cell>
          <cell r="HZ175">
            <v>125.07608695652175</v>
          </cell>
          <cell r="IA175">
            <v>116.0652173913043</v>
          </cell>
          <cell r="IB175">
            <v>125.07608695652175</v>
          </cell>
          <cell r="IC175">
            <v>0</v>
          </cell>
          <cell r="ID175">
            <v>0</v>
          </cell>
          <cell r="IE175">
            <v>0</v>
          </cell>
          <cell r="IF175">
            <v>0</v>
          </cell>
          <cell r="IG175">
            <v>94.086956521739097</v>
          </cell>
          <cell r="IH175">
            <v>0</v>
          </cell>
          <cell r="II175">
            <v>83.043478260869506</v>
          </cell>
          <cell r="IJ175">
            <v>0</v>
          </cell>
          <cell r="IK175">
            <v>0</v>
          </cell>
          <cell r="IL175">
            <v>0</v>
          </cell>
          <cell r="IM175">
            <v>72.804347826086953</v>
          </cell>
          <cell r="IN175">
            <v>54.695652173913047</v>
          </cell>
          <cell r="IO175">
            <v>0</v>
          </cell>
          <cell r="IP175">
            <v>0</v>
          </cell>
          <cell r="IQ175" t="str">
            <v>Jul 98</v>
          </cell>
          <cell r="IR175">
            <v>2.8263140590881908</v>
          </cell>
          <cell r="IS175">
            <v>8.4609186140209509</v>
          </cell>
          <cell r="IT175">
            <v>9.6418732782369148</v>
          </cell>
          <cell r="IU175">
            <v>0</v>
          </cell>
          <cell r="IV175">
            <v>0</v>
          </cell>
          <cell r="IW175">
            <v>0</v>
          </cell>
          <cell r="IX175">
            <v>13.92934782608695</v>
          </cell>
          <cell r="IY175">
            <v>0</v>
          </cell>
          <cell r="IZ175">
            <v>18.727173913043451</v>
          </cell>
          <cell r="JA175">
            <v>17.871739130434751</v>
          </cell>
          <cell r="JB175">
            <v>0</v>
          </cell>
          <cell r="JC175">
            <v>17.011956521739101</v>
          </cell>
          <cell r="JD175">
            <v>27.337278106508819</v>
          </cell>
          <cell r="JE175">
            <v>0</v>
          </cell>
          <cell r="JF175">
            <v>0</v>
          </cell>
          <cell r="JG175">
            <v>0</v>
          </cell>
          <cell r="JH175">
            <v>0</v>
          </cell>
          <cell r="JI175">
            <v>0</v>
          </cell>
          <cell r="JJ175">
            <v>0</v>
          </cell>
          <cell r="JK175">
            <v>0</v>
          </cell>
          <cell r="JL175">
            <v>0</v>
          </cell>
          <cell r="JM175">
            <v>0</v>
          </cell>
          <cell r="JN175">
            <v>15.48260869565215</v>
          </cell>
          <cell r="JO175">
            <v>0</v>
          </cell>
          <cell r="JP175">
            <v>14.988043478260849</v>
          </cell>
          <cell r="JQ175">
            <v>0</v>
          </cell>
          <cell r="JR175">
            <v>0</v>
          </cell>
          <cell r="JS175">
            <v>0</v>
          </cell>
          <cell r="JT175">
            <v>0</v>
          </cell>
          <cell r="JU175">
            <v>0</v>
          </cell>
          <cell r="JV175">
            <v>0</v>
          </cell>
          <cell r="JW175">
            <v>0</v>
          </cell>
          <cell r="JX175">
            <v>0</v>
          </cell>
          <cell r="JY175">
            <v>0</v>
          </cell>
          <cell r="JZ175">
            <v>14.988043478260849</v>
          </cell>
          <cell r="KA175">
            <v>0</v>
          </cell>
          <cell r="KB175">
            <v>0</v>
          </cell>
          <cell r="KC175">
            <v>0</v>
          </cell>
          <cell r="KD175">
            <v>10.423913043478251</v>
          </cell>
          <cell r="KE175">
            <v>10.423913043478251</v>
          </cell>
          <cell r="KF175">
            <v>10.423913043478251</v>
          </cell>
          <cell r="KG175">
            <v>10.423913043478251</v>
          </cell>
          <cell r="KH175">
            <v>0</v>
          </cell>
          <cell r="KI175">
            <v>0</v>
          </cell>
          <cell r="KJ175">
            <v>0</v>
          </cell>
          <cell r="KK175">
            <v>10.576001369394014</v>
          </cell>
          <cell r="KL175">
            <v>9.8185552892844896</v>
          </cell>
          <cell r="KM175">
            <v>0</v>
          </cell>
          <cell r="KN175">
            <v>9.1980486134885275</v>
          </cell>
          <cell r="KO175">
            <v>0</v>
          </cell>
          <cell r="KP175">
            <v>0</v>
          </cell>
          <cell r="KQ175">
            <v>0</v>
          </cell>
          <cell r="KR175">
            <v>0</v>
          </cell>
          <cell r="KS175">
            <v>0</v>
          </cell>
          <cell r="KT175">
            <v>0</v>
          </cell>
          <cell r="KU175">
            <v>0</v>
          </cell>
          <cell r="KV175">
            <v>0</v>
          </cell>
          <cell r="KW175">
            <v>0</v>
          </cell>
          <cell r="KX175">
            <v>0</v>
          </cell>
          <cell r="KY175">
            <v>0</v>
          </cell>
          <cell r="KZ175">
            <v>0</v>
          </cell>
          <cell r="LA175">
            <v>0</v>
          </cell>
          <cell r="LB175">
            <v>0</v>
          </cell>
          <cell r="LC175" t="str">
            <v>Jul 98</v>
          </cell>
          <cell r="LD175">
            <v>8.4609186140209509</v>
          </cell>
          <cell r="LE175">
            <v>9.6418732782369148</v>
          </cell>
          <cell r="LF175">
            <v>105</v>
          </cell>
          <cell r="LG175">
            <v>105</v>
          </cell>
          <cell r="LH175">
            <v>13.1274154589372</v>
          </cell>
          <cell r="LI175">
            <v>0</v>
          </cell>
          <cell r="LJ175">
            <v>14.62717391304348</v>
          </cell>
          <cell r="LK175">
            <v>0.51195652173913053</v>
          </cell>
          <cell r="LL175">
            <v>0</v>
          </cell>
          <cell r="LM175">
            <v>0</v>
          </cell>
          <cell r="LN175">
            <v>0</v>
          </cell>
          <cell r="LO175">
            <v>0</v>
          </cell>
          <cell r="LP175">
            <v>0</v>
          </cell>
          <cell r="LQ175">
            <v>0</v>
          </cell>
          <cell r="LR175">
            <v>0</v>
          </cell>
          <cell r="LS175">
            <v>0</v>
          </cell>
          <cell r="LT175">
            <v>8.5559739815131799</v>
          </cell>
          <cell r="LU175">
            <v>0</v>
          </cell>
          <cell r="LV175">
            <v>0</v>
          </cell>
          <cell r="LW175">
            <v>13.639130434782615</v>
          </cell>
          <cell r="LX175">
            <v>13.334130434782615</v>
          </cell>
          <cell r="LY175">
            <v>13.759130434782616</v>
          </cell>
          <cell r="LZ175">
            <v>12.079348826086958</v>
          </cell>
          <cell r="MA175">
            <v>12.869304175545633</v>
          </cell>
          <cell r="MB175" t="str">
            <v>Jul 98</v>
          </cell>
          <cell r="MC175">
            <v>123.18181818181819</v>
          </cell>
          <cell r="MD175">
            <v>122.88636363636363</v>
          </cell>
          <cell r="ME175">
            <v>15.387077294444445</v>
          </cell>
          <cell r="MF175">
            <v>0</v>
          </cell>
          <cell r="MG175">
            <v>0</v>
          </cell>
          <cell r="MH175" t="str">
            <v>Jul 98</v>
          </cell>
          <cell r="MI175">
            <v>142.17391304347831</v>
          </cell>
          <cell r="MJ175">
            <v>110.31055900621119</v>
          </cell>
          <cell r="MK175">
            <v>113.167701863354</v>
          </cell>
          <cell r="ML175">
            <v>107.7018633540373</v>
          </cell>
          <cell r="MM175">
            <v>121.4906832298137</v>
          </cell>
          <cell r="MN175">
            <v>128.99152083709191</v>
          </cell>
          <cell r="MO175">
            <v>0</v>
          </cell>
          <cell r="MP175">
            <v>148.07453416149059</v>
          </cell>
          <cell r="MQ175">
            <v>79.782608695652172</v>
          </cell>
          <cell r="MR175">
            <v>0</v>
          </cell>
          <cell r="MS175">
            <v>0</v>
          </cell>
          <cell r="MT175">
            <v>194.66474405191059</v>
          </cell>
          <cell r="MU175">
            <v>74.900133155792233</v>
          </cell>
          <cell r="MV175">
            <v>0</v>
          </cell>
          <cell r="MW175" t="str">
            <v>*KEY_ERR</v>
          </cell>
        </row>
        <row r="176">
          <cell r="F176" t="str">
            <v>Aug 98</v>
          </cell>
          <cell r="G176">
            <v>11.954523809523799</v>
          </cell>
          <cell r="H176">
            <v>0</v>
          </cell>
          <cell r="I176">
            <v>13.3935714285714</v>
          </cell>
          <cell r="J176">
            <v>0</v>
          </cell>
          <cell r="K176">
            <v>0</v>
          </cell>
          <cell r="L176">
            <v>13.2478571428571</v>
          </cell>
          <cell r="M176">
            <v>13.2478571428571</v>
          </cell>
          <cell r="N176">
            <v>0</v>
          </cell>
          <cell r="O176">
            <v>0</v>
          </cell>
          <cell r="P176">
            <v>0</v>
          </cell>
          <cell r="Q176">
            <v>0</v>
          </cell>
          <cell r="R176">
            <v>0</v>
          </cell>
          <cell r="S176">
            <v>0</v>
          </cell>
          <cell r="T176">
            <v>0</v>
          </cell>
          <cell r="U176">
            <v>0</v>
          </cell>
          <cell r="V176">
            <v>11.483095238095238</v>
          </cell>
          <cell r="W176">
            <v>11.557142857142857</v>
          </cell>
          <cell r="X176">
            <v>12.167857142857143</v>
          </cell>
          <cell r="Y176">
            <v>9.5045238095238087</v>
          </cell>
          <cell r="Z176">
            <v>0</v>
          </cell>
          <cell r="AA176">
            <v>11.77313852813851</v>
          </cell>
          <cell r="AB176">
            <v>0</v>
          </cell>
          <cell r="AC176">
            <v>12.95875025</v>
          </cell>
          <cell r="AD176">
            <v>12.725000249999999</v>
          </cell>
          <cell r="AE176">
            <v>13.22250025</v>
          </cell>
          <cell r="AF176">
            <v>11.96904761904762</v>
          </cell>
          <cell r="AG176">
            <v>12.031357266369048</v>
          </cell>
          <cell r="AH176">
            <v>10.769047619047619</v>
          </cell>
          <cell r="AI176">
            <v>0</v>
          </cell>
          <cell r="AJ176">
            <v>11.96904761904762</v>
          </cell>
          <cell r="AK176">
            <v>12.369047619047619</v>
          </cell>
          <cell r="AL176">
            <v>0</v>
          </cell>
          <cell r="AM176">
            <v>11.855</v>
          </cell>
          <cell r="AN176">
            <v>0</v>
          </cell>
          <cell r="AO176">
            <v>0</v>
          </cell>
          <cell r="AP176">
            <v>0</v>
          </cell>
          <cell r="AQ176">
            <v>11.06904761904762</v>
          </cell>
          <cell r="AR176">
            <v>0</v>
          </cell>
          <cell r="AS176">
            <v>12.95875025</v>
          </cell>
          <cell r="AT176">
            <v>12.404285714285717</v>
          </cell>
          <cell r="AU176">
            <v>0</v>
          </cell>
          <cell r="AV176">
            <v>0</v>
          </cell>
          <cell r="AW176">
            <v>12.000000000000002</v>
          </cell>
          <cell r="AX176">
            <v>0</v>
          </cell>
          <cell r="AY176">
            <v>0</v>
          </cell>
          <cell r="AZ176">
            <v>0</v>
          </cell>
          <cell r="BA176">
            <v>0</v>
          </cell>
          <cell r="BB176">
            <v>12.0890476190476</v>
          </cell>
          <cell r="BC176">
            <v>12.2490476190476</v>
          </cell>
          <cell r="BD176">
            <v>-0.47590909090909023</v>
          </cell>
          <cell r="BE176">
            <v>12.142142857142799</v>
          </cell>
          <cell r="BF176">
            <v>0</v>
          </cell>
          <cell r="BG176">
            <v>0</v>
          </cell>
          <cell r="BH176">
            <v>0</v>
          </cell>
          <cell r="BI176">
            <v>0</v>
          </cell>
          <cell r="BJ176">
            <v>0</v>
          </cell>
          <cell r="BK176">
            <v>1.93</v>
          </cell>
          <cell r="BL176">
            <v>7.2056249999999995</v>
          </cell>
          <cell r="BM176">
            <v>10.127499999999984</v>
          </cell>
          <cell r="BN176">
            <v>13.117499999999977</v>
          </cell>
          <cell r="BO176">
            <v>11.594999999999995</v>
          </cell>
          <cell r="BP176">
            <v>13.098749999999999</v>
          </cell>
          <cell r="BQ176">
            <v>15.667499999999988</v>
          </cell>
          <cell r="BR176">
            <v>15.667499999999988</v>
          </cell>
          <cell r="BS176">
            <v>16.832499999999982</v>
          </cell>
          <cell r="BT176">
            <v>16.832499999999982</v>
          </cell>
          <cell r="BU176">
            <v>18.58499999999998</v>
          </cell>
          <cell r="BV176">
            <v>18.58499999999998</v>
          </cell>
          <cell r="BW176">
            <v>0</v>
          </cell>
          <cell r="BX176">
            <v>0</v>
          </cell>
          <cell r="BY176">
            <v>0</v>
          </cell>
          <cell r="BZ176">
            <v>0</v>
          </cell>
          <cell r="CA176">
            <v>0</v>
          </cell>
          <cell r="CB176">
            <v>0</v>
          </cell>
          <cell r="CC176">
            <v>0</v>
          </cell>
          <cell r="CD176">
            <v>0</v>
          </cell>
          <cell r="CE176">
            <v>0</v>
          </cell>
          <cell r="CF176">
            <v>26.314999999999976</v>
          </cell>
          <cell r="CG176">
            <v>0</v>
          </cell>
          <cell r="CH176">
            <v>0</v>
          </cell>
          <cell r="CI176">
            <v>0</v>
          </cell>
          <cell r="CJ176">
            <v>15.727499999999992</v>
          </cell>
          <cell r="CK176">
            <v>15.814999999999996</v>
          </cell>
          <cell r="CL176">
            <v>13.994999999999969</v>
          </cell>
          <cell r="CM176">
            <v>14.932499999999989</v>
          </cell>
          <cell r="CN176">
            <v>0</v>
          </cell>
          <cell r="CO176">
            <v>0</v>
          </cell>
          <cell r="CP176">
            <v>12.642999999999997</v>
          </cell>
          <cell r="CQ176">
            <v>12.642999999999997</v>
          </cell>
          <cell r="CR176">
            <v>0</v>
          </cell>
          <cell r="CS176">
            <v>0</v>
          </cell>
          <cell r="CT176">
            <v>11.424999999999951</v>
          </cell>
          <cell r="CU176">
            <v>9.3345238095238052</v>
          </cell>
          <cell r="CV176">
            <v>0</v>
          </cell>
          <cell r="CW176">
            <v>0</v>
          </cell>
          <cell r="CX176">
            <v>0</v>
          </cell>
          <cell r="CY176">
            <v>13.869999999999989</v>
          </cell>
          <cell r="CZ176">
            <v>13.965</v>
          </cell>
          <cell r="DA176">
            <v>13.050999999999998</v>
          </cell>
          <cell r="DB176">
            <v>0.48624999999999857</v>
          </cell>
          <cell r="DC176">
            <v>0</v>
          </cell>
          <cell r="DD176">
            <v>0</v>
          </cell>
          <cell r="DE176">
            <v>0</v>
          </cell>
          <cell r="DF176">
            <v>0</v>
          </cell>
          <cell r="DG176">
            <v>0</v>
          </cell>
          <cell r="DH176">
            <v>0</v>
          </cell>
          <cell r="DI176">
            <v>0</v>
          </cell>
          <cell r="DJ176">
            <v>0</v>
          </cell>
          <cell r="DK176">
            <v>0</v>
          </cell>
          <cell r="DL176">
            <v>0</v>
          </cell>
          <cell r="DM176" t="str">
            <v>Aug 98</v>
          </cell>
          <cell r="DN176">
            <v>0</v>
          </cell>
          <cell r="DO176">
            <v>0</v>
          </cell>
          <cell r="DP176">
            <v>0</v>
          </cell>
          <cell r="DQ176">
            <v>0</v>
          </cell>
          <cell r="DR176">
            <v>0</v>
          </cell>
          <cell r="DS176">
            <v>0</v>
          </cell>
          <cell r="DT176">
            <v>16.584999999999983</v>
          </cell>
          <cell r="DU176">
            <v>16.584999999999983</v>
          </cell>
          <cell r="DV176">
            <v>0</v>
          </cell>
          <cell r="DW176">
            <v>0</v>
          </cell>
          <cell r="DX176">
            <v>0</v>
          </cell>
          <cell r="DY176">
            <v>0</v>
          </cell>
          <cell r="DZ176">
            <v>0</v>
          </cell>
          <cell r="EA176">
            <v>0</v>
          </cell>
          <cell r="EB176">
            <v>0</v>
          </cell>
          <cell r="EC176">
            <v>0</v>
          </cell>
          <cell r="ED176">
            <v>0</v>
          </cell>
          <cell r="EE176">
            <v>0</v>
          </cell>
          <cell r="EF176">
            <v>0</v>
          </cell>
          <cell r="EG176">
            <v>0</v>
          </cell>
          <cell r="EH176">
            <v>15.377499999999984</v>
          </cell>
          <cell r="EI176">
            <v>0</v>
          </cell>
          <cell r="EJ176">
            <v>15.377499999999984</v>
          </cell>
          <cell r="EK176">
            <v>0</v>
          </cell>
          <cell r="EL176">
            <v>0</v>
          </cell>
          <cell r="EM176">
            <v>0</v>
          </cell>
          <cell r="EN176">
            <v>0</v>
          </cell>
          <cell r="EO176">
            <v>10.8071428571428</v>
          </cell>
          <cell r="EP176">
            <v>8.9250000000000007</v>
          </cell>
          <cell r="EQ176" t="str">
            <v>Aug 98</v>
          </cell>
          <cell r="ER176">
            <v>1.98</v>
          </cell>
          <cell r="ES176">
            <v>0</v>
          </cell>
          <cell r="ET176">
            <v>0</v>
          </cell>
          <cell r="EU176">
            <v>0</v>
          </cell>
          <cell r="EV176">
            <v>10.042499999999984</v>
          </cell>
          <cell r="EW176">
            <v>10.81249999999997</v>
          </cell>
          <cell r="EX176">
            <v>12.484999999999989</v>
          </cell>
          <cell r="EY176">
            <v>16.884999999999977</v>
          </cell>
          <cell r="EZ176">
            <v>16.884999999999977</v>
          </cell>
          <cell r="FA176">
            <v>0</v>
          </cell>
          <cell r="FB176">
            <v>0</v>
          </cell>
          <cell r="FC176">
            <v>0</v>
          </cell>
          <cell r="FD176">
            <v>0</v>
          </cell>
          <cell r="FE176">
            <v>0</v>
          </cell>
          <cell r="FF176">
            <v>0</v>
          </cell>
          <cell r="FG176">
            <v>14.777499999999975</v>
          </cell>
          <cell r="FH176">
            <v>0</v>
          </cell>
          <cell r="FI176">
            <v>16.914999999999992</v>
          </cell>
          <cell r="FJ176">
            <v>0</v>
          </cell>
          <cell r="FK176">
            <v>0</v>
          </cell>
          <cell r="FL176">
            <v>0</v>
          </cell>
          <cell r="FM176">
            <v>0</v>
          </cell>
          <cell r="FN176" t="str">
            <v>Aug 98</v>
          </cell>
          <cell r="FO176">
            <v>0</v>
          </cell>
          <cell r="FP176">
            <v>0</v>
          </cell>
          <cell r="FQ176">
            <v>0</v>
          </cell>
          <cell r="FR176">
            <v>15.33</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19.405000000000001</v>
          </cell>
          <cell r="GH176">
            <v>19.405000000000001</v>
          </cell>
          <cell r="GI176">
            <v>0</v>
          </cell>
          <cell r="GJ176">
            <v>0</v>
          </cell>
          <cell r="GK176">
            <v>0</v>
          </cell>
          <cell r="GL176">
            <v>0</v>
          </cell>
          <cell r="GM176">
            <v>0</v>
          </cell>
          <cell r="GN176">
            <v>0</v>
          </cell>
          <cell r="GO176" t="str">
            <v>Aug 98</v>
          </cell>
          <cell r="GP176">
            <v>1.81</v>
          </cell>
          <cell r="GQ176">
            <v>127.5</v>
          </cell>
          <cell r="GR176">
            <v>99.25</v>
          </cell>
          <cell r="GS176">
            <v>119.05</v>
          </cell>
          <cell r="GT176">
            <v>111.05</v>
          </cell>
          <cell r="GU176">
            <v>121.27500000000001</v>
          </cell>
          <cell r="GV176">
            <v>120.02500000000001</v>
          </cell>
          <cell r="GW176">
            <v>121.27500000000001</v>
          </cell>
          <cell r="GX176">
            <v>0</v>
          </cell>
          <cell r="GY176">
            <v>164.7</v>
          </cell>
          <cell r="GZ176">
            <v>145.69999999999999</v>
          </cell>
          <cell r="HA176">
            <v>0</v>
          </cell>
          <cell r="HB176">
            <v>0</v>
          </cell>
          <cell r="HC176">
            <v>118.2</v>
          </cell>
          <cell r="HD176">
            <v>104.15</v>
          </cell>
          <cell r="HE176">
            <v>0</v>
          </cell>
          <cell r="HF176">
            <v>0</v>
          </cell>
          <cell r="HG176">
            <v>85.65</v>
          </cell>
          <cell r="HH176">
            <v>0</v>
          </cell>
          <cell r="HI176">
            <v>79.099999999999895</v>
          </cell>
          <cell r="HJ176">
            <v>0</v>
          </cell>
          <cell r="HK176" t="e">
            <v>#VALUE!</v>
          </cell>
          <cell r="HL176">
            <v>0</v>
          </cell>
          <cell r="HM176">
            <v>0</v>
          </cell>
          <cell r="HN176">
            <v>60.65</v>
          </cell>
          <cell r="HO176">
            <v>60.325000000000003</v>
          </cell>
          <cell r="HP176">
            <v>53</v>
          </cell>
          <cell r="HQ176">
            <v>0</v>
          </cell>
          <cell r="HR176">
            <v>30.43</v>
          </cell>
          <cell r="HS176">
            <v>0</v>
          </cell>
          <cell r="HT176">
            <v>227.7</v>
          </cell>
          <cell r="HU176" t="str">
            <v>Aug 98</v>
          </cell>
          <cell r="HV176">
            <v>127.7</v>
          </cell>
          <cell r="HW176">
            <v>121.8</v>
          </cell>
          <cell r="HX176">
            <v>126.2</v>
          </cell>
          <cell r="HY176">
            <v>120.3</v>
          </cell>
          <cell r="HZ176">
            <v>118.4</v>
          </cell>
          <cell r="IA176">
            <v>109.22499999999999</v>
          </cell>
          <cell r="IB176">
            <v>118.4</v>
          </cell>
          <cell r="IC176">
            <v>0</v>
          </cell>
          <cell r="ID176">
            <v>0</v>
          </cell>
          <cell r="IE176">
            <v>0</v>
          </cell>
          <cell r="IF176">
            <v>0</v>
          </cell>
          <cell r="IG176">
            <v>85.65</v>
          </cell>
          <cell r="IH176">
            <v>0</v>
          </cell>
          <cell r="II176">
            <v>76.400000000000006</v>
          </cell>
          <cell r="IJ176">
            <v>0</v>
          </cell>
          <cell r="IK176">
            <v>0</v>
          </cell>
          <cell r="IL176">
            <v>0</v>
          </cell>
          <cell r="IM176">
            <v>62.2</v>
          </cell>
          <cell r="IN176">
            <v>54.55</v>
          </cell>
          <cell r="IO176">
            <v>0</v>
          </cell>
          <cell r="IP176">
            <v>0</v>
          </cell>
          <cell r="IQ176" t="str">
            <v>Aug 98</v>
          </cell>
          <cell r="IR176">
            <v>2.7795531947546022</v>
          </cell>
          <cell r="IS176">
            <v>8.6220789685737316</v>
          </cell>
          <cell r="IT176">
            <v>9.6418732782369148</v>
          </cell>
          <cell r="IU176">
            <v>0</v>
          </cell>
          <cell r="IV176">
            <v>0</v>
          </cell>
          <cell r="IW176">
            <v>0</v>
          </cell>
          <cell r="IX176">
            <v>13.2775</v>
          </cell>
          <cell r="IY176">
            <v>0</v>
          </cell>
          <cell r="IZ176">
            <v>16.231249999999999</v>
          </cell>
          <cell r="JA176">
            <v>15.26125</v>
          </cell>
          <cell r="JB176">
            <v>0</v>
          </cell>
          <cell r="JC176">
            <v>14.543749999999999</v>
          </cell>
          <cell r="JD176">
            <v>27.22485207100592</v>
          </cell>
          <cell r="JE176">
            <v>0</v>
          </cell>
          <cell r="JF176">
            <v>0</v>
          </cell>
          <cell r="JG176">
            <v>0</v>
          </cell>
          <cell r="JH176">
            <v>0</v>
          </cell>
          <cell r="JI176">
            <v>0</v>
          </cell>
          <cell r="JJ176">
            <v>0</v>
          </cell>
          <cell r="JK176">
            <v>0</v>
          </cell>
          <cell r="JL176">
            <v>0</v>
          </cell>
          <cell r="JM176">
            <v>0</v>
          </cell>
          <cell r="JN176">
            <v>15.666250000000002</v>
          </cell>
          <cell r="JO176">
            <v>0</v>
          </cell>
          <cell r="JP176">
            <v>13.752500000000001</v>
          </cell>
          <cell r="JQ176">
            <v>0</v>
          </cell>
          <cell r="JR176">
            <v>0</v>
          </cell>
          <cell r="JS176">
            <v>0</v>
          </cell>
          <cell r="JT176">
            <v>0</v>
          </cell>
          <cell r="JU176">
            <v>0</v>
          </cell>
          <cell r="JV176">
            <v>0</v>
          </cell>
          <cell r="JW176">
            <v>0</v>
          </cell>
          <cell r="JX176">
            <v>0</v>
          </cell>
          <cell r="JY176">
            <v>0</v>
          </cell>
          <cell r="JZ176">
            <v>13.752500000000001</v>
          </cell>
          <cell r="KA176">
            <v>0</v>
          </cell>
          <cell r="KB176">
            <v>0</v>
          </cell>
          <cell r="KC176">
            <v>0</v>
          </cell>
          <cell r="KD176">
            <v>9.7949999999999999</v>
          </cell>
          <cell r="KE176">
            <v>9.7949999999999999</v>
          </cell>
          <cell r="KF176">
            <v>9.7949999999999999</v>
          </cell>
          <cell r="KG176">
            <v>9.7949999999999999</v>
          </cell>
          <cell r="KH176">
            <v>0</v>
          </cell>
          <cell r="KI176">
            <v>0</v>
          </cell>
          <cell r="KJ176">
            <v>0</v>
          </cell>
          <cell r="KK176">
            <v>10.243110236220474</v>
          </cell>
          <cell r="KL176">
            <v>9.4360236220472444</v>
          </cell>
          <cell r="KM176">
            <v>0</v>
          </cell>
          <cell r="KN176">
            <v>9.0334645669291334</v>
          </cell>
          <cell r="KO176">
            <v>0</v>
          </cell>
          <cell r="KP176">
            <v>0</v>
          </cell>
          <cell r="KQ176">
            <v>0</v>
          </cell>
          <cell r="KR176">
            <v>0</v>
          </cell>
          <cell r="KS176">
            <v>0</v>
          </cell>
          <cell r="KT176">
            <v>0</v>
          </cell>
          <cell r="KU176">
            <v>0</v>
          </cell>
          <cell r="KV176">
            <v>0</v>
          </cell>
          <cell r="KW176">
            <v>0</v>
          </cell>
          <cell r="KX176">
            <v>0</v>
          </cell>
          <cell r="KY176">
            <v>0</v>
          </cell>
          <cell r="KZ176">
            <v>0</v>
          </cell>
          <cell r="LA176">
            <v>0</v>
          </cell>
          <cell r="LB176">
            <v>0</v>
          </cell>
          <cell r="LC176" t="str">
            <v>Aug 98</v>
          </cell>
          <cell r="LD176">
            <v>8.6220789685737316</v>
          </cell>
          <cell r="LE176">
            <v>9.6418732782369148</v>
          </cell>
          <cell r="LF176">
            <v>107</v>
          </cell>
          <cell r="LG176">
            <v>105</v>
          </cell>
          <cell r="LH176">
            <v>12.400000000000006</v>
          </cell>
          <cell r="LI176">
            <v>0</v>
          </cell>
          <cell r="LJ176">
            <v>14.889999999999999</v>
          </cell>
          <cell r="LK176">
            <v>0.59999999999999987</v>
          </cell>
          <cell r="LL176">
            <v>0</v>
          </cell>
          <cell r="LM176">
            <v>0</v>
          </cell>
          <cell r="LN176">
            <v>0</v>
          </cell>
          <cell r="LO176">
            <v>0</v>
          </cell>
          <cell r="LP176">
            <v>0</v>
          </cell>
          <cell r="LQ176">
            <v>0</v>
          </cell>
          <cell r="LR176">
            <v>0</v>
          </cell>
          <cell r="LS176">
            <v>0</v>
          </cell>
          <cell r="LT176">
            <v>8.1604330708661408</v>
          </cell>
          <cell r="LU176">
            <v>0</v>
          </cell>
          <cell r="LV176">
            <v>0</v>
          </cell>
          <cell r="LW176">
            <v>12.95875025</v>
          </cell>
          <cell r="LX176">
            <v>12.725000249999999</v>
          </cell>
          <cell r="LY176">
            <v>13.22250025</v>
          </cell>
          <cell r="LZ176">
            <v>11.96904761904762</v>
          </cell>
          <cell r="MA176">
            <v>12.031357266369048</v>
          </cell>
          <cell r="MB176" t="str">
            <v>Aug 98</v>
          </cell>
          <cell r="MC176">
            <v>138.83333333333334</v>
          </cell>
          <cell r="MD176">
            <v>136.95238095238096</v>
          </cell>
          <cell r="ME176">
            <v>14.688888888888888</v>
          </cell>
          <cell r="MF176">
            <v>0</v>
          </cell>
          <cell r="MG176">
            <v>0</v>
          </cell>
          <cell r="MH176" t="str">
            <v>Aug 98</v>
          </cell>
          <cell r="MI176">
            <v>130.71428571428569</v>
          </cell>
          <cell r="MJ176">
            <v>105.8503401360544</v>
          </cell>
          <cell r="MK176">
            <v>108.7074829931973</v>
          </cell>
          <cell r="ML176">
            <v>99.319727891156447</v>
          </cell>
          <cell r="MM176">
            <v>129.1156462585034</v>
          </cell>
          <cell r="MN176">
            <v>114.10788381742741</v>
          </cell>
          <cell r="MO176">
            <v>0</v>
          </cell>
          <cell r="MP176">
            <v>149.11564625850329</v>
          </cell>
          <cell r="MQ176">
            <v>70.833333333333329</v>
          </cell>
          <cell r="MR176">
            <v>0</v>
          </cell>
          <cell r="MS176">
            <v>0</v>
          </cell>
          <cell r="MT176">
            <v>194.66474405191059</v>
          </cell>
          <cell r="MU176">
            <v>74.900133155792247</v>
          </cell>
          <cell r="MV176">
            <v>0</v>
          </cell>
          <cell r="MW176" t="str">
            <v>*KEY_ERR</v>
          </cell>
        </row>
        <row r="177">
          <cell r="F177" t="str">
            <v>Sep 98</v>
          </cell>
          <cell r="G177">
            <v>13.39</v>
          </cell>
          <cell r="H177">
            <v>0</v>
          </cell>
          <cell r="I177">
            <v>14.9745238095238</v>
          </cell>
          <cell r="J177">
            <v>0</v>
          </cell>
          <cell r="K177">
            <v>0</v>
          </cell>
          <cell r="L177">
            <v>14.9942857142857</v>
          </cell>
          <cell r="M177">
            <v>14.9942857142857</v>
          </cell>
          <cell r="N177">
            <v>0</v>
          </cell>
          <cell r="O177">
            <v>0</v>
          </cell>
          <cell r="P177">
            <v>0</v>
          </cell>
          <cell r="Q177">
            <v>0</v>
          </cell>
          <cell r="R177">
            <v>0</v>
          </cell>
          <cell r="S177">
            <v>0</v>
          </cell>
          <cell r="T177">
            <v>0</v>
          </cell>
          <cell r="U177">
            <v>0</v>
          </cell>
          <cell r="V177">
            <v>12.971363636363638</v>
          </cell>
          <cell r="W177">
            <v>12.842727272727274</v>
          </cell>
          <cell r="X177">
            <v>13.536428571428571</v>
          </cell>
          <cell r="Y177">
            <v>11.126363636363637</v>
          </cell>
          <cell r="Z177">
            <v>0</v>
          </cell>
          <cell r="AA177">
            <v>13.291136363636291</v>
          </cell>
          <cell r="AB177">
            <v>0</v>
          </cell>
          <cell r="AC177">
            <v>12.965681818181812</v>
          </cell>
          <cell r="AD177">
            <v>13.075909090909086</v>
          </cell>
          <cell r="AE177">
            <v>13.223636363636357</v>
          </cell>
          <cell r="AF177">
            <v>13.18215909090909</v>
          </cell>
          <cell r="AG177">
            <v>11.742488272727268</v>
          </cell>
          <cell r="AH177">
            <v>11.982159090909089</v>
          </cell>
          <cell r="AI177">
            <v>0</v>
          </cell>
          <cell r="AJ177">
            <v>13.18215909090909</v>
          </cell>
          <cell r="AK177">
            <v>13.68215909090909</v>
          </cell>
          <cell r="AL177">
            <v>0</v>
          </cell>
          <cell r="AM177">
            <v>11.9102272727272</v>
          </cell>
          <cell r="AN177">
            <v>0</v>
          </cell>
          <cell r="AO177">
            <v>0</v>
          </cell>
          <cell r="AP177">
            <v>0</v>
          </cell>
          <cell r="AQ177">
            <v>12.28215909090909</v>
          </cell>
          <cell r="AR177">
            <v>0</v>
          </cell>
          <cell r="AS177">
            <v>12.965681818181812</v>
          </cell>
          <cell r="AT177">
            <v>12.915909090909087</v>
          </cell>
          <cell r="AU177">
            <v>0</v>
          </cell>
          <cell r="AV177">
            <v>0</v>
          </cell>
          <cell r="AW177">
            <v>12.949999999999998</v>
          </cell>
          <cell r="AX177">
            <v>0</v>
          </cell>
          <cell r="AY177">
            <v>0</v>
          </cell>
          <cell r="AZ177">
            <v>0</v>
          </cell>
          <cell r="BA177">
            <v>0</v>
          </cell>
          <cell r="BB177">
            <v>12.669090909090899</v>
          </cell>
          <cell r="BC177">
            <v>13.0952272727272</v>
          </cell>
          <cell r="BD177">
            <v>0.19590909090909084</v>
          </cell>
          <cell r="BE177">
            <v>13.7995238095238</v>
          </cell>
          <cell r="BF177">
            <v>0</v>
          </cell>
          <cell r="BG177">
            <v>0</v>
          </cell>
          <cell r="BH177">
            <v>0</v>
          </cell>
          <cell r="BI177">
            <v>0</v>
          </cell>
          <cell r="BJ177">
            <v>0</v>
          </cell>
          <cell r="BK177">
            <v>1.63</v>
          </cell>
          <cell r="BL177">
            <v>6.8149999999999897</v>
          </cell>
          <cell r="BM177">
            <v>10.452499999999974</v>
          </cell>
          <cell r="BN177">
            <v>12.657499999999972</v>
          </cell>
          <cell r="BO177">
            <v>12.062499999999982</v>
          </cell>
          <cell r="BP177">
            <v>13.532499999999981</v>
          </cell>
          <cell r="BQ177">
            <v>16.954999999999995</v>
          </cell>
          <cell r="BR177">
            <v>16.954999999999995</v>
          </cell>
          <cell r="BS177">
            <v>17.65749999999997</v>
          </cell>
          <cell r="BT177">
            <v>17.65749999999997</v>
          </cell>
          <cell r="BU177">
            <v>18.747499999999974</v>
          </cell>
          <cell r="BV177">
            <v>18.747499999999974</v>
          </cell>
          <cell r="BW177">
            <v>0</v>
          </cell>
          <cell r="BX177">
            <v>0</v>
          </cell>
          <cell r="BY177">
            <v>0</v>
          </cell>
          <cell r="BZ177">
            <v>0</v>
          </cell>
          <cell r="CA177">
            <v>0</v>
          </cell>
          <cell r="CB177">
            <v>0</v>
          </cell>
          <cell r="CC177">
            <v>0</v>
          </cell>
          <cell r="CD177">
            <v>0</v>
          </cell>
          <cell r="CE177">
            <v>0</v>
          </cell>
          <cell r="CF177">
            <v>26.172499999999982</v>
          </cell>
          <cell r="CG177">
            <v>0</v>
          </cell>
          <cell r="CH177">
            <v>0</v>
          </cell>
          <cell r="CI177">
            <v>0</v>
          </cell>
          <cell r="CJ177">
            <v>17.607499999999977</v>
          </cell>
          <cell r="CK177">
            <v>17.802499999999974</v>
          </cell>
          <cell r="CL177">
            <v>16.552499999999984</v>
          </cell>
          <cell r="CM177">
            <v>17.634999999999984</v>
          </cell>
          <cell r="CN177">
            <v>0</v>
          </cell>
          <cell r="CO177">
            <v>0</v>
          </cell>
          <cell r="CP177">
            <v>15.228999999999997</v>
          </cell>
          <cell r="CQ177">
            <v>15.228999999999997</v>
          </cell>
          <cell r="CR177">
            <v>0</v>
          </cell>
          <cell r="CS177">
            <v>0</v>
          </cell>
          <cell r="CT177">
            <v>11.4619047619047</v>
          </cell>
          <cell r="CU177">
            <v>9.7678571428571406</v>
          </cell>
          <cell r="CV177">
            <v>0</v>
          </cell>
          <cell r="CW177">
            <v>0</v>
          </cell>
          <cell r="CX177">
            <v>0</v>
          </cell>
          <cell r="CY177">
            <v>15.887499999999978</v>
          </cell>
          <cell r="CZ177">
            <v>15.648</v>
          </cell>
          <cell r="DA177">
            <v>14.773</v>
          </cell>
          <cell r="DB177">
            <v>0.29874999999999652</v>
          </cell>
          <cell r="DC177">
            <v>0</v>
          </cell>
          <cell r="DD177">
            <v>0</v>
          </cell>
          <cell r="DE177">
            <v>0</v>
          </cell>
          <cell r="DF177">
            <v>0</v>
          </cell>
          <cell r="DG177">
            <v>0</v>
          </cell>
          <cell r="DH177">
            <v>0</v>
          </cell>
          <cell r="DI177">
            <v>0</v>
          </cell>
          <cell r="DJ177">
            <v>0</v>
          </cell>
          <cell r="DK177">
            <v>0</v>
          </cell>
          <cell r="DL177">
            <v>0</v>
          </cell>
          <cell r="DM177" t="str">
            <v>Sep 98</v>
          </cell>
          <cell r="DN177">
            <v>0</v>
          </cell>
          <cell r="DO177">
            <v>0</v>
          </cell>
          <cell r="DP177">
            <v>0</v>
          </cell>
          <cell r="DQ177">
            <v>0</v>
          </cell>
          <cell r="DR177">
            <v>0</v>
          </cell>
          <cell r="DS177">
            <v>0</v>
          </cell>
          <cell r="DT177">
            <v>17.622499999999985</v>
          </cell>
          <cell r="DU177">
            <v>17.622499999999985</v>
          </cell>
          <cell r="DV177">
            <v>0</v>
          </cell>
          <cell r="DW177">
            <v>0</v>
          </cell>
          <cell r="DX177">
            <v>0</v>
          </cell>
          <cell r="DY177">
            <v>0</v>
          </cell>
          <cell r="DZ177">
            <v>0</v>
          </cell>
          <cell r="EA177">
            <v>0</v>
          </cell>
          <cell r="EB177">
            <v>0</v>
          </cell>
          <cell r="EC177">
            <v>0</v>
          </cell>
          <cell r="ED177">
            <v>0</v>
          </cell>
          <cell r="EE177">
            <v>0</v>
          </cell>
          <cell r="EF177">
            <v>0</v>
          </cell>
          <cell r="EG177">
            <v>0</v>
          </cell>
          <cell r="EH177">
            <v>18.069999999999968</v>
          </cell>
          <cell r="EI177">
            <v>0</v>
          </cell>
          <cell r="EJ177">
            <v>18.069999999999968</v>
          </cell>
          <cell r="EK177">
            <v>0</v>
          </cell>
          <cell r="EL177">
            <v>0</v>
          </cell>
          <cell r="EM177">
            <v>0</v>
          </cell>
          <cell r="EN177">
            <v>0</v>
          </cell>
          <cell r="EO177">
            <v>11.535714285714249</v>
          </cell>
          <cell r="EP177">
            <v>9.3714285714285648</v>
          </cell>
          <cell r="EQ177" t="str">
            <v>Sep 98</v>
          </cell>
          <cell r="ER177">
            <v>1.67</v>
          </cell>
          <cell r="ES177">
            <v>0</v>
          </cell>
          <cell r="ET177">
            <v>0</v>
          </cell>
          <cell r="EU177">
            <v>0</v>
          </cell>
          <cell r="EV177">
            <v>10.112499999999999</v>
          </cell>
          <cell r="EW177">
            <v>11.059999999999965</v>
          </cell>
          <cell r="EX177">
            <v>12.787499999999989</v>
          </cell>
          <cell r="EY177">
            <v>17.884999999999984</v>
          </cell>
          <cell r="EZ177">
            <v>17.884999999999984</v>
          </cell>
          <cell r="FA177">
            <v>0</v>
          </cell>
          <cell r="FB177">
            <v>0</v>
          </cell>
          <cell r="FC177">
            <v>0</v>
          </cell>
          <cell r="FD177">
            <v>0</v>
          </cell>
          <cell r="FE177">
            <v>0</v>
          </cell>
          <cell r="FF177">
            <v>0</v>
          </cell>
          <cell r="FG177">
            <v>17.569999999999986</v>
          </cell>
          <cell r="FH177">
            <v>0</v>
          </cell>
          <cell r="FI177">
            <v>18.46749999999998</v>
          </cell>
          <cell r="FJ177">
            <v>0</v>
          </cell>
          <cell r="FK177">
            <v>0</v>
          </cell>
          <cell r="FL177">
            <v>0</v>
          </cell>
          <cell r="FM177">
            <v>0</v>
          </cell>
          <cell r="FN177" t="str">
            <v>Sep 98</v>
          </cell>
          <cell r="FO177">
            <v>0</v>
          </cell>
          <cell r="FP177">
            <v>0</v>
          </cell>
          <cell r="FQ177">
            <v>0</v>
          </cell>
          <cell r="FR177">
            <v>15.8025</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20.254999999999995</v>
          </cell>
          <cell r="GH177">
            <v>20.254999999999995</v>
          </cell>
          <cell r="GI177">
            <v>0</v>
          </cell>
          <cell r="GJ177">
            <v>0</v>
          </cell>
          <cell r="GK177">
            <v>0</v>
          </cell>
          <cell r="GL177">
            <v>0</v>
          </cell>
          <cell r="GM177">
            <v>0</v>
          </cell>
          <cell r="GN177">
            <v>0</v>
          </cell>
          <cell r="GO177" t="str">
            <v>Sep 98</v>
          </cell>
          <cell r="GP177">
            <v>2.0329999999999999</v>
          </cell>
          <cell r="GQ177">
            <v>138.5</v>
          </cell>
          <cell r="GR177">
            <v>116.40909090909091</v>
          </cell>
          <cell r="GS177">
            <v>131.79545454545456</v>
          </cell>
          <cell r="GT177">
            <v>127.29545454545455</v>
          </cell>
          <cell r="GU177">
            <v>126.13636363636365</v>
          </cell>
          <cell r="GV177">
            <v>124.52272727272729</v>
          </cell>
          <cell r="GW177">
            <v>126.13636363636365</v>
          </cell>
          <cell r="GX177">
            <v>0</v>
          </cell>
          <cell r="GY177">
            <v>163.0454545454545</v>
          </cell>
          <cell r="GZ177">
            <v>143.25</v>
          </cell>
          <cell r="HA177">
            <v>0</v>
          </cell>
          <cell r="HB177">
            <v>0</v>
          </cell>
          <cell r="HC177">
            <v>138.4545454545455</v>
          </cell>
          <cell r="HD177">
            <v>122.3181818181818</v>
          </cell>
          <cell r="HE177">
            <v>0</v>
          </cell>
          <cell r="HF177">
            <v>0</v>
          </cell>
          <cell r="HG177">
            <v>97.045454545454504</v>
          </cell>
          <cell r="HH177">
            <v>0</v>
          </cell>
          <cell r="HI177">
            <v>92.045454545454504</v>
          </cell>
          <cell r="HJ177">
            <v>0</v>
          </cell>
          <cell r="HK177" t="e">
            <v>#VALUE!</v>
          </cell>
          <cell r="HL177">
            <v>0</v>
          </cell>
          <cell r="HM177">
            <v>0</v>
          </cell>
          <cell r="HN177">
            <v>68.5</v>
          </cell>
          <cell r="HO177">
            <v>65.795454545454547</v>
          </cell>
          <cell r="HP177">
            <v>58.43181818181818</v>
          </cell>
          <cell r="HQ177">
            <v>0</v>
          </cell>
          <cell r="HR177">
            <v>30.29</v>
          </cell>
          <cell r="HS177">
            <v>0</v>
          </cell>
          <cell r="HT177">
            <v>219.18181818181819</v>
          </cell>
          <cell r="HU177" t="str">
            <v>Sep 98</v>
          </cell>
          <cell r="HV177">
            <v>147.40909090909091</v>
          </cell>
          <cell r="HW177">
            <v>132.59090909090909</v>
          </cell>
          <cell r="HX177">
            <v>141.90909090909091</v>
          </cell>
          <cell r="HY177">
            <v>127.09090909090909</v>
          </cell>
          <cell r="HZ177">
            <v>123.13636363636365</v>
          </cell>
          <cell r="IA177">
            <v>114.22727272727271</v>
          </cell>
          <cell r="IB177">
            <v>123.13636363636365</v>
          </cell>
          <cell r="IC177">
            <v>0</v>
          </cell>
          <cell r="ID177">
            <v>0</v>
          </cell>
          <cell r="IE177">
            <v>0</v>
          </cell>
          <cell r="IF177">
            <v>0</v>
          </cell>
          <cell r="IG177">
            <v>97.181818181818102</v>
          </cell>
          <cell r="IH177">
            <v>0</v>
          </cell>
          <cell r="II177">
            <v>86.590909090908994</v>
          </cell>
          <cell r="IJ177">
            <v>0</v>
          </cell>
          <cell r="IK177">
            <v>0</v>
          </cell>
          <cell r="IL177">
            <v>0</v>
          </cell>
          <cell r="IM177">
            <v>68.88636363636364</v>
          </cell>
          <cell r="IN177">
            <v>60.272727272727273</v>
          </cell>
          <cell r="IO177">
            <v>0</v>
          </cell>
          <cell r="IP177">
            <v>0</v>
          </cell>
          <cell r="IQ177" t="str">
            <v>Sep 98</v>
          </cell>
          <cell r="IR177">
            <v>2.7338568589692698</v>
          </cell>
          <cell r="IS177">
            <v>9.6696212731668005</v>
          </cell>
          <cell r="IT177">
            <v>11.019283746556473</v>
          </cell>
          <cell r="IU177">
            <v>0</v>
          </cell>
          <cell r="IV177">
            <v>0</v>
          </cell>
          <cell r="IW177">
            <v>0</v>
          </cell>
          <cell r="IX177">
            <v>14.16249999999995</v>
          </cell>
          <cell r="IY177">
            <v>0</v>
          </cell>
          <cell r="IZ177">
            <v>16.497727272727197</v>
          </cell>
          <cell r="JA177">
            <v>15.3920454545454</v>
          </cell>
          <cell r="JB177">
            <v>0</v>
          </cell>
          <cell r="JC177">
            <v>14.505681818181799</v>
          </cell>
          <cell r="JD177">
            <v>27.00376546530385</v>
          </cell>
          <cell r="JE177">
            <v>0</v>
          </cell>
          <cell r="JF177">
            <v>0</v>
          </cell>
          <cell r="JG177">
            <v>0</v>
          </cell>
          <cell r="JH177">
            <v>0</v>
          </cell>
          <cell r="JI177">
            <v>0</v>
          </cell>
          <cell r="JJ177">
            <v>0</v>
          </cell>
          <cell r="JK177">
            <v>0</v>
          </cell>
          <cell r="JL177">
            <v>0</v>
          </cell>
          <cell r="JM177">
            <v>0</v>
          </cell>
          <cell r="JN177">
            <v>17.582954545454498</v>
          </cell>
          <cell r="JO177">
            <v>0</v>
          </cell>
          <cell r="JP177">
            <v>15.189772727272651</v>
          </cell>
          <cell r="JQ177">
            <v>0</v>
          </cell>
          <cell r="JR177">
            <v>0</v>
          </cell>
          <cell r="JS177">
            <v>0</v>
          </cell>
          <cell r="JT177">
            <v>0</v>
          </cell>
          <cell r="JU177">
            <v>0</v>
          </cell>
          <cell r="JV177">
            <v>0</v>
          </cell>
          <cell r="JW177">
            <v>0</v>
          </cell>
          <cell r="JX177">
            <v>0</v>
          </cell>
          <cell r="JY177">
            <v>0</v>
          </cell>
          <cell r="JZ177">
            <v>15.189772727272651</v>
          </cell>
          <cell r="KA177">
            <v>0</v>
          </cell>
          <cell r="KB177">
            <v>0</v>
          </cell>
          <cell r="KC177">
            <v>0</v>
          </cell>
          <cell r="KD177">
            <v>10.91363636363635</v>
          </cell>
          <cell r="KE177">
            <v>10.91363636363635</v>
          </cell>
          <cell r="KF177">
            <v>10.91363636363635</v>
          </cell>
          <cell r="KG177">
            <v>10.91363636363635</v>
          </cell>
          <cell r="KH177">
            <v>0</v>
          </cell>
          <cell r="KI177">
            <v>0</v>
          </cell>
          <cell r="KJ177">
            <v>0</v>
          </cell>
          <cell r="KK177">
            <v>12.614531138153181</v>
          </cell>
          <cell r="KL177">
            <v>12.048138869005001</v>
          </cell>
          <cell r="KM177">
            <v>0</v>
          </cell>
          <cell r="KN177">
            <v>11.660701503221182</v>
          </cell>
          <cell r="KO177">
            <v>0</v>
          </cell>
          <cell r="KP177">
            <v>0</v>
          </cell>
          <cell r="KQ177">
            <v>0</v>
          </cell>
          <cell r="KR177">
            <v>0</v>
          </cell>
          <cell r="KS177">
            <v>0</v>
          </cell>
          <cell r="KT177">
            <v>0</v>
          </cell>
          <cell r="KU177">
            <v>0</v>
          </cell>
          <cell r="KV177">
            <v>0</v>
          </cell>
          <cell r="KW177">
            <v>0</v>
          </cell>
          <cell r="KX177">
            <v>0</v>
          </cell>
          <cell r="KY177">
            <v>0</v>
          </cell>
          <cell r="KZ177">
            <v>0</v>
          </cell>
          <cell r="LA177">
            <v>0</v>
          </cell>
          <cell r="LB177">
            <v>0</v>
          </cell>
          <cell r="LC177" t="str">
            <v>Sep 98</v>
          </cell>
          <cell r="LD177">
            <v>9.6696212731668005</v>
          </cell>
          <cell r="LE177">
            <v>11.019283746556473</v>
          </cell>
          <cell r="LF177">
            <v>120</v>
          </cell>
          <cell r="LG177">
            <v>120</v>
          </cell>
          <cell r="LH177">
            <v>13.264520202020201</v>
          </cell>
          <cell r="LI177">
            <v>0</v>
          </cell>
          <cell r="LJ177">
            <v>16.794318181818184</v>
          </cell>
          <cell r="LK177">
            <v>0.56477272727272743</v>
          </cell>
          <cell r="LL177">
            <v>0</v>
          </cell>
          <cell r="LM177">
            <v>0</v>
          </cell>
          <cell r="LN177">
            <v>0</v>
          </cell>
          <cell r="LO177">
            <v>0</v>
          </cell>
          <cell r="LP177">
            <v>0</v>
          </cell>
          <cell r="LQ177">
            <v>0</v>
          </cell>
          <cell r="LR177">
            <v>0</v>
          </cell>
          <cell r="LS177">
            <v>0</v>
          </cell>
          <cell r="LT177">
            <v>10.965103793843952</v>
          </cell>
          <cell r="LU177">
            <v>0</v>
          </cell>
          <cell r="LV177">
            <v>0</v>
          </cell>
          <cell r="LW177">
            <v>12.965681818181812</v>
          </cell>
          <cell r="LX177">
            <v>13.075909090909086</v>
          </cell>
          <cell r="LY177">
            <v>13.223636363636357</v>
          </cell>
          <cell r="LZ177">
            <v>13.18215909090909</v>
          </cell>
          <cell r="MA177">
            <v>11.742488272727268</v>
          </cell>
          <cell r="MB177" t="str">
            <v>Sep 98</v>
          </cell>
          <cell r="MC177">
            <v>156.97499999999999</v>
          </cell>
          <cell r="MD177">
            <v>161.25</v>
          </cell>
          <cell r="ME177">
            <v>15.535984844444446</v>
          </cell>
          <cell r="MF177">
            <v>0</v>
          </cell>
          <cell r="MG177">
            <v>0</v>
          </cell>
          <cell r="MH177" t="str">
            <v>Sep 98</v>
          </cell>
          <cell r="MI177">
            <v>120.6818181818182</v>
          </cell>
          <cell r="MJ177">
            <v>98.83116883116881</v>
          </cell>
          <cell r="MK177">
            <v>101.6883116883117</v>
          </cell>
          <cell r="ML177">
            <v>92.337662337662309</v>
          </cell>
          <cell r="MM177">
            <v>121.5584415584415</v>
          </cell>
          <cell r="MN177">
            <v>111.7502829121087</v>
          </cell>
          <cell r="MO177">
            <v>0</v>
          </cell>
          <cell r="MP177">
            <v>128.44155844155841</v>
          </cell>
          <cell r="MQ177">
            <v>46.704545454545453</v>
          </cell>
          <cell r="MR177">
            <v>0</v>
          </cell>
          <cell r="MS177">
            <v>0</v>
          </cell>
          <cell r="MT177">
            <v>194.66474405191059</v>
          </cell>
          <cell r="MU177">
            <v>74.900133155792233</v>
          </cell>
          <cell r="MV177">
            <v>0</v>
          </cell>
          <cell r="MW177" t="str">
            <v>*KEY_ERR</v>
          </cell>
        </row>
        <row r="178">
          <cell r="F178" t="str">
            <v>Oct 98</v>
          </cell>
          <cell r="G178">
            <v>12.6406818181818</v>
          </cell>
          <cell r="H178">
            <v>0</v>
          </cell>
          <cell r="I178">
            <v>14.420454545454501</v>
          </cell>
          <cell r="J178">
            <v>0</v>
          </cell>
          <cell r="K178">
            <v>0</v>
          </cell>
          <cell r="L178">
            <v>14.153863636363599</v>
          </cell>
          <cell r="M178">
            <v>14.153863636363599</v>
          </cell>
          <cell r="N178">
            <v>0</v>
          </cell>
          <cell r="O178">
            <v>0</v>
          </cell>
          <cell r="P178">
            <v>0</v>
          </cell>
          <cell r="Q178">
            <v>0</v>
          </cell>
          <cell r="R178">
            <v>0</v>
          </cell>
          <cell r="S178">
            <v>0</v>
          </cell>
          <cell r="T178">
            <v>0</v>
          </cell>
          <cell r="U178">
            <v>0</v>
          </cell>
          <cell r="V178">
            <v>11.79318181818182</v>
          </cell>
          <cell r="W178">
            <v>11.510681818181819</v>
          </cell>
          <cell r="X178">
            <v>12.474545454545456</v>
          </cell>
          <cell r="Y178">
            <v>10.424772727272728</v>
          </cell>
          <cell r="Z178">
            <v>0</v>
          </cell>
          <cell r="AA178">
            <v>12.990454545454464</v>
          </cell>
          <cell r="AB178">
            <v>0</v>
          </cell>
          <cell r="AC178">
            <v>14.242321428571419</v>
          </cell>
          <cell r="AD178">
            <v>13.9045238095238</v>
          </cell>
          <cell r="AE178">
            <v>14.736666666666657</v>
          </cell>
          <cell r="AF178">
            <v>12.781590909090911</v>
          </cell>
          <cell r="AG178">
            <v>12.685230242857143</v>
          </cell>
          <cell r="AH178">
            <v>11.781590909090911</v>
          </cell>
          <cell r="AI178">
            <v>0</v>
          </cell>
          <cell r="AJ178">
            <v>12.781590909090911</v>
          </cell>
          <cell r="AK178">
            <v>13.031590909090911</v>
          </cell>
          <cell r="AL178">
            <v>0</v>
          </cell>
          <cell r="AM178">
            <v>12.9452380952381</v>
          </cell>
          <cell r="AN178">
            <v>0</v>
          </cell>
          <cell r="AO178">
            <v>0</v>
          </cell>
          <cell r="AP178">
            <v>0</v>
          </cell>
          <cell r="AQ178">
            <v>12.031590909090911</v>
          </cell>
          <cell r="AR178">
            <v>0</v>
          </cell>
          <cell r="AS178">
            <v>14.242321428571419</v>
          </cell>
          <cell r="AT178">
            <v>12.401818181818181</v>
          </cell>
          <cell r="AU178">
            <v>0</v>
          </cell>
          <cell r="AV178">
            <v>0</v>
          </cell>
          <cell r="AW178">
            <v>12.6</v>
          </cell>
          <cell r="AX178">
            <v>0</v>
          </cell>
          <cell r="AY178">
            <v>0</v>
          </cell>
          <cell r="AZ178">
            <v>0</v>
          </cell>
          <cell r="BA178">
            <v>0</v>
          </cell>
          <cell r="BB178">
            <v>12.2138636363636</v>
          </cell>
          <cell r="BC178">
            <v>12.749318181818101</v>
          </cell>
          <cell r="BD178">
            <v>0.24113636363636315</v>
          </cell>
          <cell r="BE178">
            <v>12.95</v>
          </cell>
          <cell r="BF178">
            <v>0</v>
          </cell>
          <cell r="BG178">
            <v>0</v>
          </cell>
          <cell r="BH178">
            <v>0</v>
          </cell>
          <cell r="BI178">
            <v>0</v>
          </cell>
          <cell r="BJ178">
            <v>0</v>
          </cell>
          <cell r="BK178">
            <v>2.0699999999999998</v>
          </cell>
          <cell r="BL178">
            <v>6.9538636363636233</v>
          </cell>
          <cell r="BM178">
            <v>10.788749999999979</v>
          </cell>
          <cell r="BN178">
            <v>12.903068181818178</v>
          </cell>
          <cell r="BO178">
            <v>13.079659090909068</v>
          </cell>
          <cell r="BP178">
            <v>14.079545454545446</v>
          </cell>
          <cell r="BQ178">
            <v>17.351249999999979</v>
          </cell>
          <cell r="BR178">
            <v>17.351249999999979</v>
          </cell>
          <cell r="BS178">
            <v>17.978863636363624</v>
          </cell>
          <cell r="BT178">
            <v>17.978863636363624</v>
          </cell>
          <cell r="BU178">
            <v>18.942954545454533</v>
          </cell>
          <cell r="BV178">
            <v>18.942954545454533</v>
          </cell>
          <cell r="BW178">
            <v>0</v>
          </cell>
          <cell r="BX178">
            <v>0</v>
          </cell>
          <cell r="BY178">
            <v>0</v>
          </cell>
          <cell r="BZ178">
            <v>0</v>
          </cell>
          <cell r="CA178">
            <v>0</v>
          </cell>
          <cell r="CB178">
            <v>0</v>
          </cell>
          <cell r="CC178">
            <v>0</v>
          </cell>
          <cell r="CD178">
            <v>0</v>
          </cell>
          <cell r="CE178">
            <v>0</v>
          </cell>
          <cell r="CF178">
            <v>26.428977272727245</v>
          </cell>
          <cell r="CG178">
            <v>0</v>
          </cell>
          <cell r="CH178">
            <v>0</v>
          </cell>
          <cell r="CI178">
            <v>0</v>
          </cell>
          <cell r="CJ178">
            <v>17.704431818181799</v>
          </cell>
          <cell r="CK178">
            <v>17.904886363636336</v>
          </cell>
          <cell r="CL178">
            <v>15.993409090909067</v>
          </cell>
          <cell r="CM178">
            <v>17.055340909090891</v>
          </cell>
          <cell r="CN178">
            <v>0</v>
          </cell>
          <cell r="CO178">
            <v>0</v>
          </cell>
          <cell r="CP178">
            <v>14.619818181818182</v>
          </cell>
          <cell r="CQ178">
            <v>14.619818181818182</v>
          </cell>
          <cell r="CR178">
            <v>0</v>
          </cell>
          <cell r="CS178">
            <v>0</v>
          </cell>
          <cell r="CT178">
            <v>12.672727272727251</v>
          </cell>
          <cell r="CU178">
            <v>9.9022727272727202</v>
          </cell>
          <cell r="CV178">
            <v>0</v>
          </cell>
          <cell r="CW178">
            <v>0</v>
          </cell>
          <cell r="CX178">
            <v>0</v>
          </cell>
          <cell r="CY178">
            <v>15.535227272727246</v>
          </cell>
          <cell r="CZ178">
            <v>16.249227272727271</v>
          </cell>
          <cell r="DA178">
            <v>15.536181818181822</v>
          </cell>
          <cell r="DB178">
            <v>0.26528409090909238</v>
          </cell>
          <cell r="DC178">
            <v>0</v>
          </cell>
          <cell r="DD178">
            <v>0</v>
          </cell>
          <cell r="DE178">
            <v>0</v>
          </cell>
          <cell r="DF178">
            <v>0</v>
          </cell>
          <cell r="DG178">
            <v>0</v>
          </cell>
          <cell r="DH178">
            <v>0</v>
          </cell>
          <cell r="DI178">
            <v>0</v>
          </cell>
          <cell r="DJ178">
            <v>0</v>
          </cell>
          <cell r="DK178">
            <v>0</v>
          </cell>
          <cell r="DL178">
            <v>0</v>
          </cell>
          <cell r="DM178" t="str">
            <v>Oct 98</v>
          </cell>
          <cell r="DN178">
            <v>0</v>
          </cell>
          <cell r="DO178">
            <v>0</v>
          </cell>
          <cell r="DP178">
            <v>0</v>
          </cell>
          <cell r="DQ178">
            <v>0</v>
          </cell>
          <cell r="DR178">
            <v>0</v>
          </cell>
          <cell r="DS178">
            <v>0</v>
          </cell>
          <cell r="DT178">
            <v>18.141136363636356</v>
          </cell>
          <cell r="DU178">
            <v>18.141136363636356</v>
          </cell>
          <cell r="DV178">
            <v>0</v>
          </cell>
          <cell r="DW178">
            <v>0</v>
          </cell>
          <cell r="DX178">
            <v>0</v>
          </cell>
          <cell r="DY178">
            <v>0</v>
          </cell>
          <cell r="DZ178">
            <v>0</v>
          </cell>
          <cell r="EA178">
            <v>0</v>
          </cell>
          <cell r="EB178">
            <v>0</v>
          </cell>
          <cell r="EC178">
            <v>0</v>
          </cell>
          <cell r="ED178">
            <v>0</v>
          </cell>
          <cell r="EE178">
            <v>0</v>
          </cell>
          <cell r="EF178">
            <v>0</v>
          </cell>
          <cell r="EG178">
            <v>0</v>
          </cell>
          <cell r="EH178">
            <v>17.324999999999978</v>
          </cell>
          <cell r="EI178">
            <v>0</v>
          </cell>
          <cell r="EJ178">
            <v>17.324999999999978</v>
          </cell>
          <cell r="EK178">
            <v>0</v>
          </cell>
          <cell r="EL178">
            <v>0</v>
          </cell>
          <cell r="EM178">
            <v>0</v>
          </cell>
          <cell r="EN178">
            <v>0</v>
          </cell>
          <cell r="EO178">
            <v>12.107954545454501</v>
          </cell>
          <cell r="EP178">
            <v>10.015909090909044</v>
          </cell>
          <cell r="EQ178" t="str">
            <v>Oct 98</v>
          </cell>
          <cell r="ER178">
            <v>2.15</v>
          </cell>
          <cell r="ES178">
            <v>0</v>
          </cell>
          <cell r="ET178">
            <v>0</v>
          </cell>
          <cell r="EU178">
            <v>0</v>
          </cell>
          <cell r="EV178">
            <v>10.304318181818157</v>
          </cell>
          <cell r="EW178">
            <v>11.860227272727247</v>
          </cell>
          <cell r="EX178">
            <v>13.187045454545425</v>
          </cell>
          <cell r="EY178">
            <v>17.456249999999979</v>
          </cell>
          <cell r="EZ178">
            <v>17.456249999999979</v>
          </cell>
          <cell r="FA178">
            <v>0</v>
          </cell>
          <cell r="FB178">
            <v>0</v>
          </cell>
          <cell r="FC178">
            <v>0</v>
          </cell>
          <cell r="FD178">
            <v>0</v>
          </cell>
          <cell r="FE178">
            <v>0</v>
          </cell>
          <cell r="FF178">
            <v>0</v>
          </cell>
          <cell r="FG178">
            <v>16.871590909090891</v>
          </cell>
          <cell r="FH178">
            <v>0</v>
          </cell>
          <cell r="FI178">
            <v>18.842727272727245</v>
          </cell>
          <cell r="FJ178">
            <v>0</v>
          </cell>
          <cell r="FK178">
            <v>0</v>
          </cell>
          <cell r="FL178">
            <v>0</v>
          </cell>
          <cell r="FM178">
            <v>0</v>
          </cell>
          <cell r="FN178" t="str">
            <v>Oct 98</v>
          </cell>
          <cell r="FO178">
            <v>0</v>
          </cell>
          <cell r="FP178">
            <v>0</v>
          </cell>
          <cell r="FQ178">
            <v>0</v>
          </cell>
          <cell r="FR178">
            <v>15.470000000000004</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19.100454545454543</v>
          </cell>
          <cell r="GH178">
            <v>19.100454545454543</v>
          </cell>
          <cell r="GI178">
            <v>0</v>
          </cell>
          <cell r="GJ178">
            <v>0</v>
          </cell>
          <cell r="GK178">
            <v>0</v>
          </cell>
          <cell r="GL178">
            <v>0</v>
          </cell>
          <cell r="GM178">
            <v>0</v>
          </cell>
          <cell r="GN178">
            <v>0</v>
          </cell>
          <cell r="GO178" t="str">
            <v>Oct 98</v>
          </cell>
          <cell r="GP178">
            <v>2.1819999999999999</v>
          </cell>
          <cell r="GQ178">
            <v>172.3636363636364</v>
          </cell>
          <cell r="GR178">
            <v>157.59090909090909</v>
          </cell>
          <cell r="GS178">
            <v>172.90909090909093</v>
          </cell>
          <cell r="GT178">
            <v>165.1363636363636</v>
          </cell>
          <cell r="GU178">
            <v>141.69318181818184</v>
          </cell>
          <cell r="GV178">
            <v>136.4545454545455</v>
          </cell>
          <cell r="GW178">
            <v>141.69318181818184</v>
          </cell>
          <cell r="GX178">
            <v>0</v>
          </cell>
          <cell r="GY178">
            <v>162.77272727272731</v>
          </cell>
          <cell r="GZ178">
            <v>144.3636363636364</v>
          </cell>
          <cell r="HA178">
            <v>0</v>
          </cell>
          <cell r="HB178">
            <v>0</v>
          </cell>
          <cell r="HC178">
            <v>139.68181818181819</v>
          </cell>
          <cell r="HD178">
            <v>118.47727272727271</v>
          </cell>
          <cell r="HE178">
            <v>0</v>
          </cell>
          <cell r="HF178">
            <v>0</v>
          </cell>
          <cell r="HG178">
            <v>100.272727272727</v>
          </cell>
          <cell r="HH178">
            <v>0</v>
          </cell>
          <cell r="HI178">
            <v>98.727272727272705</v>
          </cell>
          <cell r="HJ178">
            <v>0</v>
          </cell>
          <cell r="HK178" t="e">
            <v>#VALUE!</v>
          </cell>
          <cell r="HL178">
            <v>0</v>
          </cell>
          <cell r="HM178">
            <v>0</v>
          </cell>
          <cell r="HN178">
            <v>70.545454545454547</v>
          </cell>
          <cell r="HO178">
            <v>66.568181818181813</v>
          </cell>
          <cell r="HP178">
            <v>59.840909090909093</v>
          </cell>
          <cell r="HQ178">
            <v>0</v>
          </cell>
          <cell r="HR178">
            <v>31.46</v>
          </cell>
          <cell r="HS178">
            <v>0</v>
          </cell>
          <cell r="HT178">
            <v>216.31818181818181</v>
          </cell>
          <cell r="HU178" t="str">
            <v>Oct 98</v>
          </cell>
          <cell r="HV178">
            <v>186.3636363636364</v>
          </cell>
          <cell r="HW178">
            <v>187.59090909090909</v>
          </cell>
          <cell r="HX178">
            <v>177.9545454545455</v>
          </cell>
          <cell r="HY178">
            <v>179.18181818181819</v>
          </cell>
          <cell r="HZ178">
            <v>138.53409090909093</v>
          </cell>
          <cell r="IA178">
            <v>129.81818181818181</v>
          </cell>
          <cell r="IB178">
            <v>138.53409090909093</v>
          </cell>
          <cell r="IC178">
            <v>0</v>
          </cell>
          <cell r="ID178">
            <v>0</v>
          </cell>
          <cell r="IE178">
            <v>0</v>
          </cell>
          <cell r="IF178">
            <v>0</v>
          </cell>
          <cell r="IG178">
            <v>98.454545454545396</v>
          </cell>
          <cell r="IH178">
            <v>0</v>
          </cell>
          <cell r="II178">
            <v>93.136363636363598</v>
          </cell>
          <cell r="IJ178">
            <v>0</v>
          </cell>
          <cell r="IK178">
            <v>0</v>
          </cell>
          <cell r="IL178">
            <v>0</v>
          </cell>
          <cell r="IM178">
            <v>70.068181818181813</v>
          </cell>
          <cell r="IN178">
            <v>61.25</v>
          </cell>
          <cell r="IO178">
            <v>0</v>
          </cell>
          <cell r="IP178">
            <v>0</v>
          </cell>
          <cell r="IQ178" t="str">
            <v>Oct 98</v>
          </cell>
          <cell r="IR178">
            <v>2.7469378730208764</v>
          </cell>
          <cell r="IS178">
            <v>12.993553585817889</v>
          </cell>
          <cell r="IT178">
            <v>15.725436179981633</v>
          </cell>
          <cell r="IU178">
            <v>0</v>
          </cell>
          <cell r="IV178">
            <v>0</v>
          </cell>
          <cell r="IW178">
            <v>0</v>
          </cell>
          <cell r="IX178">
            <v>16.015476440476149</v>
          </cell>
          <cell r="IY178">
            <v>0</v>
          </cell>
          <cell r="IZ178">
            <v>17.8666666666666</v>
          </cell>
          <cell r="JA178">
            <v>16.378571428571348</v>
          </cell>
          <cell r="JB178">
            <v>0</v>
          </cell>
          <cell r="JC178">
            <v>15.87857142857135</v>
          </cell>
          <cell r="JD178">
            <v>26.444068751761009</v>
          </cell>
          <cell r="JE178">
            <v>0</v>
          </cell>
          <cell r="JF178">
            <v>0</v>
          </cell>
          <cell r="JG178">
            <v>0</v>
          </cell>
          <cell r="JH178">
            <v>0</v>
          </cell>
          <cell r="JI178">
            <v>0</v>
          </cell>
          <cell r="JJ178">
            <v>0</v>
          </cell>
          <cell r="JK178">
            <v>0</v>
          </cell>
          <cell r="JL178">
            <v>0</v>
          </cell>
          <cell r="JM178">
            <v>0</v>
          </cell>
          <cell r="JN178">
            <v>17.190476190476147</v>
          </cell>
          <cell r="JO178">
            <v>0</v>
          </cell>
          <cell r="JP178">
            <v>14.947023809523751</v>
          </cell>
          <cell r="JQ178">
            <v>0</v>
          </cell>
          <cell r="JR178">
            <v>0</v>
          </cell>
          <cell r="JS178">
            <v>0</v>
          </cell>
          <cell r="JT178">
            <v>0</v>
          </cell>
          <cell r="JU178">
            <v>0</v>
          </cell>
          <cell r="JV178">
            <v>0</v>
          </cell>
          <cell r="JW178">
            <v>0</v>
          </cell>
          <cell r="JX178">
            <v>0</v>
          </cell>
          <cell r="JY178">
            <v>0</v>
          </cell>
          <cell r="JZ178">
            <v>14.947023809523751</v>
          </cell>
          <cell r="KA178">
            <v>0</v>
          </cell>
          <cell r="KB178">
            <v>0</v>
          </cell>
          <cell r="KC178">
            <v>0</v>
          </cell>
          <cell r="KD178">
            <v>11.799999999999951</v>
          </cell>
          <cell r="KE178">
            <v>12.699999999999951</v>
          </cell>
          <cell r="KF178">
            <v>11.799999999999951</v>
          </cell>
          <cell r="KG178">
            <v>12.699999999999951</v>
          </cell>
          <cell r="KH178">
            <v>0</v>
          </cell>
          <cell r="KI178">
            <v>0</v>
          </cell>
          <cell r="KJ178">
            <v>0</v>
          </cell>
          <cell r="KK178">
            <v>13.588301462317206</v>
          </cell>
          <cell r="KL178">
            <v>13.253655793025867</v>
          </cell>
          <cell r="KM178">
            <v>0</v>
          </cell>
          <cell r="KN178">
            <v>12.769028871391072</v>
          </cell>
          <cell r="KO178">
            <v>0</v>
          </cell>
          <cell r="KP178">
            <v>0</v>
          </cell>
          <cell r="KQ178">
            <v>0</v>
          </cell>
          <cell r="KR178">
            <v>0</v>
          </cell>
          <cell r="KS178">
            <v>0</v>
          </cell>
          <cell r="KT178">
            <v>0</v>
          </cell>
          <cell r="KU178">
            <v>0</v>
          </cell>
          <cell r="KV178">
            <v>0</v>
          </cell>
          <cell r="KW178">
            <v>0</v>
          </cell>
          <cell r="KX178">
            <v>0</v>
          </cell>
          <cell r="KY178">
            <v>0</v>
          </cell>
          <cell r="KZ178">
            <v>0</v>
          </cell>
          <cell r="LA178">
            <v>0</v>
          </cell>
          <cell r="LB178">
            <v>0</v>
          </cell>
          <cell r="LC178" t="str">
            <v>Oct 98</v>
          </cell>
          <cell r="LD178">
            <v>11.684125705076552</v>
          </cell>
          <cell r="LE178">
            <v>14.233241505968778</v>
          </cell>
          <cell r="LF178">
            <v>145</v>
          </cell>
          <cell r="LG178">
            <v>155</v>
          </cell>
          <cell r="LH178">
            <v>14.480555555555561</v>
          </cell>
          <cell r="LI178">
            <v>0</v>
          </cell>
          <cell r="LJ178">
            <v>16.645238095238096</v>
          </cell>
          <cell r="LK178">
            <v>0.54166666666666674</v>
          </cell>
          <cell r="LL178">
            <v>0</v>
          </cell>
          <cell r="LM178">
            <v>0</v>
          </cell>
          <cell r="LN178">
            <v>0</v>
          </cell>
          <cell r="LO178">
            <v>0</v>
          </cell>
          <cell r="LP178">
            <v>0</v>
          </cell>
          <cell r="LQ178">
            <v>0</v>
          </cell>
          <cell r="LR178">
            <v>0</v>
          </cell>
          <cell r="LS178">
            <v>0</v>
          </cell>
          <cell r="LT178">
            <v>12.135358080239971</v>
          </cell>
          <cell r="LU178">
            <v>0</v>
          </cell>
          <cell r="LV178">
            <v>0</v>
          </cell>
          <cell r="LW178">
            <v>14.242321428571419</v>
          </cell>
          <cell r="LX178">
            <v>13.9045238095238</v>
          </cell>
          <cell r="LY178">
            <v>14.736666666666657</v>
          </cell>
          <cell r="LZ178">
            <v>12.781590909090911</v>
          </cell>
          <cell r="MA178">
            <v>12.685230242857143</v>
          </cell>
          <cell r="MB178" t="str">
            <v>Oct 98</v>
          </cell>
          <cell r="MC178">
            <v>194</v>
          </cell>
          <cell r="MD178">
            <v>210.52272727272725</v>
          </cell>
          <cell r="ME178">
            <v>16.6276455</v>
          </cell>
          <cell r="MF178">
            <v>0</v>
          </cell>
          <cell r="MG178">
            <v>0</v>
          </cell>
          <cell r="MH178" t="str">
            <v>Oct 98</v>
          </cell>
          <cell r="MI178">
            <v>125.4545454545455</v>
          </cell>
          <cell r="MJ178">
            <v>105.97402597402601</v>
          </cell>
          <cell r="MK178">
            <v>108.8311688311688</v>
          </cell>
          <cell r="ML178">
            <v>96.623376623376629</v>
          </cell>
          <cell r="MM178">
            <v>103.5064935064935</v>
          </cell>
          <cell r="MN178">
            <v>84.166352319879309</v>
          </cell>
          <cell r="MO178">
            <v>0</v>
          </cell>
          <cell r="MP178">
            <v>100.90909090909091</v>
          </cell>
          <cell r="MQ178">
            <v>55.227272727272727</v>
          </cell>
          <cell r="MR178">
            <v>0</v>
          </cell>
          <cell r="MS178">
            <v>0</v>
          </cell>
          <cell r="MT178">
            <v>194.66474405191059</v>
          </cell>
          <cell r="MU178">
            <v>74.900133155792233</v>
          </cell>
          <cell r="MV178">
            <v>0</v>
          </cell>
          <cell r="MW178" t="str">
            <v>*KEY_ERR</v>
          </cell>
        </row>
        <row r="179">
          <cell r="F179" t="str">
            <v>Nov 98</v>
          </cell>
          <cell r="G179">
            <v>10.9628571428571</v>
          </cell>
          <cell r="H179">
            <v>0</v>
          </cell>
          <cell r="I179">
            <v>12.9468421052631</v>
          </cell>
          <cell r="J179">
            <v>0</v>
          </cell>
          <cell r="K179">
            <v>0</v>
          </cell>
          <cell r="L179">
            <v>12.623684210526299</v>
          </cell>
          <cell r="M179">
            <v>12.623684210526299</v>
          </cell>
          <cell r="N179">
            <v>0</v>
          </cell>
          <cell r="O179">
            <v>0</v>
          </cell>
          <cell r="P179">
            <v>0</v>
          </cell>
          <cell r="Q179">
            <v>0</v>
          </cell>
          <cell r="R179">
            <v>0</v>
          </cell>
          <cell r="S179">
            <v>0</v>
          </cell>
          <cell r="T179">
            <v>0</v>
          </cell>
          <cell r="U179">
            <v>0</v>
          </cell>
          <cell r="V179">
            <v>10.333095238095236</v>
          </cell>
          <cell r="W179">
            <v>10.35785714285714</v>
          </cell>
          <cell r="X179">
            <v>10.984999999999998</v>
          </cell>
          <cell r="Y179">
            <v>8.9628571428571409</v>
          </cell>
          <cell r="Z179">
            <v>0</v>
          </cell>
          <cell r="AA179">
            <v>11.940800865800819</v>
          </cell>
          <cell r="AB179">
            <v>0</v>
          </cell>
          <cell r="AC179">
            <v>12.974341736694679</v>
          </cell>
          <cell r="AD179">
            <v>12.542619047619048</v>
          </cell>
          <cell r="AE179">
            <v>13.267619047619048</v>
          </cell>
          <cell r="AF179">
            <v>11.812261904761911</v>
          </cell>
          <cell r="AG179">
            <v>11.554522026190474</v>
          </cell>
          <cell r="AH179">
            <v>10.912261904761911</v>
          </cell>
          <cell r="AI179">
            <v>0</v>
          </cell>
          <cell r="AJ179">
            <v>11.812261904761911</v>
          </cell>
          <cell r="AK179">
            <v>12.062261904761911</v>
          </cell>
          <cell r="AL179">
            <v>0</v>
          </cell>
          <cell r="AM179">
            <v>11.475</v>
          </cell>
          <cell r="AN179">
            <v>0</v>
          </cell>
          <cell r="AO179">
            <v>0</v>
          </cell>
          <cell r="AP179">
            <v>0</v>
          </cell>
          <cell r="AQ179">
            <v>11.11226190476191</v>
          </cell>
          <cell r="AR179">
            <v>0</v>
          </cell>
          <cell r="AS179">
            <v>12.974341736694679</v>
          </cell>
          <cell r="AT179">
            <v>11.471429285714288</v>
          </cell>
          <cell r="AU179">
            <v>0</v>
          </cell>
          <cell r="AV179">
            <v>0</v>
          </cell>
          <cell r="AW179">
            <v>11.447619095238098</v>
          </cell>
          <cell r="AX179">
            <v>0</v>
          </cell>
          <cell r="AY179">
            <v>0</v>
          </cell>
          <cell r="AZ179">
            <v>0</v>
          </cell>
          <cell r="BA179">
            <v>0</v>
          </cell>
          <cell r="BB179">
            <v>11.276904761904699</v>
          </cell>
          <cell r="BC179">
            <v>11.747619047619001</v>
          </cell>
          <cell r="BD179">
            <v>0.19318181818181801</v>
          </cell>
          <cell r="BE179">
            <v>11.264210526315701</v>
          </cell>
          <cell r="BF179">
            <v>0</v>
          </cell>
          <cell r="BG179">
            <v>0</v>
          </cell>
          <cell r="BH179">
            <v>0</v>
          </cell>
          <cell r="BI179">
            <v>0</v>
          </cell>
          <cell r="BJ179">
            <v>0</v>
          </cell>
          <cell r="BK179">
            <v>2</v>
          </cell>
          <cell r="BL179">
            <v>7.3665789473683887</v>
          </cell>
          <cell r="BM179">
            <v>10.364605263157864</v>
          </cell>
          <cell r="BN179">
            <v>12.826578947368409</v>
          </cell>
          <cell r="BO179">
            <v>12.785131578947341</v>
          </cell>
          <cell r="BP179">
            <v>13.445526315789456</v>
          </cell>
          <cell r="BQ179">
            <v>14.122499999999979</v>
          </cell>
          <cell r="BR179">
            <v>14.122499999999979</v>
          </cell>
          <cell r="BS179">
            <v>14.542499999999979</v>
          </cell>
          <cell r="BT179">
            <v>14.542499999999979</v>
          </cell>
          <cell r="BU179">
            <v>15.150394736842092</v>
          </cell>
          <cell r="BV179">
            <v>15.150394736842092</v>
          </cell>
          <cell r="BW179">
            <v>0</v>
          </cell>
          <cell r="BX179">
            <v>0</v>
          </cell>
          <cell r="BY179">
            <v>0</v>
          </cell>
          <cell r="BZ179">
            <v>0</v>
          </cell>
          <cell r="CA179">
            <v>0</v>
          </cell>
          <cell r="CB179">
            <v>0</v>
          </cell>
          <cell r="CC179">
            <v>0</v>
          </cell>
          <cell r="CD179">
            <v>0</v>
          </cell>
          <cell r="CE179">
            <v>0</v>
          </cell>
          <cell r="CF179">
            <v>25.990263157894706</v>
          </cell>
          <cell r="CG179">
            <v>0</v>
          </cell>
          <cell r="CH179">
            <v>0</v>
          </cell>
          <cell r="CI179">
            <v>0</v>
          </cell>
          <cell r="CJ179">
            <v>15.606315789473662</v>
          </cell>
          <cell r="CK179">
            <v>16.255657894736817</v>
          </cell>
          <cell r="CL179">
            <v>14.111447368421025</v>
          </cell>
          <cell r="CM179">
            <v>14.553552631578933</v>
          </cell>
          <cell r="CN179">
            <v>0</v>
          </cell>
          <cell r="CO179">
            <v>0</v>
          </cell>
          <cell r="CP179">
            <v>13.160368421052633</v>
          </cell>
          <cell r="CQ179">
            <v>13.160368421052633</v>
          </cell>
          <cell r="CR179">
            <v>0</v>
          </cell>
          <cell r="CS179">
            <v>0</v>
          </cell>
          <cell r="CT179">
            <v>10.9447368421052</v>
          </cell>
          <cell r="CU179">
            <v>9.1421052631578856</v>
          </cell>
          <cell r="CV179">
            <v>0</v>
          </cell>
          <cell r="CW179">
            <v>0</v>
          </cell>
          <cell r="CX179">
            <v>0</v>
          </cell>
          <cell r="CY179">
            <v>13.058684210526296</v>
          </cell>
          <cell r="CZ179">
            <v>13.516263157894736</v>
          </cell>
          <cell r="DA179">
            <v>12.290526315789471</v>
          </cell>
          <cell r="DB179">
            <v>0.17131578947368542</v>
          </cell>
          <cell r="DC179">
            <v>0</v>
          </cell>
          <cell r="DD179">
            <v>0</v>
          </cell>
          <cell r="DE179">
            <v>0</v>
          </cell>
          <cell r="DF179">
            <v>0</v>
          </cell>
          <cell r="DG179">
            <v>0</v>
          </cell>
          <cell r="DH179">
            <v>0</v>
          </cell>
          <cell r="DI179">
            <v>0</v>
          </cell>
          <cell r="DJ179">
            <v>0</v>
          </cell>
          <cell r="DK179">
            <v>0</v>
          </cell>
          <cell r="DL179">
            <v>0</v>
          </cell>
          <cell r="DM179" t="str">
            <v>Nov 98</v>
          </cell>
          <cell r="DN179">
            <v>0</v>
          </cell>
          <cell r="DO179">
            <v>0</v>
          </cell>
          <cell r="DP179">
            <v>0</v>
          </cell>
          <cell r="DQ179">
            <v>0</v>
          </cell>
          <cell r="DR179">
            <v>0</v>
          </cell>
          <cell r="DS179">
            <v>0</v>
          </cell>
          <cell r="DT179">
            <v>15.266447368421046</v>
          </cell>
          <cell r="DU179">
            <v>15.266447368421046</v>
          </cell>
          <cell r="DV179">
            <v>0</v>
          </cell>
          <cell r="DW179">
            <v>0</v>
          </cell>
          <cell r="DX179">
            <v>0</v>
          </cell>
          <cell r="DY179">
            <v>0</v>
          </cell>
          <cell r="DZ179">
            <v>0</v>
          </cell>
          <cell r="EA179">
            <v>0</v>
          </cell>
          <cell r="EB179">
            <v>0</v>
          </cell>
          <cell r="EC179">
            <v>0</v>
          </cell>
          <cell r="ED179">
            <v>0</v>
          </cell>
          <cell r="EE179">
            <v>0</v>
          </cell>
          <cell r="EF179">
            <v>0</v>
          </cell>
          <cell r="EG179">
            <v>0</v>
          </cell>
          <cell r="EH179">
            <v>15.401842105263139</v>
          </cell>
          <cell r="EI179">
            <v>0</v>
          </cell>
          <cell r="EJ179">
            <v>15.401842105263139</v>
          </cell>
          <cell r="EK179">
            <v>0</v>
          </cell>
          <cell r="EL179">
            <v>0</v>
          </cell>
          <cell r="EM179">
            <v>0</v>
          </cell>
          <cell r="EN179">
            <v>0</v>
          </cell>
          <cell r="EO179">
            <v>11.07499999999995</v>
          </cell>
          <cell r="EP179">
            <v>10.059210526315741</v>
          </cell>
          <cell r="EQ179" t="str">
            <v>Nov 98</v>
          </cell>
          <cell r="ER179">
            <v>2.16</v>
          </cell>
          <cell r="ES179">
            <v>0</v>
          </cell>
          <cell r="ET179">
            <v>0</v>
          </cell>
          <cell r="EU179">
            <v>0</v>
          </cell>
          <cell r="EV179">
            <v>9.7069736842105012</v>
          </cell>
          <cell r="EW179">
            <v>12.146842105263138</v>
          </cell>
          <cell r="EX179">
            <v>12.793421052631547</v>
          </cell>
          <cell r="EY179">
            <v>14.962499999999979</v>
          </cell>
          <cell r="EZ179">
            <v>14.962499999999979</v>
          </cell>
          <cell r="FA179">
            <v>0</v>
          </cell>
          <cell r="FB179">
            <v>0</v>
          </cell>
          <cell r="FC179">
            <v>0</v>
          </cell>
          <cell r="FD179">
            <v>0</v>
          </cell>
          <cell r="FE179">
            <v>0</v>
          </cell>
          <cell r="FF179">
            <v>0</v>
          </cell>
          <cell r="FG179">
            <v>15.296842105263138</v>
          </cell>
          <cell r="FH179">
            <v>0</v>
          </cell>
          <cell r="FI179">
            <v>16.874605263157889</v>
          </cell>
          <cell r="FJ179">
            <v>0</v>
          </cell>
          <cell r="FK179">
            <v>0</v>
          </cell>
          <cell r="FL179">
            <v>0</v>
          </cell>
          <cell r="FM179">
            <v>0</v>
          </cell>
          <cell r="FN179" t="str">
            <v>Nov 98</v>
          </cell>
          <cell r="FO179">
            <v>0</v>
          </cell>
          <cell r="FP179">
            <v>0</v>
          </cell>
          <cell r="FQ179">
            <v>0</v>
          </cell>
          <cell r="FR179">
            <v>18.689999999999998</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19.469210526315791</v>
          </cell>
          <cell r="GH179">
            <v>19.469210526315791</v>
          </cell>
          <cell r="GI179">
            <v>0</v>
          </cell>
          <cell r="GJ179">
            <v>0</v>
          </cell>
          <cell r="GK179">
            <v>0</v>
          </cell>
          <cell r="GL179">
            <v>0</v>
          </cell>
          <cell r="GM179">
            <v>0</v>
          </cell>
          <cell r="GN179">
            <v>0</v>
          </cell>
          <cell r="GO179" t="str">
            <v>Nov 98</v>
          </cell>
          <cell r="GP179">
            <v>2.226</v>
          </cell>
          <cell r="GQ179">
            <v>207.1904761904762</v>
          </cell>
          <cell r="GR179">
            <v>153.61904761904759</v>
          </cell>
          <cell r="GS179">
            <v>205.21428571428569</v>
          </cell>
          <cell r="GT179">
            <v>172.26190476190476</v>
          </cell>
          <cell r="GU179">
            <v>130.85714285714283</v>
          </cell>
          <cell r="GV179">
            <v>125.5238095238095</v>
          </cell>
          <cell r="GW179">
            <v>130.85714285714283</v>
          </cell>
          <cell r="GX179">
            <v>0</v>
          </cell>
          <cell r="GY179">
            <v>148.26190476190479</v>
          </cell>
          <cell r="GZ179">
            <v>129.5</v>
          </cell>
          <cell r="HA179">
            <v>0</v>
          </cell>
          <cell r="HB179">
            <v>0</v>
          </cell>
          <cell r="HC179">
            <v>122.1904761904762</v>
          </cell>
          <cell r="HD179">
            <v>105.4285714285714</v>
          </cell>
          <cell r="HE179">
            <v>0</v>
          </cell>
          <cell r="HF179">
            <v>0</v>
          </cell>
          <cell r="HG179">
            <v>90.238095238095198</v>
          </cell>
          <cell r="HH179">
            <v>0</v>
          </cell>
          <cell r="HI179">
            <v>87.190476190476105</v>
          </cell>
          <cell r="HJ179">
            <v>0</v>
          </cell>
          <cell r="HK179" t="e">
            <v>#VALUE!</v>
          </cell>
          <cell r="HL179">
            <v>0</v>
          </cell>
          <cell r="HM179">
            <v>0</v>
          </cell>
          <cell r="HN179">
            <v>63.61904761904762</v>
          </cell>
          <cell r="HO179">
            <v>58.071428571428569</v>
          </cell>
          <cell r="HP179">
            <v>53.333333333333343</v>
          </cell>
          <cell r="HQ179">
            <v>0</v>
          </cell>
          <cell r="HR179">
            <v>30.97</v>
          </cell>
          <cell r="HS179">
            <v>0</v>
          </cell>
          <cell r="HT179">
            <v>214.14285714285711</v>
          </cell>
          <cell r="HU179" t="str">
            <v>Nov 98</v>
          </cell>
          <cell r="HV179">
            <v>210.23809523809521</v>
          </cell>
          <cell r="HW179">
            <v>208.42857142857139</v>
          </cell>
          <cell r="HX179">
            <v>211.52380952380949</v>
          </cell>
          <cell r="HY179">
            <v>209.71428571428567</v>
          </cell>
          <cell r="HZ179">
            <v>127.5952380952381</v>
          </cell>
          <cell r="IA179">
            <v>118.04761904761909</v>
          </cell>
          <cell r="IB179">
            <v>127.5952380952381</v>
          </cell>
          <cell r="IC179">
            <v>0</v>
          </cell>
          <cell r="ID179">
            <v>0</v>
          </cell>
          <cell r="IE179">
            <v>0</v>
          </cell>
          <cell r="IF179">
            <v>0</v>
          </cell>
          <cell r="IG179">
            <v>86.809523809523796</v>
          </cell>
          <cell r="IH179">
            <v>0</v>
          </cell>
          <cell r="II179">
            <v>80.476190476190396</v>
          </cell>
          <cell r="IJ179">
            <v>0</v>
          </cell>
          <cell r="IK179">
            <v>0</v>
          </cell>
          <cell r="IL179">
            <v>0</v>
          </cell>
          <cell r="IM179">
            <v>64.904761904761898</v>
          </cell>
          <cell r="IN179">
            <v>56.285714285714292</v>
          </cell>
          <cell r="IO179">
            <v>0</v>
          </cell>
          <cell r="IP179">
            <v>0</v>
          </cell>
          <cell r="IQ179" t="str">
            <v>Nov 98</v>
          </cell>
          <cell r="IR179">
            <v>2.7703056073840844</v>
          </cell>
          <cell r="IS179">
            <v>14.34327157822033</v>
          </cell>
          <cell r="IT179">
            <v>18.365472937163844</v>
          </cell>
          <cell r="IU179">
            <v>0</v>
          </cell>
          <cell r="IV179">
            <v>0</v>
          </cell>
          <cell r="IW179">
            <v>0</v>
          </cell>
          <cell r="IX179">
            <v>15.234523809523751</v>
          </cell>
          <cell r="IY179">
            <v>0</v>
          </cell>
          <cell r="IZ179">
            <v>15.649999999999949</v>
          </cell>
          <cell r="JA179">
            <v>14.161904761904703</v>
          </cell>
          <cell r="JB179">
            <v>0</v>
          </cell>
          <cell r="JC179">
            <v>13.75357142857135</v>
          </cell>
          <cell r="JD179">
            <v>26.224288531980772</v>
          </cell>
          <cell r="JE179">
            <v>0</v>
          </cell>
          <cell r="JF179">
            <v>0</v>
          </cell>
          <cell r="JG179">
            <v>0</v>
          </cell>
          <cell r="JH179">
            <v>0</v>
          </cell>
          <cell r="JI179">
            <v>0</v>
          </cell>
          <cell r="JJ179">
            <v>0</v>
          </cell>
          <cell r="JK179">
            <v>0</v>
          </cell>
          <cell r="JL179">
            <v>0</v>
          </cell>
          <cell r="JM179">
            <v>0</v>
          </cell>
          <cell r="JN179">
            <v>14.816666666666618</v>
          </cell>
          <cell r="JO179">
            <v>0</v>
          </cell>
          <cell r="JP179">
            <v>13.391666666666607</v>
          </cell>
          <cell r="JQ179">
            <v>0</v>
          </cell>
          <cell r="JR179">
            <v>0</v>
          </cell>
          <cell r="JS179">
            <v>0</v>
          </cell>
          <cell r="JT179">
            <v>0</v>
          </cell>
          <cell r="JU179">
            <v>0</v>
          </cell>
          <cell r="JV179">
            <v>0</v>
          </cell>
          <cell r="JW179">
            <v>0</v>
          </cell>
          <cell r="JX179">
            <v>0</v>
          </cell>
          <cell r="JY179">
            <v>0</v>
          </cell>
          <cell r="JZ179">
            <v>13.391666666666607</v>
          </cell>
          <cell r="KA179">
            <v>0</v>
          </cell>
          <cell r="KB179">
            <v>0</v>
          </cell>
          <cell r="KC179">
            <v>0</v>
          </cell>
          <cell r="KD179">
            <v>11.479761904761851</v>
          </cell>
          <cell r="KE179">
            <v>11.979761904761851</v>
          </cell>
          <cell r="KF179">
            <v>11.479761904761851</v>
          </cell>
          <cell r="KG179">
            <v>11.979761904761851</v>
          </cell>
          <cell r="KH179">
            <v>0</v>
          </cell>
          <cell r="KI179">
            <v>0</v>
          </cell>
          <cell r="KJ179">
            <v>0</v>
          </cell>
          <cell r="KK179">
            <v>12.470003757030367</v>
          </cell>
          <cell r="KL179">
            <v>11.997562812148479</v>
          </cell>
          <cell r="KM179">
            <v>0</v>
          </cell>
          <cell r="KN179">
            <v>11.383577060367447</v>
          </cell>
          <cell r="KO179">
            <v>0</v>
          </cell>
          <cell r="KP179">
            <v>0</v>
          </cell>
          <cell r="KQ179">
            <v>0</v>
          </cell>
          <cell r="KR179">
            <v>0</v>
          </cell>
          <cell r="KS179">
            <v>0</v>
          </cell>
          <cell r="KT179">
            <v>0</v>
          </cell>
          <cell r="KU179">
            <v>0</v>
          </cell>
          <cell r="KV179">
            <v>0</v>
          </cell>
          <cell r="KW179">
            <v>0</v>
          </cell>
          <cell r="KX179">
            <v>0</v>
          </cell>
          <cell r="KY179">
            <v>0</v>
          </cell>
          <cell r="KZ179">
            <v>0</v>
          </cell>
          <cell r="LA179">
            <v>0</v>
          </cell>
          <cell r="LB179">
            <v>0</v>
          </cell>
          <cell r="LC179" t="str">
            <v>Nov 98</v>
          </cell>
          <cell r="LD179">
            <v>14.343271555197422</v>
          </cell>
          <cell r="LE179">
            <v>18.365472910927455</v>
          </cell>
          <cell r="LF179">
            <v>178</v>
          </cell>
          <cell r="LG179">
            <v>200</v>
          </cell>
          <cell r="LH179">
            <v>13.841666666666672</v>
          </cell>
          <cell r="LI179">
            <v>0</v>
          </cell>
          <cell r="LJ179">
            <v>14.261904761904759</v>
          </cell>
          <cell r="LK179">
            <v>0.43095238095238103</v>
          </cell>
          <cell r="LL179">
            <v>0</v>
          </cell>
          <cell r="LM179">
            <v>0</v>
          </cell>
          <cell r="LN179">
            <v>0</v>
          </cell>
          <cell r="LO179">
            <v>0</v>
          </cell>
          <cell r="LP179">
            <v>0</v>
          </cell>
          <cell r="LQ179">
            <v>0</v>
          </cell>
          <cell r="LR179">
            <v>0</v>
          </cell>
          <cell r="LS179">
            <v>0</v>
          </cell>
          <cell r="LT179">
            <v>10.970191226096738</v>
          </cell>
          <cell r="LU179">
            <v>0</v>
          </cell>
          <cell r="LV179">
            <v>0</v>
          </cell>
          <cell r="LW179">
            <v>12.974341736694679</v>
          </cell>
          <cell r="LX179">
            <v>12.542619047619048</v>
          </cell>
          <cell r="LY179">
            <v>13.267619047619048</v>
          </cell>
          <cell r="LZ179">
            <v>11.812261904761911</v>
          </cell>
          <cell r="MA179">
            <v>11.554522026190474</v>
          </cell>
          <cell r="MB179" t="str">
            <v>Nov 98</v>
          </cell>
          <cell r="MC179">
            <v>224.68421052631578</v>
          </cell>
          <cell r="MD179">
            <v>249.39473684210526</v>
          </cell>
          <cell r="ME179">
            <v>16.109126983333333</v>
          </cell>
          <cell r="MF179">
            <v>0</v>
          </cell>
          <cell r="MG179">
            <v>0</v>
          </cell>
          <cell r="MH179" t="str">
            <v>Nov 98</v>
          </cell>
          <cell r="MI179">
            <v>133.0952380952381</v>
          </cell>
          <cell r="MJ179">
            <v>109.65986394557819</v>
          </cell>
          <cell r="MK179">
            <v>112.5170068027211</v>
          </cell>
          <cell r="ML179">
            <v>103.8095238095238</v>
          </cell>
          <cell r="MM179">
            <v>102.8571428571429</v>
          </cell>
          <cell r="MN179">
            <v>80.764671013633688</v>
          </cell>
          <cell r="MO179">
            <v>0</v>
          </cell>
          <cell r="MP179">
            <v>105.0340136054422</v>
          </cell>
          <cell r="MQ179">
            <v>54.404761904761912</v>
          </cell>
          <cell r="MR179">
            <v>0</v>
          </cell>
          <cell r="MS179">
            <v>0</v>
          </cell>
          <cell r="MT179">
            <v>194.66474405191059</v>
          </cell>
          <cell r="MU179">
            <v>74.900133155792247</v>
          </cell>
          <cell r="MV179">
            <v>0</v>
          </cell>
          <cell r="MW179" t="str">
            <v>*KEY_ERR</v>
          </cell>
        </row>
        <row r="180">
          <cell r="F180" t="str">
            <v>Dec 98</v>
          </cell>
          <cell r="G180">
            <v>9.8752272727272707</v>
          </cell>
          <cell r="H180">
            <v>0</v>
          </cell>
          <cell r="I180">
            <v>11.2945454545454</v>
          </cell>
          <cell r="J180">
            <v>0</v>
          </cell>
          <cell r="K180">
            <v>0</v>
          </cell>
          <cell r="L180">
            <v>11.261363636363599</v>
          </cell>
          <cell r="M180">
            <v>11.261363636363599</v>
          </cell>
          <cell r="N180">
            <v>0</v>
          </cell>
          <cell r="O180">
            <v>0</v>
          </cell>
          <cell r="P180">
            <v>0</v>
          </cell>
          <cell r="Q180">
            <v>0</v>
          </cell>
          <cell r="R180">
            <v>0</v>
          </cell>
          <cell r="S180">
            <v>0</v>
          </cell>
          <cell r="T180">
            <v>0</v>
          </cell>
          <cell r="U180">
            <v>0</v>
          </cell>
          <cell r="V180">
            <v>9.4240909090909089</v>
          </cell>
          <cell r="W180">
            <v>9.3868181818181817</v>
          </cell>
          <cell r="X180">
            <v>10.128409090909091</v>
          </cell>
          <cell r="Y180">
            <v>8.0843181818181815</v>
          </cell>
          <cell r="Z180">
            <v>0</v>
          </cell>
          <cell r="AA180">
            <v>10.243159090909</v>
          </cell>
          <cell r="AB180">
            <v>0</v>
          </cell>
          <cell r="AC180">
            <v>10.57683982683983</v>
          </cell>
          <cell r="AD180">
            <v>10.446590909090913</v>
          </cell>
          <cell r="AE180">
            <v>10.936581027667987</v>
          </cell>
          <cell r="AF180">
            <v>10.12875</v>
          </cell>
          <cell r="AG180">
            <v>10.035891538193185</v>
          </cell>
          <cell r="AH180">
            <v>9.2787500000000005</v>
          </cell>
          <cell r="AI180">
            <v>0</v>
          </cell>
          <cell r="AJ180">
            <v>10.12875</v>
          </cell>
          <cell r="AK180">
            <v>10.37875</v>
          </cell>
          <cell r="AL180">
            <v>0</v>
          </cell>
          <cell r="AM180">
            <v>10.113636363636299</v>
          </cell>
          <cell r="AN180">
            <v>0</v>
          </cell>
          <cell r="AO180">
            <v>0</v>
          </cell>
          <cell r="AP180">
            <v>0</v>
          </cell>
          <cell r="AQ180">
            <v>9.3787500000000001</v>
          </cell>
          <cell r="AR180">
            <v>0</v>
          </cell>
          <cell r="AS180">
            <v>10.57683982683983</v>
          </cell>
          <cell r="AT180">
            <v>9.6994856954639559</v>
          </cell>
          <cell r="AU180">
            <v>0</v>
          </cell>
          <cell r="AV180">
            <v>0</v>
          </cell>
          <cell r="AW180">
            <v>9.7407910432900415</v>
          </cell>
          <cell r="AX180">
            <v>0</v>
          </cell>
          <cell r="AY180">
            <v>0</v>
          </cell>
          <cell r="AZ180">
            <v>0</v>
          </cell>
          <cell r="BA180">
            <v>0</v>
          </cell>
          <cell r="BB180">
            <v>9.7690909090909006</v>
          </cell>
          <cell r="BC180">
            <v>10.088409090909</v>
          </cell>
          <cell r="BD180">
            <v>0.15474999999999997</v>
          </cell>
          <cell r="BE180">
            <v>10.052272727272699</v>
          </cell>
          <cell r="BF180">
            <v>0</v>
          </cell>
          <cell r="BG180">
            <v>0</v>
          </cell>
          <cell r="BH180">
            <v>0</v>
          </cell>
          <cell r="BI180">
            <v>0</v>
          </cell>
          <cell r="BJ180">
            <v>0</v>
          </cell>
          <cell r="BK180">
            <v>2.12</v>
          </cell>
          <cell r="BL180">
            <v>6.4360227272727117</v>
          </cell>
          <cell r="BM180">
            <v>8.7770454545454246</v>
          </cell>
          <cell r="BN180">
            <v>10.748181818181781</v>
          </cell>
          <cell r="BO180">
            <v>10.270909090909088</v>
          </cell>
          <cell r="BP180">
            <v>11.256477272727247</v>
          </cell>
          <cell r="BQ180">
            <v>12.494999999999978</v>
          </cell>
          <cell r="BR180">
            <v>12.494999999999978</v>
          </cell>
          <cell r="BS180">
            <v>12.812386363636334</v>
          </cell>
          <cell r="BT180">
            <v>12.812386363636334</v>
          </cell>
          <cell r="BU180">
            <v>13.29443181818178</v>
          </cell>
          <cell r="BV180">
            <v>13.29443181818178</v>
          </cell>
          <cell r="BW180">
            <v>0</v>
          </cell>
          <cell r="BX180">
            <v>0</v>
          </cell>
          <cell r="BY180">
            <v>0</v>
          </cell>
          <cell r="BZ180">
            <v>0</v>
          </cell>
          <cell r="CA180">
            <v>0</v>
          </cell>
          <cell r="CB180">
            <v>0</v>
          </cell>
          <cell r="CC180">
            <v>0</v>
          </cell>
          <cell r="CD180">
            <v>0</v>
          </cell>
          <cell r="CE180">
            <v>0</v>
          </cell>
          <cell r="CF180">
            <v>19.520454545454534</v>
          </cell>
          <cell r="CG180">
            <v>0</v>
          </cell>
          <cell r="CH180">
            <v>0</v>
          </cell>
          <cell r="CI180">
            <v>0</v>
          </cell>
          <cell r="CJ180">
            <v>12.862499999999979</v>
          </cell>
          <cell r="CK180">
            <v>13.258636363636356</v>
          </cell>
          <cell r="CL180">
            <v>12.273068181818177</v>
          </cell>
          <cell r="CM180">
            <v>12.800454545454533</v>
          </cell>
          <cell r="CN180">
            <v>0</v>
          </cell>
          <cell r="CO180">
            <v>0</v>
          </cell>
          <cell r="CP180">
            <v>11.053636363636365</v>
          </cell>
          <cell r="CQ180">
            <v>11.053636363636365</v>
          </cell>
          <cell r="CR180">
            <v>0</v>
          </cell>
          <cell r="CS180">
            <v>0</v>
          </cell>
          <cell r="CT180">
            <v>9.2068181818181802</v>
          </cell>
          <cell r="CU180">
            <v>6.5534090909090903</v>
          </cell>
          <cell r="CV180">
            <v>0</v>
          </cell>
          <cell r="CW180">
            <v>0</v>
          </cell>
          <cell r="CX180">
            <v>0</v>
          </cell>
          <cell r="CY180">
            <v>11.783863636363602</v>
          </cell>
          <cell r="CZ180">
            <v>11.459318181818182</v>
          </cell>
          <cell r="DA180">
            <v>10.385454545454545</v>
          </cell>
          <cell r="DB180">
            <v>0.13323863636363362</v>
          </cell>
          <cell r="DC180">
            <v>0</v>
          </cell>
          <cell r="DD180">
            <v>0</v>
          </cell>
          <cell r="DE180">
            <v>0</v>
          </cell>
          <cell r="DF180">
            <v>0</v>
          </cell>
          <cell r="DG180">
            <v>0</v>
          </cell>
          <cell r="DH180">
            <v>0</v>
          </cell>
          <cell r="DI180">
            <v>0</v>
          </cell>
          <cell r="DJ180">
            <v>0</v>
          </cell>
          <cell r="DK180">
            <v>0</v>
          </cell>
          <cell r="DL180">
            <v>0</v>
          </cell>
          <cell r="DM180" t="str">
            <v>Dec 98</v>
          </cell>
          <cell r="DN180">
            <v>0</v>
          </cell>
          <cell r="DO180">
            <v>0</v>
          </cell>
          <cell r="DP180">
            <v>0</v>
          </cell>
          <cell r="DQ180">
            <v>0</v>
          </cell>
          <cell r="DR180">
            <v>0</v>
          </cell>
          <cell r="DS180">
            <v>0</v>
          </cell>
          <cell r="DT180">
            <v>12.745568181818156</v>
          </cell>
          <cell r="DU180">
            <v>12.745568181818156</v>
          </cell>
          <cell r="DV180">
            <v>0</v>
          </cell>
          <cell r="DW180">
            <v>0</v>
          </cell>
          <cell r="DX180">
            <v>0</v>
          </cell>
          <cell r="DY180">
            <v>0</v>
          </cell>
          <cell r="DZ180">
            <v>0</v>
          </cell>
          <cell r="EA180">
            <v>0</v>
          </cell>
          <cell r="EB180">
            <v>0</v>
          </cell>
          <cell r="EC180">
            <v>0</v>
          </cell>
          <cell r="ED180">
            <v>0</v>
          </cell>
          <cell r="EE180">
            <v>0</v>
          </cell>
          <cell r="EF180">
            <v>0</v>
          </cell>
          <cell r="EG180">
            <v>0</v>
          </cell>
          <cell r="EH180">
            <v>13.671477272727264</v>
          </cell>
          <cell r="EI180">
            <v>0</v>
          </cell>
          <cell r="EJ180">
            <v>13.671477272727264</v>
          </cell>
          <cell r="EK180">
            <v>0</v>
          </cell>
          <cell r="EL180">
            <v>0</v>
          </cell>
          <cell r="EM180">
            <v>0</v>
          </cell>
          <cell r="EN180">
            <v>0</v>
          </cell>
          <cell r="EO180">
            <v>10.093181818181804</v>
          </cell>
          <cell r="EP180">
            <v>7.3931818181818096</v>
          </cell>
          <cell r="EQ180" t="str">
            <v>Dec 98</v>
          </cell>
          <cell r="ER180">
            <v>2.27</v>
          </cell>
          <cell r="ES180">
            <v>0</v>
          </cell>
          <cell r="ET180">
            <v>0</v>
          </cell>
          <cell r="EU180">
            <v>0</v>
          </cell>
          <cell r="EV180">
            <v>7.8535227272727104</v>
          </cell>
          <cell r="EW180">
            <v>10.791136363636333</v>
          </cell>
          <cell r="EX180">
            <v>11.251704545454533</v>
          </cell>
          <cell r="EY180">
            <v>12.950795454545446</v>
          </cell>
          <cell r="EZ180">
            <v>12.950795454545446</v>
          </cell>
          <cell r="FA180">
            <v>0</v>
          </cell>
          <cell r="FB180">
            <v>0</v>
          </cell>
          <cell r="FC180">
            <v>0</v>
          </cell>
          <cell r="FD180">
            <v>0</v>
          </cell>
          <cell r="FE180">
            <v>0</v>
          </cell>
          <cell r="FF180">
            <v>0</v>
          </cell>
          <cell r="FG180">
            <v>13.1894318181818</v>
          </cell>
          <cell r="FH180">
            <v>0</v>
          </cell>
          <cell r="FI180">
            <v>13.771704545454533</v>
          </cell>
          <cell r="FJ180">
            <v>0</v>
          </cell>
          <cell r="FK180">
            <v>0</v>
          </cell>
          <cell r="FL180">
            <v>0</v>
          </cell>
          <cell r="FM180">
            <v>0</v>
          </cell>
          <cell r="FN180" t="str">
            <v>Dec 98</v>
          </cell>
          <cell r="FO180">
            <v>0</v>
          </cell>
          <cell r="FP180">
            <v>0</v>
          </cell>
          <cell r="FQ180">
            <v>0</v>
          </cell>
          <cell r="FR180">
            <v>17.262</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16.499318181818179</v>
          </cell>
          <cell r="GH180">
            <v>16.499318181818179</v>
          </cell>
          <cell r="GI180">
            <v>0</v>
          </cell>
          <cell r="GJ180">
            <v>0</v>
          </cell>
          <cell r="GK180">
            <v>0</v>
          </cell>
          <cell r="GL180">
            <v>0</v>
          </cell>
          <cell r="GM180">
            <v>0</v>
          </cell>
          <cell r="GN180">
            <v>0</v>
          </cell>
          <cell r="GO180" t="str">
            <v>Dec 98</v>
          </cell>
          <cell r="GP180">
            <v>2.04</v>
          </cell>
          <cell r="GQ180">
            <v>207.8095238095238</v>
          </cell>
          <cell r="GR180">
            <v>118.8095238095238</v>
          </cell>
          <cell r="GS180">
            <v>187.04761904761904</v>
          </cell>
          <cell r="GT180">
            <v>126.26190476190476</v>
          </cell>
          <cell r="GU180">
            <v>108.1904761904762</v>
          </cell>
          <cell r="GV180">
            <v>105.95238095238101</v>
          </cell>
          <cell r="GW180">
            <v>108.1904761904762</v>
          </cell>
          <cell r="GX180">
            <v>0</v>
          </cell>
          <cell r="GY180">
            <v>129.21428571428569</v>
          </cell>
          <cell r="GZ180">
            <v>110.21428571428569</v>
          </cell>
          <cell r="HA180">
            <v>0</v>
          </cell>
          <cell r="HB180">
            <v>0</v>
          </cell>
          <cell r="HC180">
            <v>110.9047619047619</v>
          </cell>
          <cell r="HD180">
            <v>97.095238095238102</v>
          </cell>
          <cell r="HE180">
            <v>0</v>
          </cell>
          <cell r="HF180">
            <v>0</v>
          </cell>
          <cell r="HG180">
            <v>79.142857142857096</v>
          </cell>
          <cell r="HH180">
            <v>0</v>
          </cell>
          <cell r="HI180">
            <v>73.809523809523796</v>
          </cell>
          <cell r="HJ180">
            <v>0</v>
          </cell>
          <cell r="HK180" t="e">
            <v>#VALUE!</v>
          </cell>
          <cell r="HL180">
            <v>0</v>
          </cell>
          <cell r="HM180">
            <v>0</v>
          </cell>
          <cell r="HN180">
            <v>58.047619047619051</v>
          </cell>
          <cell r="HO180">
            <v>52.071428571428569</v>
          </cell>
          <cell r="HP180">
            <v>48.904761904761912</v>
          </cell>
          <cell r="HQ180">
            <v>0</v>
          </cell>
          <cell r="HR180">
            <v>30.49</v>
          </cell>
          <cell r="HS180">
            <v>0</v>
          </cell>
          <cell r="HT180">
            <v>176.52380952380949</v>
          </cell>
          <cell r="HU180" t="str">
            <v>Dec 98</v>
          </cell>
          <cell r="HV180">
            <v>212.61904761904759</v>
          </cell>
          <cell r="HW180">
            <v>173.28571428571431</v>
          </cell>
          <cell r="HX180">
            <v>199.76190476190479</v>
          </cell>
          <cell r="HY180">
            <v>160.4285714285715</v>
          </cell>
          <cell r="HZ180">
            <v>104.71428571428575</v>
          </cell>
          <cell r="IA180">
            <v>93.595238095238102</v>
          </cell>
          <cell r="IB180">
            <v>104.71428571428575</v>
          </cell>
          <cell r="IC180">
            <v>0</v>
          </cell>
          <cell r="ID180">
            <v>0</v>
          </cell>
          <cell r="IE180">
            <v>0</v>
          </cell>
          <cell r="IF180">
            <v>0</v>
          </cell>
          <cell r="IG180">
            <v>74</v>
          </cell>
          <cell r="IH180">
            <v>0</v>
          </cell>
          <cell r="II180">
            <v>67</v>
          </cell>
          <cell r="IJ180">
            <v>0</v>
          </cell>
          <cell r="IK180">
            <v>0</v>
          </cell>
          <cell r="IL180">
            <v>0</v>
          </cell>
          <cell r="IM180">
            <v>58.476190476190467</v>
          </cell>
          <cell r="IN180">
            <v>51.095238095238102</v>
          </cell>
          <cell r="IO180">
            <v>0</v>
          </cell>
          <cell r="IP180">
            <v>0</v>
          </cell>
          <cell r="IQ180" t="str">
            <v>Dec 98</v>
          </cell>
          <cell r="IR180">
            <v>2.7092004646098449</v>
          </cell>
          <cell r="IS180">
            <v>14.206635616438357</v>
          </cell>
          <cell r="IT180">
            <v>18.301593021120294</v>
          </cell>
          <cell r="IU180">
            <v>0</v>
          </cell>
          <cell r="IV180">
            <v>0</v>
          </cell>
          <cell r="IW180">
            <v>0</v>
          </cell>
          <cell r="IX180">
            <v>12.776531620553337</v>
          </cell>
          <cell r="IY180">
            <v>0</v>
          </cell>
          <cell r="IZ180">
            <v>14.6022727272727</v>
          </cell>
          <cell r="JA180">
            <v>13.064772727272651</v>
          </cell>
          <cell r="JB180">
            <v>0</v>
          </cell>
          <cell r="JC180">
            <v>12.6397727272727</v>
          </cell>
          <cell r="JD180">
            <v>25.005379236148404</v>
          </cell>
          <cell r="JE180">
            <v>0</v>
          </cell>
          <cell r="JF180">
            <v>0</v>
          </cell>
          <cell r="JG180">
            <v>0</v>
          </cell>
          <cell r="JH180">
            <v>0</v>
          </cell>
          <cell r="JI180">
            <v>0</v>
          </cell>
          <cell r="JJ180">
            <v>0</v>
          </cell>
          <cell r="JK180">
            <v>0</v>
          </cell>
          <cell r="JL180">
            <v>0</v>
          </cell>
          <cell r="JM180">
            <v>0</v>
          </cell>
          <cell r="JN180">
            <v>13.989278830039485</v>
          </cell>
          <cell r="JO180">
            <v>0</v>
          </cell>
          <cell r="JP180">
            <v>12.450543652173865</v>
          </cell>
          <cell r="JQ180">
            <v>0</v>
          </cell>
          <cell r="JR180">
            <v>0</v>
          </cell>
          <cell r="JS180">
            <v>0</v>
          </cell>
          <cell r="JT180">
            <v>0</v>
          </cell>
          <cell r="JU180">
            <v>0</v>
          </cell>
          <cell r="JV180">
            <v>0</v>
          </cell>
          <cell r="JW180">
            <v>0</v>
          </cell>
          <cell r="JX180">
            <v>0</v>
          </cell>
          <cell r="JY180">
            <v>0</v>
          </cell>
          <cell r="JZ180">
            <v>12.450543652173865</v>
          </cell>
          <cell r="KA180">
            <v>0</v>
          </cell>
          <cell r="KB180">
            <v>0</v>
          </cell>
          <cell r="KC180">
            <v>0</v>
          </cell>
          <cell r="KD180">
            <v>9.0624999999999947</v>
          </cell>
          <cell r="KE180">
            <v>9.5624999999999947</v>
          </cell>
          <cell r="KF180">
            <v>9.0624999999999947</v>
          </cell>
          <cell r="KG180">
            <v>9.5624999999999947</v>
          </cell>
          <cell r="KH180">
            <v>0</v>
          </cell>
          <cell r="KI180">
            <v>0</v>
          </cell>
          <cell r="KJ180">
            <v>0</v>
          </cell>
          <cell r="KK180">
            <v>10.427523421617741</v>
          </cell>
          <cell r="KL180">
            <v>9.9382607158196077</v>
          </cell>
          <cell r="KM180">
            <v>0</v>
          </cell>
          <cell r="KN180">
            <v>9.5123480458124501</v>
          </cell>
          <cell r="KO180">
            <v>0</v>
          </cell>
          <cell r="KP180">
            <v>0</v>
          </cell>
          <cell r="KQ180">
            <v>0</v>
          </cell>
          <cell r="KR180">
            <v>0</v>
          </cell>
          <cell r="KS180">
            <v>0</v>
          </cell>
          <cell r="KT180">
            <v>0</v>
          </cell>
          <cell r="KU180">
            <v>0</v>
          </cell>
          <cell r="KV180">
            <v>0</v>
          </cell>
          <cell r="KW180">
            <v>0</v>
          </cell>
          <cell r="KX180">
            <v>0</v>
          </cell>
          <cell r="KY180">
            <v>0</v>
          </cell>
          <cell r="KZ180">
            <v>0</v>
          </cell>
          <cell r="LA180">
            <v>0</v>
          </cell>
          <cell r="LB180">
            <v>0</v>
          </cell>
          <cell r="LC180" t="str">
            <v>Dec 98</v>
          </cell>
          <cell r="LD180">
            <v>15.713134568896052</v>
          </cell>
          <cell r="LE180">
            <v>20.018365472910926</v>
          </cell>
          <cell r="LF180">
            <v>195</v>
          </cell>
          <cell r="LG180">
            <v>218</v>
          </cell>
          <cell r="LH180">
            <v>12.031818181818188</v>
          </cell>
          <cell r="LI180">
            <v>0</v>
          </cell>
          <cell r="LJ180">
            <v>13.187500000000004</v>
          </cell>
          <cell r="LK180">
            <v>0.35909090909090924</v>
          </cell>
          <cell r="LL180">
            <v>0</v>
          </cell>
          <cell r="LM180">
            <v>0</v>
          </cell>
          <cell r="LN180">
            <v>0</v>
          </cell>
          <cell r="LO180">
            <v>0</v>
          </cell>
          <cell r="LP180">
            <v>0</v>
          </cell>
          <cell r="LQ180">
            <v>0</v>
          </cell>
          <cell r="LR180">
            <v>0</v>
          </cell>
          <cell r="LS180">
            <v>0</v>
          </cell>
          <cell r="LT180">
            <v>8.9885468861846824</v>
          </cell>
          <cell r="LU180">
            <v>0</v>
          </cell>
          <cell r="LV180">
            <v>0</v>
          </cell>
          <cell r="LW180">
            <v>10.57683982683983</v>
          </cell>
          <cell r="LX180">
            <v>10.446590909090913</v>
          </cell>
          <cell r="LY180">
            <v>10.936581027667987</v>
          </cell>
          <cell r="LZ180">
            <v>10.12875</v>
          </cell>
          <cell r="MA180">
            <v>10.035891538193185</v>
          </cell>
          <cell r="MB180" t="str">
            <v>Dec 98</v>
          </cell>
          <cell r="MC180">
            <v>196.47619047619048</v>
          </cell>
          <cell r="MD180">
            <v>211.73809523809524</v>
          </cell>
          <cell r="ME180">
            <v>14.348484844444442</v>
          </cell>
          <cell r="MF180">
            <v>0</v>
          </cell>
          <cell r="MG180">
            <v>0</v>
          </cell>
          <cell r="MH180" t="str">
            <v>Dec 98</v>
          </cell>
          <cell r="MI180">
            <v>109.3478260869565</v>
          </cell>
          <cell r="MJ180">
            <v>108.5714285714286</v>
          </cell>
          <cell r="MK180">
            <v>111.4285714285714</v>
          </cell>
          <cell r="ML180">
            <v>109.4409937888199</v>
          </cell>
          <cell r="MM180">
            <v>102.8571428571429</v>
          </cell>
          <cell r="MN180">
            <v>82.987551867219949</v>
          </cell>
          <cell r="MO180">
            <v>0</v>
          </cell>
          <cell r="MP180">
            <v>109.8136645962733</v>
          </cell>
          <cell r="MQ180">
            <v>56.956521739130437</v>
          </cell>
          <cell r="MR180">
            <v>0</v>
          </cell>
          <cell r="MS180">
            <v>0</v>
          </cell>
          <cell r="MT180">
            <v>194.66474405191059</v>
          </cell>
          <cell r="MU180">
            <v>74.900133155792233</v>
          </cell>
          <cell r="MV180">
            <v>0</v>
          </cell>
          <cell r="MW180" t="str">
            <v>*KEY_ERR</v>
          </cell>
        </row>
        <row r="181">
          <cell r="F181" t="str">
            <v>Jan 99</v>
          </cell>
          <cell r="G181">
            <v>11.11525</v>
          </cell>
          <cell r="H181">
            <v>0</v>
          </cell>
          <cell r="I181">
            <v>12.4823684210526</v>
          </cell>
          <cell r="J181">
            <v>0</v>
          </cell>
          <cell r="K181">
            <v>0</v>
          </cell>
          <cell r="L181">
            <v>12.205</v>
          </cell>
          <cell r="M181">
            <v>12.205</v>
          </cell>
          <cell r="N181">
            <v>0</v>
          </cell>
          <cell r="O181">
            <v>0</v>
          </cell>
          <cell r="P181">
            <v>0</v>
          </cell>
          <cell r="Q181">
            <v>0</v>
          </cell>
          <cell r="R181">
            <v>0</v>
          </cell>
          <cell r="S181">
            <v>0</v>
          </cell>
          <cell r="T181">
            <v>0</v>
          </cell>
          <cell r="U181">
            <v>0</v>
          </cell>
          <cell r="V181">
            <v>10.926499999999999</v>
          </cell>
          <cell r="W181">
            <v>10.849500000000001</v>
          </cell>
          <cell r="X181">
            <v>11.315</v>
          </cell>
          <cell r="Y181">
            <v>9.6527499999999993</v>
          </cell>
          <cell r="Z181">
            <v>0</v>
          </cell>
          <cell r="AA181">
            <v>10.52425</v>
          </cell>
          <cell r="AB181">
            <v>0</v>
          </cell>
          <cell r="AC181">
            <v>11.904736842105264</v>
          </cell>
          <cell r="AD181">
            <v>12.016578947368421</v>
          </cell>
          <cell r="AE181">
            <v>12.525789473684211</v>
          </cell>
          <cell r="AF181">
            <v>10.550875</v>
          </cell>
          <cell r="AG181">
            <v>11.375304701315793</v>
          </cell>
          <cell r="AH181">
            <v>9.8008749999999996</v>
          </cell>
          <cell r="AI181">
            <v>0</v>
          </cell>
          <cell r="AJ181">
            <v>10.550875</v>
          </cell>
          <cell r="AK181">
            <v>10.850875</v>
          </cell>
          <cell r="AL181">
            <v>0</v>
          </cell>
          <cell r="AM181">
            <v>11.3118421052631</v>
          </cell>
          <cell r="AN181">
            <v>0</v>
          </cell>
          <cell r="AO181">
            <v>0</v>
          </cell>
          <cell r="AP181">
            <v>0</v>
          </cell>
          <cell r="AQ181">
            <v>9.900875000000001</v>
          </cell>
          <cell r="AR181">
            <v>0</v>
          </cell>
          <cell r="AS181">
            <v>11.904736842105264</v>
          </cell>
          <cell r="AT181">
            <v>10.537499999999998</v>
          </cell>
          <cell r="AU181">
            <v>0</v>
          </cell>
          <cell r="AV181">
            <v>0</v>
          </cell>
          <cell r="AW181">
            <v>10.462499999999999</v>
          </cell>
          <cell r="AX181">
            <v>0</v>
          </cell>
          <cell r="AY181">
            <v>0</v>
          </cell>
          <cell r="AZ181">
            <v>0</v>
          </cell>
          <cell r="BA181">
            <v>0</v>
          </cell>
          <cell r="BB181">
            <v>10.477499999999999</v>
          </cell>
          <cell r="BC181">
            <v>10.72425</v>
          </cell>
          <cell r="BD181">
            <v>-9.3181818181815833E-3</v>
          </cell>
          <cell r="BE181">
            <v>11.3</v>
          </cell>
          <cell r="BF181">
            <v>9.2823684210526327</v>
          </cell>
          <cell r="BG181">
            <v>7.6034210526315826</v>
          </cell>
          <cell r="BH181">
            <v>0</v>
          </cell>
          <cell r="BI181">
            <v>0</v>
          </cell>
          <cell r="BJ181">
            <v>0</v>
          </cell>
          <cell r="BK181">
            <v>1.8</v>
          </cell>
          <cell r="BL181">
            <v>6.9327631578947067</v>
          </cell>
          <cell r="BM181">
            <v>9.1324578947368202</v>
          </cell>
          <cell r="BN181">
            <v>11.732368421052616</v>
          </cell>
          <cell r="BO181">
            <v>11.273684210526296</v>
          </cell>
          <cell r="BP181">
            <v>12.130263157894706</v>
          </cell>
          <cell r="BQ181">
            <v>13.768815789473662</v>
          </cell>
          <cell r="BR181">
            <v>13.768815789473662</v>
          </cell>
          <cell r="BS181">
            <v>14.365657894736843</v>
          </cell>
          <cell r="BT181">
            <v>14.365657894736843</v>
          </cell>
          <cell r="BU181">
            <v>15.285789473684185</v>
          </cell>
          <cell r="BV181">
            <v>15.285789473684185</v>
          </cell>
          <cell r="BW181">
            <v>0</v>
          </cell>
          <cell r="BX181">
            <v>0</v>
          </cell>
          <cell r="BY181">
            <v>0</v>
          </cell>
          <cell r="BZ181">
            <v>0</v>
          </cell>
          <cell r="CA181">
            <v>0</v>
          </cell>
          <cell r="CB181">
            <v>0</v>
          </cell>
          <cell r="CC181">
            <v>0</v>
          </cell>
          <cell r="CD181">
            <v>0</v>
          </cell>
          <cell r="CE181">
            <v>0</v>
          </cell>
          <cell r="CF181">
            <v>19.759342105263137</v>
          </cell>
          <cell r="CG181">
            <v>0</v>
          </cell>
          <cell r="CH181">
            <v>0</v>
          </cell>
          <cell r="CI181">
            <v>0</v>
          </cell>
          <cell r="CJ181">
            <v>14.119736842105249</v>
          </cell>
          <cell r="CK181">
            <v>14.512105263157865</v>
          </cell>
          <cell r="CL181">
            <v>13.011710526315772</v>
          </cell>
          <cell r="CM181">
            <v>13.580921052631568</v>
          </cell>
          <cell r="CN181">
            <v>0</v>
          </cell>
          <cell r="CO181">
            <v>0</v>
          </cell>
          <cell r="CP181">
            <v>11.551105263157897</v>
          </cell>
          <cell r="CQ181">
            <v>11.551105263157897</v>
          </cell>
          <cell r="CR181">
            <v>0</v>
          </cell>
          <cell r="CS181">
            <v>0</v>
          </cell>
          <cell r="CT181">
            <v>10.22631578947365</v>
          </cell>
          <cell r="CU181">
            <v>8.2513157894736793</v>
          </cell>
          <cell r="CV181">
            <v>0</v>
          </cell>
          <cell r="CW181">
            <v>0</v>
          </cell>
          <cell r="CX181">
            <v>0</v>
          </cell>
          <cell r="CY181">
            <v>12.776842105263139</v>
          </cell>
          <cell r="CZ181">
            <v>13.095157894736847</v>
          </cell>
          <cell r="DA181">
            <v>12.210947368421053</v>
          </cell>
          <cell r="DB181">
            <v>0.25282894736842049</v>
          </cell>
          <cell r="DC181">
            <v>0</v>
          </cell>
          <cell r="DD181">
            <v>0</v>
          </cell>
          <cell r="DE181">
            <v>0</v>
          </cell>
          <cell r="DF181">
            <v>0</v>
          </cell>
          <cell r="DG181">
            <v>0</v>
          </cell>
          <cell r="DH181">
            <v>0</v>
          </cell>
          <cell r="DI181">
            <v>0</v>
          </cell>
          <cell r="DJ181">
            <v>0</v>
          </cell>
          <cell r="DK181">
            <v>0</v>
          </cell>
          <cell r="DL181">
            <v>0</v>
          </cell>
          <cell r="DM181" t="str">
            <v>Jan 99</v>
          </cell>
          <cell r="DN181">
            <v>0</v>
          </cell>
          <cell r="DO181">
            <v>0</v>
          </cell>
          <cell r="DP181">
            <v>0</v>
          </cell>
          <cell r="DQ181">
            <v>0</v>
          </cell>
          <cell r="DR181">
            <v>0</v>
          </cell>
          <cell r="DS181">
            <v>0</v>
          </cell>
          <cell r="DT181">
            <v>14.133552631578933</v>
          </cell>
          <cell r="DU181">
            <v>14.133552631578933</v>
          </cell>
          <cell r="DV181">
            <v>0</v>
          </cell>
          <cell r="DW181">
            <v>0</v>
          </cell>
          <cell r="DX181">
            <v>0</v>
          </cell>
          <cell r="DY181">
            <v>0</v>
          </cell>
          <cell r="DZ181">
            <v>0</v>
          </cell>
          <cell r="EA181">
            <v>0</v>
          </cell>
          <cell r="EB181">
            <v>0</v>
          </cell>
          <cell r="EC181">
            <v>0</v>
          </cell>
          <cell r="ED181">
            <v>0</v>
          </cell>
          <cell r="EE181">
            <v>0</v>
          </cell>
          <cell r="EF181">
            <v>0</v>
          </cell>
          <cell r="EG181">
            <v>0</v>
          </cell>
          <cell r="EH181">
            <v>14.069999999999979</v>
          </cell>
          <cell r="EI181">
            <v>0</v>
          </cell>
          <cell r="EJ181">
            <v>14.069999999999979</v>
          </cell>
          <cell r="EK181">
            <v>0</v>
          </cell>
          <cell r="EL181">
            <v>0</v>
          </cell>
          <cell r="EM181">
            <v>0</v>
          </cell>
          <cell r="EN181">
            <v>0</v>
          </cell>
          <cell r="EO181">
            <v>10.984210526315749</v>
          </cell>
          <cell r="EP181">
            <v>9.0473684210526244</v>
          </cell>
          <cell r="EQ181" t="str">
            <v>Jan 99</v>
          </cell>
          <cell r="ER181">
            <v>1.89</v>
          </cell>
          <cell r="ES181">
            <v>0</v>
          </cell>
          <cell r="ET181">
            <v>0</v>
          </cell>
          <cell r="EU181">
            <v>0</v>
          </cell>
          <cell r="EV181">
            <v>8.2410631578947058</v>
          </cell>
          <cell r="EW181">
            <v>11.09131578947366</v>
          </cell>
          <cell r="EX181">
            <v>11.898157894736821</v>
          </cell>
          <cell r="EY181">
            <v>14.512105263157888</v>
          </cell>
          <cell r="EZ181">
            <v>14.512105263157888</v>
          </cell>
          <cell r="FA181">
            <v>0</v>
          </cell>
          <cell r="FB181">
            <v>0</v>
          </cell>
          <cell r="FC181">
            <v>0</v>
          </cell>
          <cell r="FD181">
            <v>0</v>
          </cell>
          <cell r="FE181">
            <v>0</v>
          </cell>
          <cell r="FF181">
            <v>0</v>
          </cell>
          <cell r="FG181">
            <v>13.774342105263139</v>
          </cell>
          <cell r="FH181">
            <v>0</v>
          </cell>
          <cell r="FI181">
            <v>15.147631578947365</v>
          </cell>
          <cell r="FJ181">
            <v>0</v>
          </cell>
          <cell r="FK181">
            <v>0</v>
          </cell>
          <cell r="FL181">
            <v>0</v>
          </cell>
          <cell r="FM181">
            <v>0</v>
          </cell>
          <cell r="FN181" t="str">
            <v>Jan 99</v>
          </cell>
          <cell r="FO181">
            <v>0</v>
          </cell>
          <cell r="FP181">
            <v>0</v>
          </cell>
          <cell r="FQ181">
            <v>0</v>
          </cell>
          <cell r="FR181">
            <v>17.692499999999999</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18.20921052631579</v>
          </cell>
          <cell r="GH181">
            <v>18.20921052631579</v>
          </cell>
          <cell r="GI181">
            <v>0</v>
          </cell>
          <cell r="GJ181">
            <v>0</v>
          </cell>
          <cell r="GK181">
            <v>0</v>
          </cell>
          <cell r="GL181">
            <v>0</v>
          </cell>
          <cell r="GM181">
            <v>0</v>
          </cell>
          <cell r="GN181">
            <v>0</v>
          </cell>
          <cell r="GO181" t="str">
            <v>Jan 99</v>
          </cell>
          <cell r="GP181">
            <v>1.5680000000000001</v>
          </cell>
          <cell r="GQ181">
            <v>144</v>
          </cell>
          <cell r="GR181">
            <v>90.8</v>
          </cell>
          <cell r="GS181">
            <v>120.77500000000001</v>
          </cell>
          <cell r="GT181">
            <v>100.45</v>
          </cell>
          <cell r="GU181">
            <v>100.36250000000001</v>
          </cell>
          <cell r="GV181">
            <v>97.9</v>
          </cell>
          <cell r="GW181">
            <v>100.36250000000001</v>
          </cell>
          <cell r="GX181">
            <v>0</v>
          </cell>
          <cell r="GY181">
            <v>135.25</v>
          </cell>
          <cell r="GZ181">
            <v>116.25</v>
          </cell>
          <cell r="HA181">
            <v>0</v>
          </cell>
          <cell r="HB181">
            <v>0</v>
          </cell>
          <cell r="HC181">
            <v>116.47499999999999</v>
          </cell>
          <cell r="HD181">
            <v>100.575</v>
          </cell>
          <cell r="HE181">
            <v>0</v>
          </cell>
          <cell r="HF181">
            <v>0</v>
          </cell>
          <cell r="HG181">
            <v>84.599999999999895</v>
          </cell>
          <cell r="HH181">
            <v>0</v>
          </cell>
          <cell r="HI181">
            <v>75.75</v>
          </cell>
          <cell r="HJ181">
            <v>0</v>
          </cell>
          <cell r="HK181" t="e">
            <v>#VALUE!</v>
          </cell>
          <cell r="HL181">
            <v>0</v>
          </cell>
          <cell r="HM181">
            <v>0</v>
          </cell>
          <cell r="HN181">
            <v>71.25</v>
          </cell>
          <cell r="HO181">
            <v>62.2</v>
          </cell>
          <cell r="HP181">
            <v>56.85</v>
          </cell>
          <cell r="HQ181">
            <v>0</v>
          </cell>
          <cell r="HR181">
            <v>29.97</v>
          </cell>
          <cell r="HS181">
            <v>0</v>
          </cell>
          <cell r="HT181">
            <v>173.65</v>
          </cell>
          <cell r="HU181" t="str">
            <v>Jan 99</v>
          </cell>
          <cell r="HV181">
            <v>159.80000000000001</v>
          </cell>
          <cell r="HW181">
            <v>153.6</v>
          </cell>
          <cell r="HX181">
            <v>136.1</v>
          </cell>
          <cell r="HY181">
            <v>129.89999999999998</v>
          </cell>
          <cell r="HZ181">
            <v>97.637499999999989</v>
          </cell>
          <cell r="IA181">
            <v>87.075000000000003</v>
          </cell>
          <cell r="IB181">
            <v>97.637499999999989</v>
          </cell>
          <cell r="IC181">
            <v>0</v>
          </cell>
          <cell r="ID181">
            <v>0</v>
          </cell>
          <cell r="IE181">
            <v>0</v>
          </cell>
          <cell r="IF181">
            <v>0</v>
          </cell>
          <cell r="IG181">
            <v>80.75</v>
          </cell>
          <cell r="IH181">
            <v>0</v>
          </cell>
          <cell r="II181">
            <v>72.150000000000006</v>
          </cell>
          <cell r="IJ181">
            <v>0</v>
          </cell>
          <cell r="IK181">
            <v>0</v>
          </cell>
          <cell r="IL181">
            <v>0</v>
          </cell>
          <cell r="IM181">
            <v>72.875</v>
          </cell>
          <cell r="IN181">
            <v>56.85</v>
          </cell>
          <cell r="IO181">
            <v>0</v>
          </cell>
          <cell r="IP181">
            <v>0</v>
          </cell>
          <cell r="IQ181" t="str">
            <v>Jan 99</v>
          </cell>
          <cell r="IR181">
            <v>2.7622654741525428</v>
          </cell>
          <cell r="IS181">
            <v>12.854456851233644</v>
          </cell>
          <cell r="IT181">
            <v>15.566924657833747</v>
          </cell>
          <cell r="IU181">
            <v>0</v>
          </cell>
          <cell r="IV181">
            <v>0</v>
          </cell>
          <cell r="IW181">
            <v>0</v>
          </cell>
          <cell r="IX181">
            <v>12.328634085212991</v>
          </cell>
          <cell r="IY181">
            <v>0</v>
          </cell>
          <cell r="IZ181">
            <v>14.842105263157851</v>
          </cell>
          <cell r="JA181">
            <v>13.907957393483663</v>
          </cell>
          <cell r="JB181">
            <v>0</v>
          </cell>
          <cell r="JC181">
            <v>13.54210526315785</v>
          </cell>
          <cell r="JD181">
            <v>23.634381812519411</v>
          </cell>
          <cell r="JE181">
            <v>0</v>
          </cell>
          <cell r="JF181">
            <v>0</v>
          </cell>
          <cell r="JG181">
            <v>0</v>
          </cell>
          <cell r="JH181">
            <v>0</v>
          </cell>
          <cell r="JI181">
            <v>0</v>
          </cell>
          <cell r="JJ181">
            <v>0</v>
          </cell>
          <cell r="JK181">
            <v>0</v>
          </cell>
          <cell r="JL181">
            <v>0</v>
          </cell>
          <cell r="JM181">
            <v>0</v>
          </cell>
          <cell r="JN181">
            <v>15.811843105263099</v>
          </cell>
          <cell r="JO181">
            <v>0</v>
          </cell>
          <cell r="JP181">
            <v>14.767669458646544</v>
          </cell>
          <cell r="JQ181">
            <v>0</v>
          </cell>
          <cell r="JR181">
            <v>0</v>
          </cell>
          <cell r="JS181">
            <v>0</v>
          </cell>
          <cell r="JT181">
            <v>0</v>
          </cell>
          <cell r="JU181">
            <v>0</v>
          </cell>
          <cell r="JV181">
            <v>0</v>
          </cell>
          <cell r="JW181">
            <v>0</v>
          </cell>
          <cell r="JX181">
            <v>0</v>
          </cell>
          <cell r="JY181">
            <v>0</v>
          </cell>
          <cell r="JZ181">
            <v>14.767669458646544</v>
          </cell>
          <cell r="KA181">
            <v>0</v>
          </cell>
          <cell r="KB181">
            <v>0</v>
          </cell>
          <cell r="KC181">
            <v>0</v>
          </cell>
          <cell r="KD181">
            <v>9.9381578947368254</v>
          </cell>
          <cell r="KE181">
            <v>10.438157894736825</v>
          </cell>
          <cell r="KF181">
            <v>9.9381578947368254</v>
          </cell>
          <cell r="KG181">
            <v>10.438157894736825</v>
          </cell>
          <cell r="KH181">
            <v>0</v>
          </cell>
          <cell r="KI181">
            <v>0</v>
          </cell>
          <cell r="KJ181">
            <v>0</v>
          </cell>
          <cell r="KK181">
            <v>10.935853458054574</v>
          </cell>
          <cell r="KL181">
            <v>10.384672355692377</v>
          </cell>
          <cell r="KM181">
            <v>0</v>
          </cell>
          <cell r="KN181">
            <v>9.8614647303297556</v>
          </cell>
          <cell r="KO181">
            <v>0</v>
          </cell>
          <cell r="KP181">
            <v>0</v>
          </cell>
          <cell r="KQ181">
            <v>0</v>
          </cell>
          <cell r="KR181">
            <v>0</v>
          </cell>
          <cell r="KS181">
            <v>0</v>
          </cell>
          <cell r="KT181">
            <v>0</v>
          </cell>
          <cell r="KU181">
            <v>0</v>
          </cell>
          <cell r="KV181">
            <v>0</v>
          </cell>
          <cell r="KW181">
            <v>0</v>
          </cell>
          <cell r="KX181">
            <v>0</v>
          </cell>
          <cell r="KY181">
            <v>0</v>
          </cell>
          <cell r="KZ181">
            <v>0</v>
          </cell>
          <cell r="LA181">
            <v>0</v>
          </cell>
          <cell r="LB181">
            <v>0</v>
          </cell>
          <cell r="LC181" t="str">
            <v>Jan 99</v>
          </cell>
          <cell r="LD181">
            <v>13.698630136986301</v>
          </cell>
          <cell r="LE181">
            <v>16.528925619834709</v>
          </cell>
          <cell r="LF181">
            <v>170</v>
          </cell>
          <cell r="LG181">
            <v>180</v>
          </cell>
          <cell r="LH181">
            <v>11.375000000000007</v>
          </cell>
          <cell r="LI181">
            <v>0</v>
          </cell>
          <cell r="LJ181">
            <v>15.121052631578948</v>
          </cell>
          <cell r="LK181">
            <v>0.58684210526315783</v>
          </cell>
          <cell r="LL181">
            <v>0</v>
          </cell>
          <cell r="LM181">
            <v>0</v>
          </cell>
          <cell r="LN181">
            <v>0</v>
          </cell>
          <cell r="LO181">
            <v>0</v>
          </cell>
          <cell r="LP181">
            <v>0</v>
          </cell>
          <cell r="LQ181">
            <v>0</v>
          </cell>
          <cell r="LR181">
            <v>0</v>
          </cell>
          <cell r="LS181">
            <v>0</v>
          </cell>
          <cell r="LT181">
            <v>9.3721508495648589</v>
          </cell>
          <cell r="LU181">
            <v>0</v>
          </cell>
          <cell r="LV181">
            <v>0</v>
          </cell>
          <cell r="LW181">
            <v>11.904736842105264</v>
          </cell>
          <cell r="LX181">
            <v>12.016578947368421</v>
          </cell>
          <cell r="LY181">
            <v>12.525789473684211</v>
          </cell>
          <cell r="LZ181">
            <v>10.550875</v>
          </cell>
          <cell r="MA181">
            <v>11.375304701315793</v>
          </cell>
          <cell r="MB181" t="str">
            <v>Jan 99</v>
          </cell>
          <cell r="MC181">
            <v>156.31578947368422</v>
          </cell>
          <cell r="MD181">
            <v>158.89473684210526</v>
          </cell>
          <cell r="ME181">
            <v>13.46710526111111</v>
          </cell>
          <cell r="MF181">
            <v>0</v>
          </cell>
          <cell r="MG181">
            <v>0</v>
          </cell>
          <cell r="MH181" t="str">
            <v>Jan 99</v>
          </cell>
          <cell r="MI181">
            <v>121.9047619047619</v>
          </cell>
          <cell r="MJ181">
            <v>128.9795918367347</v>
          </cell>
          <cell r="MK181">
            <v>131.8367346938775</v>
          </cell>
          <cell r="ML181">
            <v>123.8095238095238</v>
          </cell>
          <cell r="MM181">
            <v>108.9795918367347</v>
          </cell>
          <cell r="MN181">
            <v>81.752618059672031</v>
          </cell>
          <cell r="MO181">
            <v>0</v>
          </cell>
          <cell r="MP181">
            <v>121.76870748299319</v>
          </cell>
          <cell r="MQ181">
            <v>60.595238095238102</v>
          </cell>
          <cell r="MR181">
            <v>0</v>
          </cell>
          <cell r="MS181">
            <v>0</v>
          </cell>
          <cell r="MT181">
            <v>194.66474405191059</v>
          </cell>
          <cell r="MU181">
            <v>74.900133155792247</v>
          </cell>
          <cell r="MV181">
            <v>0</v>
          </cell>
          <cell r="MW181" t="str">
            <v>*KEY_ERR</v>
          </cell>
        </row>
        <row r="182">
          <cell r="F182" t="str">
            <v>Feb 99</v>
          </cell>
          <cell r="G182">
            <v>10.226749999999999</v>
          </cell>
          <cell r="H182">
            <v>0</v>
          </cell>
          <cell r="I182">
            <v>11.998157894736799</v>
          </cell>
          <cell r="J182">
            <v>0</v>
          </cell>
          <cell r="K182">
            <v>0</v>
          </cell>
          <cell r="L182">
            <v>11.3957894736842</v>
          </cell>
          <cell r="M182">
            <v>11.3957894736842</v>
          </cell>
          <cell r="N182">
            <v>0</v>
          </cell>
          <cell r="O182">
            <v>0</v>
          </cell>
          <cell r="P182">
            <v>0</v>
          </cell>
          <cell r="Q182">
            <v>0</v>
          </cell>
          <cell r="R182">
            <v>0</v>
          </cell>
          <cell r="S182">
            <v>0</v>
          </cell>
          <cell r="T182">
            <v>0</v>
          </cell>
          <cell r="U182">
            <v>0</v>
          </cell>
          <cell r="V182">
            <v>9.802249999999999</v>
          </cell>
          <cell r="W182">
            <v>9.4212499999999988</v>
          </cell>
          <cell r="X182">
            <v>10.160749999999998</v>
          </cell>
          <cell r="Y182">
            <v>8.6892499999999977</v>
          </cell>
          <cell r="Z182">
            <v>0</v>
          </cell>
          <cell r="AA182">
            <v>9.8167500000000008</v>
          </cell>
          <cell r="AB182">
            <v>0</v>
          </cell>
          <cell r="AC182">
            <v>11.206388888888888</v>
          </cell>
          <cell r="AD182">
            <v>11.343888888888888</v>
          </cell>
          <cell r="AE182">
            <v>11.752222222222223</v>
          </cell>
          <cell r="AF182">
            <v>9.8324999999999978</v>
          </cell>
          <cell r="AG182">
            <v>11.042460101900586</v>
          </cell>
          <cell r="AH182">
            <v>8.9324999999999974</v>
          </cell>
          <cell r="AI182">
            <v>0</v>
          </cell>
          <cell r="AJ182">
            <v>9.8324999999999978</v>
          </cell>
          <cell r="AK182">
            <v>10.132499999999999</v>
          </cell>
          <cell r="AL182">
            <v>0</v>
          </cell>
          <cell r="AM182">
            <v>10.95</v>
          </cell>
          <cell r="AN182">
            <v>0</v>
          </cell>
          <cell r="AO182">
            <v>0</v>
          </cell>
          <cell r="AP182">
            <v>0</v>
          </cell>
          <cell r="AQ182">
            <v>9.1824999999999974</v>
          </cell>
          <cell r="AR182">
            <v>0</v>
          </cell>
          <cell r="AS182">
            <v>11.206388888888888</v>
          </cell>
          <cell r="AT182">
            <v>9.8825025000000029</v>
          </cell>
          <cell r="AU182">
            <v>0</v>
          </cell>
          <cell r="AV182">
            <v>0</v>
          </cell>
          <cell r="AW182">
            <v>9.8250000000000028</v>
          </cell>
          <cell r="AX182">
            <v>0</v>
          </cell>
          <cell r="AY182">
            <v>0</v>
          </cell>
          <cell r="AZ182">
            <v>0</v>
          </cell>
          <cell r="BA182">
            <v>0</v>
          </cell>
          <cell r="BB182">
            <v>9.9482499999999998</v>
          </cell>
          <cell r="BC182">
            <v>10.01675</v>
          </cell>
          <cell r="BD182">
            <v>-0.25525000000000025</v>
          </cell>
          <cell r="BE182">
            <v>10.682105263157901</v>
          </cell>
          <cell r="BF182">
            <v>8.9981578947368419</v>
          </cell>
          <cell r="BG182">
            <v>7.0550263157894735</v>
          </cell>
          <cell r="BH182">
            <v>0</v>
          </cell>
          <cell r="BI182">
            <v>0</v>
          </cell>
          <cell r="BJ182">
            <v>0</v>
          </cell>
          <cell r="BK182">
            <v>1.81</v>
          </cell>
          <cell r="BL182">
            <v>7.6747263157894547</v>
          </cell>
          <cell r="BM182">
            <v>9.4030263157894556</v>
          </cell>
          <cell r="BN182">
            <v>12.323684210526295</v>
          </cell>
          <cell r="BO182">
            <v>11.812499999999979</v>
          </cell>
          <cell r="BP182">
            <v>11.815263157894707</v>
          </cell>
          <cell r="BQ182">
            <v>12.779605263157865</v>
          </cell>
          <cell r="BR182">
            <v>12.779605263157865</v>
          </cell>
          <cell r="BS182">
            <v>13.412368421052616</v>
          </cell>
          <cell r="BT182">
            <v>13.412368421052616</v>
          </cell>
          <cell r="BU182">
            <v>14.291052631578932</v>
          </cell>
          <cell r="BV182">
            <v>14.291052631578932</v>
          </cell>
          <cell r="BW182">
            <v>0</v>
          </cell>
          <cell r="BX182">
            <v>0</v>
          </cell>
          <cell r="BY182">
            <v>0</v>
          </cell>
          <cell r="BZ182">
            <v>0</v>
          </cell>
          <cell r="CA182">
            <v>0</v>
          </cell>
          <cell r="CB182">
            <v>0</v>
          </cell>
          <cell r="CC182">
            <v>0</v>
          </cell>
          <cell r="CD182">
            <v>0</v>
          </cell>
          <cell r="CE182">
            <v>0</v>
          </cell>
          <cell r="CF182">
            <v>20.013552631578932</v>
          </cell>
          <cell r="CG182">
            <v>0</v>
          </cell>
          <cell r="CH182">
            <v>0</v>
          </cell>
          <cell r="CI182">
            <v>0</v>
          </cell>
          <cell r="CJ182">
            <v>12.986842105263138</v>
          </cell>
          <cell r="CK182">
            <v>13.183026315789455</v>
          </cell>
          <cell r="CL182">
            <v>11.881578947368409</v>
          </cell>
          <cell r="CM182">
            <v>12.928815789473662</v>
          </cell>
          <cell r="CN182">
            <v>0</v>
          </cell>
          <cell r="CO182">
            <v>0</v>
          </cell>
          <cell r="CP182">
            <v>10.507736842105263</v>
          </cell>
          <cell r="CQ182">
            <v>10.507736842105263</v>
          </cell>
          <cell r="CR182">
            <v>0</v>
          </cell>
          <cell r="CS182">
            <v>0</v>
          </cell>
          <cell r="CT182">
            <v>8.965789473684211</v>
          </cell>
          <cell r="CU182">
            <v>7.55131578947368</v>
          </cell>
          <cell r="CV182">
            <v>0</v>
          </cell>
          <cell r="CW182">
            <v>0</v>
          </cell>
          <cell r="CX182">
            <v>0</v>
          </cell>
          <cell r="CY182">
            <v>11.315131578947343</v>
          </cell>
          <cell r="CZ182">
            <v>11.609684210526316</v>
          </cell>
          <cell r="DA182">
            <v>10.917789473684211</v>
          </cell>
          <cell r="DB182">
            <v>0.25190789473684444</v>
          </cell>
          <cell r="DC182">
            <v>0</v>
          </cell>
          <cell r="DD182">
            <v>0</v>
          </cell>
          <cell r="DE182">
            <v>0</v>
          </cell>
          <cell r="DF182">
            <v>0</v>
          </cell>
          <cell r="DG182">
            <v>0</v>
          </cell>
          <cell r="DH182">
            <v>0</v>
          </cell>
          <cell r="DI182">
            <v>0</v>
          </cell>
          <cell r="DJ182">
            <v>0</v>
          </cell>
          <cell r="DK182">
            <v>0</v>
          </cell>
          <cell r="DL182">
            <v>0</v>
          </cell>
          <cell r="DM182" t="str">
            <v>Feb 99</v>
          </cell>
          <cell r="DN182">
            <v>2.29</v>
          </cell>
          <cell r="DO182">
            <v>0</v>
          </cell>
          <cell r="DP182">
            <v>0</v>
          </cell>
          <cell r="DQ182">
            <v>0</v>
          </cell>
          <cell r="DR182">
            <v>0</v>
          </cell>
          <cell r="DS182">
            <v>0</v>
          </cell>
          <cell r="DT182">
            <v>13.122236842105229</v>
          </cell>
          <cell r="DU182">
            <v>13.122236842105229</v>
          </cell>
          <cell r="DV182">
            <v>0</v>
          </cell>
          <cell r="DW182">
            <v>0</v>
          </cell>
          <cell r="DX182">
            <v>0</v>
          </cell>
          <cell r="DY182">
            <v>0</v>
          </cell>
          <cell r="DZ182">
            <v>0</v>
          </cell>
          <cell r="EA182">
            <v>0</v>
          </cell>
          <cell r="EB182">
            <v>0</v>
          </cell>
          <cell r="EC182">
            <v>0</v>
          </cell>
          <cell r="ED182">
            <v>0</v>
          </cell>
          <cell r="EE182">
            <v>0</v>
          </cell>
          <cell r="EF182">
            <v>0</v>
          </cell>
          <cell r="EG182">
            <v>0</v>
          </cell>
          <cell r="EH182">
            <v>13.00065789473682</v>
          </cell>
          <cell r="EI182">
            <v>0</v>
          </cell>
          <cell r="EJ182">
            <v>13.00065789473682</v>
          </cell>
          <cell r="EK182">
            <v>0</v>
          </cell>
          <cell r="EL182">
            <v>0</v>
          </cell>
          <cell r="EM182">
            <v>0</v>
          </cell>
          <cell r="EN182">
            <v>0</v>
          </cell>
          <cell r="EO182">
            <v>8.7249999999999996</v>
          </cell>
          <cell r="EP182">
            <v>7.7605263157894697</v>
          </cell>
          <cell r="EQ182" t="str">
            <v>Feb 99</v>
          </cell>
          <cell r="ER182">
            <v>1.89</v>
          </cell>
          <cell r="ES182">
            <v>0</v>
          </cell>
          <cell r="ET182">
            <v>0</v>
          </cell>
          <cell r="EU182">
            <v>0</v>
          </cell>
          <cell r="EV182">
            <v>8.6308894736841832</v>
          </cell>
          <cell r="EW182">
            <v>10.41157894736841</v>
          </cell>
          <cell r="EX182">
            <v>12.403815789473661</v>
          </cell>
          <cell r="EY182">
            <v>12.569605263157865</v>
          </cell>
          <cell r="EZ182">
            <v>12.569605263157865</v>
          </cell>
          <cell r="FA182">
            <v>0</v>
          </cell>
          <cell r="FB182">
            <v>0</v>
          </cell>
          <cell r="FC182">
            <v>0</v>
          </cell>
          <cell r="FD182">
            <v>0</v>
          </cell>
          <cell r="FE182">
            <v>0</v>
          </cell>
          <cell r="FF182">
            <v>0</v>
          </cell>
          <cell r="FG182">
            <v>12.119210526315751</v>
          </cell>
          <cell r="FH182">
            <v>0</v>
          </cell>
          <cell r="FI182">
            <v>13.859999999999978</v>
          </cell>
          <cell r="FJ182">
            <v>0</v>
          </cell>
          <cell r="FK182">
            <v>0</v>
          </cell>
          <cell r="FL182">
            <v>0</v>
          </cell>
          <cell r="FM182">
            <v>0</v>
          </cell>
          <cell r="FN182" t="str">
            <v>Feb 99</v>
          </cell>
          <cell r="FO182">
            <v>0</v>
          </cell>
          <cell r="FP182">
            <v>0</v>
          </cell>
          <cell r="FQ182">
            <v>0</v>
          </cell>
          <cell r="FR182">
            <v>17.403749999999999</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16.454605263157895</v>
          </cell>
          <cell r="GH182">
            <v>16.454605263157895</v>
          </cell>
          <cell r="GI182">
            <v>0</v>
          </cell>
          <cell r="GJ182">
            <v>0</v>
          </cell>
          <cell r="GK182">
            <v>0</v>
          </cell>
          <cell r="GL182">
            <v>0</v>
          </cell>
          <cell r="GM182">
            <v>0</v>
          </cell>
          <cell r="GN182">
            <v>0</v>
          </cell>
          <cell r="GO182" t="str">
            <v>Feb 99</v>
          </cell>
          <cell r="GP182">
            <v>1.6195121951219513</v>
          </cell>
          <cell r="GQ182">
            <v>133.44999999999999</v>
          </cell>
          <cell r="GR182">
            <v>88.15</v>
          </cell>
          <cell r="GS182">
            <v>125.67500000000001</v>
          </cell>
          <cell r="GT182">
            <v>96.924999999999997</v>
          </cell>
          <cell r="GU182">
            <v>95.4</v>
          </cell>
          <cell r="GV182">
            <v>92.424999999999997</v>
          </cell>
          <cell r="GW182">
            <v>95.4</v>
          </cell>
          <cell r="GX182">
            <v>0</v>
          </cell>
          <cell r="GY182">
            <v>130.625</v>
          </cell>
          <cell r="GZ182">
            <v>112.3</v>
          </cell>
          <cell r="HA182">
            <v>0</v>
          </cell>
          <cell r="HB182">
            <v>0</v>
          </cell>
          <cell r="HC182">
            <v>110.02500000000001</v>
          </cell>
          <cell r="HD182">
            <v>97.325000000000003</v>
          </cell>
          <cell r="HE182">
            <v>0</v>
          </cell>
          <cell r="HF182">
            <v>0</v>
          </cell>
          <cell r="HG182">
            <v>80.900000000000006</v>
          </cell>
          <cell r="HH182">
            <v>0</v>
          </cell>
          <cell r="HI182">
            <v>75.95</v>
          </cell>
          <cell r="HJ182">
            <v>0</v>
          </cell>
          <cell r="HK182" t="e">
            <v>#VALUE!</v>
          </cell>
          <cell r="HL182">
            <v>0</v>
          </cell>
          <cell r="HM182">
            <v>0</v>
          </cell>
          <cell r="HN182">
            <v>55.75</v>
          </cell>
          <cell r="HO182">
            <v>55.325000000000003</v>
          </cell>
          <cell r="HP182">
            <v>50.325000000000003</v>
          </cell>
          <cell r="HQ182">
            <v>0</v>
          </cell>
          <cell r="HR182">
            <v>29.66</v>
          </cell>
          <cell r="HS182">
            <v>0</v>
          </cell>
          <cell r="HT182">
            <v>164.9</v>
          </cell>
          <cell r="HU182" t="str">
            <v>Feb 99</v>
          </cell>
          <cell r="HV182">
            <v>155.25</v>
          </cell>
          <cell r="HW182">
            <v>144.55000000000001</v>
          </cell>
          <cell r="HX182">
            <v>141.5</v>
          </cell>
          <cell r="HY182">
            <v>130.80000000000001</v>
          </cell>
          <cell r="HZ182">
            <v>93.1</v>
          </cell>
          <cell r="IA182">
            <v>82.375</v>
          </cell>
          <cell r="IB182">
            <v>93.1</v>
          </cell>
          <cell r="IC182">
            <v>0</v>
          </cell>
          <cell r="ID182">
            <v>0</v>
          </cell>
          <cell r="IE182">
            <v>0</v>
          </cell>
          <cell r="IF182">
            <v>0</v>
          </cell>
          <cell r="IG182">
            <v>75.05</v>
          </cell>
          <cell r="IH182">
            <v>0</v>
          </cell>
          <cell r="II182">
            <v>68.95</v>
          </cell>
          <cell r="IJ182">
            <v>0</v>
          </cell>
          <cell r="IK182">
            <v>0</v>
          </cell>
          <cell r="IL182">
            <v>0</v>
          </cell>
          <cell r="IM182">
            <v>56.65</v>
          </cell>
          <cell r="IN182">
            <v>50.25</v>
          </cell>
          <cell r="IO182">
            <v>0</v>
          </cell>
          <cell r="IP182">
            <v>0</v>
          </cell>
          <cell r="IQ182" t="str">
            <v>Feb 99</v>
          </cell>
          <cell r="IR182">
            <v>2.7685932871566816</v>
          </cell>
          <cell r="IS182">
            <v>11.261079774375503</v>
          </cell>
          <cell r="IT182">
            <v>12.832874196510559</v>
          </cell>
          <cell r="IU182">
            <v>0</v>
          </cell>
          <cell r="IV182">
            <v>0</v>
          </cell>
          <cell r="IW182">
            <v>0</v>
          </cell>
          <cell r="IX182">
            <v>11.8361111111111</v>
          </cell>
          <cell r="IY182">
            <v>0</v>
          </cell>
          <cell r="IZ182">
            <v>14.476388888888851</v>
          </cell>
          <cell r="JA182">
            <v>13.769449444444401</v>
          </cell>
          <cell r="JB182">
            <v>0</v>
          </cell>
          <cell r="JC182">
            <v>13.379166666666599</v>
          </cell>
          <cell r="JD182">
            <v>21.942800788954557</v>
          </cell>
          <cell r="JE182">
            <v>0</v>
          </cell>
          <cell r="JF182">
            <v>0</v>
          </cell>
          <cell r="JG182">
            <v>0</v>
          </cell>
          <cell r="JH182">
            <v>0</v>
          </cell>
          <cell r="JI182">
            <v>0</v>
          </cell>
          <cell r="JJ182">
            <v>0</v>
          </cell>
          <cell r="JK182">
            <v>0</v>
          </cell>
          <cell r="JL182">
            <v>0</v>
          </cell>
          <cell r="JM182">
            <v>0</v>
          </cell>
          <cell r="JN182">
            <v>13.1944444444444</v>
          </cell>
          <cell r="JO182">
            <v>0</v>
          </cell>
          <cell r="JP182">
            <v>12.156944444444399</v>
          </cell>
          <cell r="JQ182">
            <v>0</v>
          </cell>
          <cell r="JR182">
            <v>0</v>
          </cell>
          <cell r="JS182">
            <v>0</v>
          </cell>
          <cell r="JT182">
            <v>0</v>
          </cell>
          <cell r="JU182">
            <v>0</v>
          </cell>
          <cell r="JV182">
            <v>0</v>
          </cell>
          <cell r="JW182">
            <v>0</v>
          </cell>
          <cell r="JX182">
            <v>0</v>
          </cell>
          <cell r="JY182">
            <v>0</v>
          </cell>
          <cell r="JZ182">
            <v>12.156944444444399</v>
          </cell>
          <cell r="KA182">
            <v>0</v>
          </cell>
          <cell r="KB182">
            <v>0</v>
          </cell>
          <cell r="KC182">
            <v>0</v>
          </cell>
          <cell r="KD182">
            <v>9.0055555555555493</v>
          </cell>
          <cell r="KE182">
            <v>9.5055555555555493</v>
          </cell>
          <cell r="KF182">
            <v>9.0055555555555493</v>
          </cell>
          <cell r="KG182">
            <v>9.5055555555555493</v>
          </cell>
          <cell r="KH182">
            <v>0</v>
          </cell>
          <cell r="KI182">
            <v>0</v>
          </cell>
          <cell r="KJ182">
            <v>0</v>
          </cell>
          <cell r="KK182">
            <v>9.3175853018372692</v>
          </cell>
          <cell r="KL182">
            <v>8.9457567804024407</v>
          </cell>
          <cell r="KM182">
            <v>0</v>
          </cell>
          <cell r="KN182">
            <v>8.3442694663166996</v>
          </cell>
          <cell r="KO182">
            <v>0</v>
          </cell>
          <cell r="KP182">
            <v>0</v>
          </cell>
          <cell r="KQ182">
            <v>0</v>
          </cell>
          <cell r="KR182">
            <v>0</v>
          </cell>
          <cell r="KS182">
            <v>0</v>
          </cell>
          <cell r="KT182">
            <v>0</v>
          </cell>
          <cell r="KU182">
            <v>0</v>
          </cell>
          <cell r="KV182">
            <v>0</v>
          </cell>
          <cell r="KW182">
            <v>0</v>
          </cell>
          <cell r="KX182">
            <v>0</v>
          </cell>
          <cell r="KY182">
            <v>0</v>
          </cell>
          <cell r="KZ182">
            <v>0</v>
          </cell>
          <cell r="LA182">
            <v>0</v>
          </cell>
          <cell r="LB182">
            <v>0</v>
          </cell>
          <cell r="LC182" t="str">
            <v>Feb 99</v>
          </cell>
          <cell r="LD182">
            <v>10.717163577759871</v>
          </cell>
          <cell r="LE182">
            <v>12.213039485766759</v>
          </cell>
          <cell r="LF182">
            <v>133</v>
          </cell>
          <cell r="LG182">
            <v>133</v>
          </cell>
          <cell r="LH182">
            <v>10.945833333333335</v>
          </cell>
          <cell r="LI182">
            <v>0</v>
          </cell>
          <cell r="LJ182">
            <v>12.737499999999997</v>
          </cell>
          <cell r="LK182">
            <v>0.47777777777777763</v>
          </cell>
          <cell r="LL182">
            <v>0</v>
          </cell>
          <cell r="LM182">
            <v>0</v>
          </cell>
          <cell r="LN182">
            <v>0</v>
          </cell>
          <cell r="LO182">
            <v>0</v>
          </cell>
          <cell r="LP182">
            <v>0</v>
          </cell>
          <cell r="LQ182">
            <v>0</v>
          </cell>
          <cell r="LR182">
            <v>0</v>
          </cell>
          <cell r="LS182">
            <v>0</v>
          </cell>
          <cell r="LT182">
            <v>8.2764654418197736</v>
          </cell>
          <cell r="LU182">
            <v>0</v>
          </cell>
          <cell r="LV182">
            <v>0</v>
          </cell>
          <cell r="LW182">
            <v>11.206388888888888</v>
          </cell>
          <cell r="LX182">
            <v>11.343888888888888</v>
          </cell>
          <cell r="LY182">
            <v>11.752222222222223</v>
          </cell>
          <cell r="LZ182">
            <v>9.8324999999999978</v>
          </cell>
          <cell r="MA182">
            <v>11.042460101900586</v>
          </cell>
          <cell r="MB182" t="str">
            <v>Feb 99</v>
          </cell>
          <cell r="MC182">
            <v>150.57894736842104</v>
          </cell>
          <cell r="MD182">
            <v>147.10526315789474</v>
          </cell>
          <cell r="ME182">
            <v>12.693672838888888</v>
          </cell>
          <cell r="MF182">
            <v>0</v>
          </cell>
          <cell r="MG182">
            <v>0</v>
          </cell>
          <cell r="MH182" t="str">
            <v>Feb 99</v>
          </cell>
          <cell r="MI182">
            <v>126.25</v>
          </cell>
          <cell r="MJ182">
            <v>110</v>
          </cell>
          <cell r="MK182">
            <v>112.8571428571428</v>
          </cell>
          <cell r="ML182">
            <v>108.5714285714286</v>
          </cell>
          <cell r="MM182">
            <v>103.5714285714286</v>
          </cell>
          <cell r="MN182">
            <v>77.800829875518673</v>
          </cell>
          <cell r="MO182">
            <v>0</v>
          </cell>
          <cell r="MP182">
            <v>120.71428571428569</v>
          </cell>
          <cell r="MQ182">
            <v>65</v>
          </cell>
          <cell r="MR182">
            <v>0</v>
          </cell>
          <cell r="MS182">
            <v>0</v>
          </cell>
          <cell r="MT182">
            <v>194.66474405191059</v>
          </cell>
          <cell r="MU182">
            <v>74.900133155792247</v>
          </cell>
          <cell r="MV182">
            <v>0</v>
          </cell>
          <cell r="MW182" t="str">
            <v>*KEY_ERR</v>
          </cell>
        </row>
        <row r="183">
          <cell r="F183" t="str">
            <v>Mar 99</v>
          </cell>
          <cell r="G183">
            <v>12.5017391304347</v>
          </cell>
          <cell r="H183">
            <v>0</v>
          </cell>
          <cell r="I183">
            <v>14.6628260869565</v>
          </cell>
          <cell r="J183">
            <v>0</v>
          </cell>
          <cell r="K183">
            <v>0</v>
          </cell>
          <cell r="L183">
            <v>13.9982608695652</v>
          </cell>
          <cell r="M183">
            <v>13.9982608695652</v>
          </cell>
          <cell r="N183">
            <v>0</v>
          </cell>
          <cell r="O183">
            <v>0</v>
          </cell>
          <cell r="P183">
            <v>0</v>
          </cell>
          <cell r="Q183">
            <v>0</v>
          </cell>
          <cell r="R183">
            <v>0</v>
          </cell>
          <cell r="S183">
            <v>0</v>
          </cell>
          <cell r="T183">
            <v>0</v>
          </cell>
          <cell r="U183">
            <v>0</v>
          </cell>
          <cell r="V183">
            <v>12.006739130434781</v>
          </cell>
          <cell r="W183">
            <v>11.760869565217389</v>
          </cell>
          <cell r="X183">
            <v>12.535801630434781</v>
          </cell>
          <cell r="Y183">
            <v>10.869130434782607</v>
          </cell>
          <cell r="Z183">
            <v>0</v>
          </cell>
          <cell r="AA183">
            <v>12.273044782608689</v>
          </cell>
          <cell r="AB183">
            <v>0</v>
          </cell>
          <cell r="AC183">
            <v>12.480227272727276</v>
          </cell>
          <cell r="AD183">
            <v>12.658636363636367</v>
          </cell>
          <cell r="AE183">
            <v>13.206363636363641</v>
          </cell>
          <cell r="AF183">
            <v>12.33260869565218</v>
          </cell>
          <cell r="AG183">
            <v>12.306459957015813</v>
          </cell>
          <cell r="AH183">
            <v>11.482608695652178</v>
          </cell>
          <cell r="AI183">
            <v>0</v>
          </cell>
          <cell r="AJ183">
            <v>12.33260869565218</v>
          </cell>
          <cell r="AK183">
            <v>12.68260869565218</v>
          </cell>
          <cell r="AL183">
            <v>12.451739130434779</v>
          </cell>
          <cell r="AM183">
            <v>12.6056818181818</v>
          </cell>
          <cell r="AN183">
            <v>0</v>
          </cell>
          <cell r="AO183">
            <v>0</v>
          </cell>
          <cell r="AP183">
            <v>0</v>
          </cell>
          <cell r="AQ183">
            <v>11.68260869565218</v>
          </cell>
          <cell r="AR183">
            <v>0</v>
          </cell>
          <cell r="AS183">
            <v>12.480227272727276</v>
          </cell>
          <cell r="AT183">
            <v>12.28869565217391</v>
          </cell>
          <cell r="AU183">
            <v>0</v>
          </cell>
          <cell r="AV183">
            <v>0</v>
          </cell>
          <cell r="AW183">
            <v>12.189130434782607</v>
          </cell>
          <cell r="AX183">
            <v>0</v>
          </cell>
          <cell r="AY183">
            <v>0</v>
          </cell>
          <cell r="AZ183">
            <v>0</v>
          </cell>
          <cell r="BA183">
            <v>0</v>
          </cell>
          <cell r="BB183">
            <v>12.1639130434782</v>
          </cell>
          <cell r="BC183">
            <v>12.401304347826001</v>
          </cell>
          <cell r="BD183">
            <v>-6.8000000000000074E-2</v>
          </cell>
          <cell r="BE183">
            <v>13.4032608695652</v>
          </cell>
          <cell r="BF183">
            <v>11.762826086956521</v>
          </cell>
          <cell r="BG183">
            <v>9.8652173913043466</v>
          </cell>
          <cell r="BH183">
            <v>0</v>
          </cell>
          <cell r="BI183">
            <v>0</v>
          </cell>
          <cell r="BJ183">
            <v>0</v>
          </cell>
          <cell r="BK183">
            <v>1.64</v>
          </cell>
          <cell r="BL183">
            <v>8.6968304347825942</v>
          </cell>
          <cell r="BM183">
            <v>10.125652173913016</v>
          </cell>
          <cell r="BN183">
            <v>12.93563478260867</v>
          </cell>
          <cell r="BO183">
            <v>12.04076086956521</v>
          </cell>
          <cell r="BP183">
            <v>13.010869565217362</v>
          </cell>
          <cell r="BQ183">
            <v>17.644565217391285</v>
          </cell>
          <cell r="BR183">
            <v>17.644565217391285</v>
          </cell>
          <cell r="BS183">
            <v>18.461739130434768</v>
          </cell>
          <cell r="BT183">
            <v>18.461739130434768</v>
          </cell>
          <cell r="BU183">
            <v>19.603043478260844</v>
          </cell>
          <cell r="BV183">
            <v>19.603043478260844</v>
          </cell>
          <cell r="BW183">
            <v>0</v>
          </cell>
          <cell r="BX183">
            <v>0</v>
          </cell>
          <cell r="BY183">
            <v>0</v>
          </cell>
          <cell r="BZ183">
            <v>0</v>
          </cell>
          <cell r="CA183">
            <v>0</v>
          </cell>
          <cell r="CB183">
            <v>0</v>
          </cell>
          <cell r="CC183">
            <v>0</v>
          </cell>
          <cell r="CD183">
            <v>0</v>
          </cell>
          <cell r="CE183">
            <v>0</v>
          </cell>
          <cell r="CF183">
            <v>23.555795454545446</v>
          </cell>
          <cell r="CG183">
            <v>0</v>
          </cell>
          <cell r="CH183">
            <v>0</v>
          </cell>
          <cell r="CI183">
            <v>0</v>
          </cell>
          <cell r="CJ183">
            <v>15.82076086956519</v>
          </cell>
          <cell r="CK183">
            <v>16.005652173913017</v>
          </cell>
          <cell r="CL183">
            <v>15.167934782608672</v>
          </cell>
          <cell r="CM183">
            <v>15.909782608695631</v>
          </cell>
          <cell r="CN183">
            <v>0</v>
          </cell>
          <cell r="CO183">
            <v>0</v>
          </cell>
          <cell r="CP183">
            <v>13.442739130434779</v>
          </cell>
          <cell r="CQ183">
            <v>13.442739130434779</v>
          </cell>
          <cell r="CR183">
            <v>0</v>
          </cell>
          <cell r="CS183">
            <v>0</v>
          </cell>
          <cell r="CT183">
            <v>10.780434782608651</v>
          </cell>
          <cell r="CU183">
            <v>10.134782608695625</v>
          </cell>
          <cell r="CV183">
            <v>0</v>
          </cell>
          <cell r="CW183">
            <v>0</v>
          </cell>
          <cell r="CX183">
            <v>0</v>
          </cell>
          <cell r="CY183">
            <v>15.811630434782572</v>
          </cell>
          <cell r="CZ183">
            <v>15.238695652173911</v>
          </cell>
          <cell r="DA183">
            <v>14.140304347826083</v>
          </cell>
          <cell r="DB183">
            <v>0.32641304347825972</v>
          </cell>
          <cell r="DC183">
            <v>0</v>
          </cell>
          <cell r="DD183">
            <v>0</v>
          </cell>
          <cell r="DE183">
            <v>0</v>
          </cell>
          <cell r="DF183">
            <v>0</v>
          </cell>
          <cell r="DG183">
            <v>0</v>
          </cell>
          <cell r="DH183">
            <v>0</v>
          </cell>
          <cell r="DI183">
            <v>0</v>
          </cell>
          <cell r="DJ183">
            <v>0</v>
          </cell>
          <cell r="DK183">
            <v>0</v>
          </cell>
          <cell r="DL183">
            <v>0</v>
          </cell>
          <cell r="DM183" t="str">
            <v>Mar 99</v>
          </cell>
          <cell r="DN183">
            <v>1.9850000000000001</v>
          </cell>
          <cell r="DO183">
            <v>0</v>
          </cell>
          <cell r="DP183">
            <v>0</v>
          </cell>
          <cell r="DQ183">
            <v>0</v>
          </cell>
          <cell r="DR183">
            <v>0</v>
          </cell>
          <cell r="DS183">
            <v>0</v>
          </cell>
          <cell r="DT183">
            <v>17.514456521739113</v>
          </cell>
          <cell r="DU183">
            <v>17.514456521739113</v>
          </cell>
          <cell r="DV183">
            <v>0</v>
          </cell>
          <cell r="DW183">
            <v>0</v>
          </cell>
          <cell r="DX183">
            <v>0</v>
          </cell>
          <cell r="DY183">
            <v>0</v>
          </cell>
          <cell r="DZ183">
            <v>0</v>
          </cell>
          <cell r="EA183">
            <v>0</v>
          </cell>
          <cell r="EB183">
            <v>0</v>
          </cell>
          <cell r="EC183">
            <v>0</v>
          </cell>
          <cell r="ED183">
            <v>0</v>
          </cell>
          <cell r="EE183">
            <v>0</v>
          </cell>
          <cell r="EF183">
            <v>0</v>
          </cell>
          <cell r="EG183">
            <v>0</v>
          </cell>
          <cell r="EH183">
            <v>16.749782608695632</v>
          </cell>
          <cell r="EI183">
            <v>0</v>
          </cell>
          <cell r="EJ183">
            <v>16.749782608695632</v>
          </cell>
          <cell r="EK183">
            <v>0</v>
          </cell>
          <cell r="EL183">
            <v>0</v>
          </cell>
          <cell r="EM183">
            <v>0</v>
          </cell>
          <cell r="EN183">
            <v>0</v>
          </cell>
          <cell r="EO183">
            <v>11.1989130434782</v>
          </cell>
          <cell r="EP183">
            <v>9.5228260869565204</v>
          </cell>
          <cell r="EQ183" t="str">
            <v>Mar 99</v>
          </cell>
          <cell r="ER183">
            <v>1.7</v>
          </cell>
          <cell r="ES183">
            <v>0</v>
          </cell>
          <cell r="ET183">
            <v>0</v>
          </cell>
          <cell r="EU183">
            <v>0</v>
          </cell>
          <cell r="EV183">
            <v>9.867717391304323</v>
          </cell>
          <cell r="EW183">
            <v>10.988478260869536</v>
          </cell>
          <cell r="EX183">
            <v>12.861404347826076</v>
          </cell>
          <cell r="EY183">
            <v>18.632934782608672</v>
          </cell>
          <cell r="EZ183">
            <v>18.632934782608672</v>
          </cell>
          <cell r="FA183">
            <v>0</v>
          </cell>
          <cell r="FB183">
            <v>0</v>
          </cell>
          <cell r="FC183">
            <v>0</v>
          </cell>
          <cell r="FD183">
            <v>0</v>
          </cell>
          <cell r="FE183">
            <v>0</v>
          </cell>
          <cell r="FF183">
            <v>0</v>
          </cell>
          <cell r="FG183">
            <v>16.455326086956521</v>
          </cell>
          <cell r="FH183">
            <v>0</v>
          </cell>
          <cell r="FI183">
            <v>16.934673913043461</v>
          </cell>
          <cell r="FJ183">
            <v>0</v>
          </cell>
          <cell r="FK183">
            <v>0</v>
          </cell>
          <cell r="FL183">
            <v>0</v>
          </cell>
          <cell r="FM183">
            <v>0</v>
          </cell>
          <cell r="FN183" t="str">
            <v>Mar 99</v>
          </cell>
          <cell r="FO183">
            <v>0</v>
          </cell>
          <cell r="FP183">
            <v>0</v>
          </cell>
          <cell r="FQ183">
            <v>0</v>
          </cell>
          <cell r="FR183">
            <v>16.695</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24.939782608695651</v>
          </cell>
          <cell r="GH183">
            <v>24.939782608695651</v>
          </cell>
          <cell r="GI183">
            <v>18.48</v>
          </cell>
          <cell r="GJ183">
            <v>17.22</v>
          </cell>
          <cell r="GK183">
            <v>0</v>
          </cell>
          <cell r="GL183">
            <v>0</v>
          </cell>
          <cell r="GM183">
            <v>0</v>
          </cell>
          <cell r="GN183">
            <v>0</v>
          </cell>
          <cell r="GO183" t="str">
            <v>Mar 99</v>
          </cell>
          <cell r="GP183">
            <v>1.5267423014586712</v>
          </cell>
          <cell r="GQ183">
            <v>164.3478260869565</v>
          </cell>
          <cell r="GR183">
            <v>93.652173913043484</v>
          </cell>
          <cell r="GS183">
            <v>140.63043478260869</v>
          </cell>
          <cell r="GT183">
            <v>102.7391304347826</v>
          </cell>
          <cell r="GU183">
            <v>118.3804347826087</v>
          </cell>
          <cell r="GV183">
            <v>115.89130434782609</v>
          </cell>
          <cell r="GW183">
            <v>118.3804347826087</v>
          </cell>
          <cell r="GX183">
            <v>0</v>
          </cell>
          <cell r="GY183">
            <v>150.45652173913041</v>
          </cell>
          <cell r="GZ183">
            <v>132.63043478260869</v>
          </cell>
          <cell r="HA183">
            <v>0</v>
          </cell>
          <cell r="HB183">
            <v>0</v>
          </cell>
          <cell r="HC183">
            <v>128.32608695652181</v>
          </cell>
          <cell r="HD183">
            <v>119</v>
          </cell>
          <cell r="HE183">
            <v>0</v>
          </cell>
          <cell r="HF183">
            <v>0</v>
          </cell>
          <cell r="HG183">
            <v>93.565217391304301</v>
          </cell>
          <cell r="HH183">
            <v>0</v>
          </cell>
          <cell r="HI183">
            <v>86.130434782608702</v>
          </cell>
          <cell r="HJ183">
            <v>0</v>
          </cell>
          <cell r="HK183" t="e">
            <v>#VALUE!</v>
          </cell>
          <cell r="HL183">
            <v>0</v>
          </cell>
          <cell r="HM183">
            <v>0</v>
          </cell>
          <cell r="HN183">
            <v>62.826086956521742</v>
          </cell>
          <cell r="HO183">
            <v>60.847826086956523</v>
          </cell>
          <cell r="HP183">
            <v>52.934782608695649</v>
          </cell>
          <cell r="HQ183">
            <v>0</v>
          </cell>
          <cell r="HR183">
            <v>29.94</v>
          </cell>
          <cell r="HS183">
            <v>0</v>
          </cell>
          <cell r="HT183">
            <v>184.9130434782609</v>
          </cell>
          <cell r="HU183" t="str">
            <v>Mar 99</v>
          </cell>
          <cell r="HV183">
            <v>163.3478260869565</v>
          </cell>
          <cell r="HW183">
            <v>130.695652173913</v>
          </cell>
          <cell r="HX183">
            <v>145.43478260869571</v>
          </cell>
          <cell r="HY183">
            <v>112.78260869565221</v>
          </cell>
          <cell r="HZ183">
            <v>114.57608695652175</v>
          </cell>
          <cell r="IA183">
            <v>105</v>
          </cell>
          <cell r="IB183">
            <v>114.57608695652175</v>
          </cell>
          <cell r="IC183">
            <v>0</v>
          </cell>
          <cell r="ID183">
            <v>0</v>
          </cell>
          <cell r="IE183">
            <v>0</v>
          </cell>
          <cell r="IF183">
            <v>0</v>
          </cell>
          <cell r="IG183">
            <v>89.086956521739097</v>
          </cell>
          <cell r="IH183">
            <v>0</v>
          </cell>
          <cell r="II183">
            <v>81.478260869565204</v>
          </cell>
          <cell r="IJ183">
            <v>0</v>
          </cell>
          <cell r="IK183">
            <v>0</v>
          </cell>
          <cell r="IL183">
            <v>0</v>
          </cell>
          <cell r="IM183">
            <v>63.630434782608702</v>
          </cell>
          <cell r="IN183">
            <v>54</v>
          </cell>
          <cell r="IO183">
            <v>0</v>
          </cell>
          <cell r="IP183">
            <v>0</v>
          </cell>
          <cell r="IQ183" t="str">
            <v>Mar 99</v>
          </cell>
          <cell r="IR183">
            <v>2.7650521135538875</v>
          </cell>
          <cell r="IS183">
            <v>11.120064639316119</v>
          </cell>
          <cell r="IT183">
            <v>12.213039685391463</v>
          </cell>
          <cell r="IU183">
            <v>0</v>
          </cell>
          <cell r="IV183">
            <v>0</v>
          </cell>
          <cell r="IW183">
            <v>0</v>
          </cell>
          <cell r="IX183">
            <v>14.067885375494035</v>
          </cell>
          <cell r="IY183">
            <v>0</v>
          </cell>
          <cell r="IZ183">
            <v>16.51477272727265</v>
          </cell>
          <cell r="JA183">
            <v>15.706230948616533</v>
          </cell>
          <cell r="JB183">
            <v>0</v>
          </cell>
          <cell r="JC183">
            <v>15.065909090909051</v>
          </cell>
          <cell r="JD183">
            <v>21.554599246906925</v>
          </cell>
          <cell r="JE183">
            <v>0</v>
          </cell>
          <cell r="JF183">
            <v>0</v>
          </cell>
          <cell r="JG183">
            <v>0</v>
          </cell>
          <cell r="JH183">
            <v>0</v>
          </cell>
          <cell r="JI183">
            <v>0</v>
          </cell>
          <cell r="JJ183">
            <v>0</v>
          </cell>
          <cell r="JK183">
            <v>0</v>
          </cell>
          <cell r="JL183">
            <v>0</v>
          </cell>
          <cell r="JM183">
            <v>0</v>
          </cell>
          <cell r="JN183">
            <v>15.764873715414966</v>
          </cell>
          <cell r="JO183">
            <v>0</v>
          </cell>
          <cell r="JP183">
            <v>13.896888656126441</v>
          </cell>
          <cell r="JQ183">
            <v>0</v>
          </cell>
          <cell r="JR183">
            <v>0</v>
          </cell>
          <cell r="JS183">
            <v>0</v>
          </cell>
          <cell r="JT183">
            <v>0</v>
          </cell>
          <cell r="JU183">
            <v>0</v>
          </cell>
          <cell r="JV183">
            <v>0</v>
          </cell>
          <cell r="JW183">
            <v>0</v>
          </cell>
          <cell r="JX183">
            <v>0</v>
          </cell>
          <cell r="JY183">
            <v>0</v>
          </cell>
          <cell r="JZ183">
            <v>13.896888656126441</v>
          </cell>
          <cell r="KA183">
            <v>0</v>
          </cell>
          <cell r="KB183">
            <v>0</v>
          </cell>
          <cell r="KC183">
            <v>0</v>
          </cell>
          <cell r="KD183">
            <v>10.8488636363636</v>
          </cell>
          <cell r="KE183">
            <v>11.3488636363636</v>
          </cell>
          <cell r="KF183">
            <v>10.8488636363636</v>
          </cell>
          <cell r="KG183">
            <v>11.3488636363636</v>
          </cell>
          <cell r="KH183">
            <v>0</v>
          </cell>
          <cell r="KI183">
            <v>0</v>
          </cell>
          <cell r="KJ183">
            <v>0</v>
          </cell>
          <cell r="KK183">
            <v>10.923959727366084</v>
          </cell>
          <cell r="KL183">
            <v>10.447581774610187</v>
          </cell>
          <cell r="KM183">
            <v>0</v>
          </cell>
          <cell r="KN183">
            <v>9.7595001711742473</v>
          </cell>
          <cell r="KO183">
            <v>0</v>
          </cell>
          <cell r="KP183">
            <v>0</v>
          </cell>
          <cell r="KQ183">
            <v>0</v>
          </cell>
          <cell r="KR183">
            <v>0</v>
          </cell>
          <cell r="KS183">
            <v>0</v>
          </cell>
          <cell r="KT183">
            <v>0</v>
          </cell>
          <cell r="KU183">
            <v>0</v>
          </cell>
          <cell r="KV183">
            <v>0</v>
          </cell>
          <cell r="KW183">
            <v>0</v>
          </cell>
          <cell r="KX183">
            <v>0</v>
          </cell>
          <cell r="KY183">
            <v>0</v>
          </cell>
          <cell r="KZ183">
            <v>0</v>
          </cell>
          <cell r="LA183">
            <v>0</v>
          </cell>
          <cell r="LB183">
            <v>0</v>
          </cell>
          <cell r="LC183" t="str">
            <v>Mar 99</v>
          </cell>
          <cell r="LD183">
            <v>10.717163577759871</v>
          </cell>
          <cell r="LE183">
            <v>11.753902662993571</v>
          </cell>
          <cell r="LF183">
            <v>133</v>
          </cell>
          <cell r="LG183">
            <v>128</v>
          </cell>
          <cell r="LH183">
            <v>13.215277777777779</v>
          </cell>
          <cell r="LI183">
            <v>0</v>
          </cell>
          <cell r="LJ183">
            <v>15.476136363636366</v>
          </cell>
          <cell r="LK183">
            <v>0.61931818181818155</v>
          </cell>
          <cell r="LL183">
            <v>0</v>
          </cell>
          <cell r="LM183">
            <v>0</v>
          </cell>
          <cell r="LN183">
            <v>0</v>
          </cell>
          <cell r="LO183">
            <v>0</v>
          </cell>
          <cell r="LP183">
            <v>0</v>
          </cell>
          <cell r="LQ183">
            <v>0</v>
          </cell>
          <cell r="LR183">
            <v>0</v>
          </cell>
          <cell r="LS183">
            <v>0</v>
          </cell>
          <cell r="LT183">
            <v>9.7247673586256269</v>
          </cell>
          <cell r="LU183">
            <v>0</v>
          </cell>
          <cell r="LV183">
            <v>0</v>
          </cell>
          <cell r="LW183">
            <v>12.480227272727276</v>
          </cell>
          <cell r="LX183">
            <v>12.658636363636367</v>
          </cell>
          <cell r="LY183">
            <v>13.206363636363641</v>
          </cell>
          <cell r="LZ183">
            <v>12.33260869565218</v>
          </cell>
          <cell r="MA183">
            <v>12.306459957015813</v>
          </cell>
          <cell r="MB183" t="str">
            <v>Mar 99</v>
          </cell>
          <cell r="MC183">
            <v>143.31818181818181</v>
          </cell>
          <cell r="MD183">
            <v>139.40909090909091</v>
          </cell>
          <cell r="ME183">
            <v>14.751893938888891</v>
          </cell>
          <cell r="MF183">
            <v>0</v>
          </cell>
          <cell r="MG183">
            <v>0</v>
          </cell>
          <cell r="MH183" t="str">
            <v>Mar 99</v>
          </cell>
          <cell r="MI183">
            <v>117.39130434782609</v>
          </cell>
          <cell r="MJ183">
            <v>111.055900621118</v>
          </cell>
          <cell r="MK183">
            <v>113.9130434782609</v>
          </cell>
          <cell r="ML183">
            <v>106.0869565217391</v>
          </cell>
          <cell r="MM183">
            <v>108.695652173913</v>
          </cell>
          <cell r="MN183">
            <v>79.60490709002346</v>
          </cell>
          <cell r="MO183">
            <v>0</v>
          </cell>
          <cell r="MP183">
            <v>117.39130434782609</v>
          </cell>
          <cell r="MQ183">
            <v>54.456521739130437</v>
          </cell>
          <cell r="MR183">
            <v>0</v>
          </cell>
          <cell r="MS183">
            <v>0</v>
          </cell>
          <cell r="MT183">
            <v>182.43942196169399</v>
          </cell>
          <cell r="MU183">
            <v>74.900133155792233</v>
          </cell>
          <cell r="MV183">
            <v>0</v>
          </cell>
          <cell r="MW183" t="str">
            <v>*KEY_ERR</v>
          </cell>
        </row>
        <row r="184">
          <cell r="F184" t="str">
            <v>Apr 99</v>
          </cell>
          <cell r="G184">
            <v>15.327380952380899</v>
          </cell>
          <cell r="H184">
            <v>0</v>
          </cell>
          <cell r="I184">
            <v>17.336666666666599</v>
          </cell>
          <cell r="J184">
            <v>0</v>
          </cell>
          <cell r="K184">
            <v>0</v>
          </cell>
          <cell r="L184">
            <v>16.794761904761899</v>
          </cell>
          <cell r="M184">
            <v>16.794761904761899</v>
          </cell>
          <cell r="N184">
            <v>0</v>
          </cell>
          <cell r="O184">
            <v>0</v>
          </cell>
          <cell r="P184">
            <v>0</v>
          </cell>
          <cell r="Q184">
            <v>0</v>
          </cell>
          <cell r="R184">
            <v>0</v>
          </cell>
          <cell r="S184">
            <v>0</v>
          </cell>
          <cell r="T184">
            <v>0</v>
          </cell>
          <cell r="U184">
            <v>0</v>
          </cell>
          <cell r="V184">
            <v>14.442619047619047</v>
          </cell>
          <cell r="W184">
            <v>14.243571428571427</v>
          </cell>
          <cell r="X184">
            <v>15.30142857142857</v>
          </cell>
          <cell r="Y184">
            <v>13.477380952380949</v>
          </cell>
          <cell r="Z184">
            <v>0</v>
          </cell>
          <cell r="AA184">
            <v>15.055005238095241</v>
          </cell>
          <cell r="AB184">
            <v>0</v>
          </cell>
          <cell r="AC184">
            <v>15.789047619047629</v>
          </cell>
          <cell r="AD184">
            <v>15.786666666666676</v>
          </cell>
          <cell r="AE184">
            <v>16.324761904761914</v>
          </cell>
          <cell r="AF184">
            <v>14.773571428571429</v>
          </cell>
          <cell r="AG184">
            <v>15.837235308441565</v>
          </cell>
          <cell r="AH184">
            <v>13.973571428571431</v>
          </cell>
          <cell r="AI184">
            <v>0</v>
          </cell>
          <cell r="AJ184">
            <v>14.773571428571429</v>
          </cell>
          <cell r="AK184">
            <v>15.223571428571431</v>
          </cell>
          <cell r="AL184">
            <v>15.313095238095237</v>
          </cell>
          <cell r="AM184">
            <v>15.884523809523801</v>
          </cell>
          <cell r="AN184">
            <v>0</v>
          </cell>
          <cell r="AO184">
            <v>0</v>
          </cell>
          <cell r="AP184">
            <v>0</v>
          </cell>
          <cell r="AQ184">
            <v>14.17357142857143</v>
          </cell>
          <cell r="AR184">
            <v>0</v>
          </cell>
          <cell r="AS184">
            <v>15.789047619047629</v>
          </cell>
          <cell r="AT184">
            <v>15.140000000000004</v>
          </cell>
          <cell r="AU184">
            <v>0</v>
          </cell>
          <cell r="AV184">
            <v>0</v>
          </cell>
          <cell r="AW184">
            <v>14.850000000000003</v>
          </cell>
          <cell r="AX184">
            <v>0</v>
          </cell>
          <cell r="AY184">
            <v>0</v>
          </cell>
          <cell r="AZ184">
            <v>0</v>
          </cell>
          <cell r="BA184">
            <v>0</v>
          </cell>
          <cell r="BB184">
            <v>14.8754761904761</v>
          </cell>
          <cell r="BC184">
            <v>14.9716666666666</v>
          </cell>
          <cell r="BD184">
            <v>-0.28724999999999989</v>
          </cell>
          <cell r="BE184">
            <v>16.1119047619047</v>
          </cell>
          <cell r="BF184">
            <v>14.336666666666666</v>
          </cell>
          <cell r="BG184">
            <v>12.739357142857145</v>
          </cell>
          <cell r="BH184">
            <v>0</v>
          </cell>
          <cell r="BI184">
            <v>0</v>
          </cell>
          <cell r="BJ184">
            <v>0</v>
          </cell>
          <cell r="BK184">
            <v>1.88</v>
          </cell>
          <cell r="BL184">
            <v>11.794999999999986</v>
          </cell>
          <cell r="BM184">
            <v>11.862499999999971</v>
          </cell>
          <cell r="BN184">
            <v>15.742499999999994</v>
          </cell>
          <cell r="BO184">
            <v>14.636299999999986</v>
          </cell>
          <cell r="BP184">
            <v>14.767499999999984</v>
          </cell>
          <cell r="BQ184">
            <v>20.94499999999999</v>
          </cell>
          <cell r="BR184">
            <v>20.94499999999999</v>
          </cell>
          <cell r="BS184">
            <v>21.929999999999971</v>
          </cell>
          <cell r="BT184">
            <v>21.929999999999971</v>
          </cell>
          <cell r="BU184">
            <v>23.377499999999984</v>
          </cell>
          <cell r="BV184">
            <v>23.377499999999984</v>
          </cell>
          <cell r="BW184">
            <v>0</v>
          </cell>
          <cell r="BX184">
            <v>0</v>
          </cell>
          <cell r="BY184">
            <v>0</v>
          </cell>
          <cell r="BZ184">
            <v>0</v>
          </cell>
          <cell r="CA184">
            <v>0</v>
          </cell>
          <cell r="CB184">
            <v>0</v>
          </cell>
          <cell r="CC184">
            <v>0</v>
          </cell>
          <cell r="CD184">
            <v>0</v>
          </cell>
          <cell r="CE184">
            <v>0</v>
          </cell>
          <cell r="CF184">
            <v>28.937499999999972</v>
          </cell>
          <cell r="CG184">
            <v>0</v>
          </cell>
          <cell r="CH184">
            <v>0</v>
          </cell>
          <cell r="CI184">
            <v>0</v>
          </cell>
          <cell r="CJ184">
            <v>18.002499999999984</v>
          </cell>
          <cell r="CK184">
            <v>18.054999999999982</v>
          </cell>
          <cell r="CL184">
            <v>17.047499999999975</v>
          </cell>
          <cell r="CM184">
            <v>17.854999999999976</v>
          </cell>
          <cell r="CN184">
            <v>0</v>
          </cell>
          <cell r="CO184">
            <v>0</v>
          </cell>
          <cell r="CP184">
            <v>15.223999999999998</v>
          </cell>
          <cell r="CQ184">
            <v>15.223999999999998</v>
          </cell>
          <cell r="CR184">
            <v>0</v>
          </cell>
          <cell r="CS184">
            <v>0</v>
          </cell>
          <cell r="CT184">
            <v>13.240476190476151</v>
          </cell>
          <cell r="CU184">
            <v>12.830952380952301</v>
          </cell>
          <cell r="CV184">
            <v>0</v>
          </cell>
          <cell r="CW184">
            <v>0</v>
          </cell>
          <cell r="CX184">
            <v>0</v>
          </cell>
          <cell r="CY184">
            <v>16.937499999999979</v>
          </cell>
          <cell r="CZ184">
            <v>17.555999999999997</v>
          </cell>
          <cell r="DA184">
            <v>15.793999999999997</v>
          </cell>
          <cell r="DB184">
            <v>0.40541666666666565</v>
          </cell>
          <cell r="DC184">
            <v>0</v>
          </cell>
          <cell r="DD184">
            <v>0</v>
          </cell>
          <cell r="DE184">
            <v>0</v>
          </cell>
          <cell r="DF184">
            <v>0</v>
          </cell>
          <cell r="DG184">
            <v>0</v>
          </cell>
          <cell r="DH184">
            <v>0</v>
          </cell>
          <cell r="DI184">
            <v>0</v>
          </cell>
          <cell r="DJ184">
            <v>0</v>
          </cell>
          <cell r="DK184">
            <v>0</v>
          </cell>
          <cell r="DL184">
            <v>0</v>
          </cell>
          <cell r="DM184" t="str">
            <v>Apr 99</v>
          </cell>
          <cell r="DN184">
            <v>2.1550000000000002</v>
          </cell>
          <cell r="DO184">
            <v>0</v>
          </cell>
          <cell r="DP184">
            <v>0</v>
          </cell>
          <cell r="DQ184">
            <v>0</v>
          </cell>
          <cell r="DR184">
            <v>0</v>
          </cell>
          <cell r="DS184">
            <v>0</v>
          </cell>
          <cell r="DT184">
            <v>20.59999999999998</v>
          </cell>
          <cell r="DU184">
            <v>20.59999999999998</v>
          </cell>
          <cell r="DV184">
            <v>0</v>
          </cell>
          <cell r="DW184">
            <v>0</v>
          </cell>
          <cell r="DX184">
            <v>0</v>
          </cell>
          <cell r="DY184">
            <v>0</v>
          </cell>
          <cell r="DZ184">
            <v>0</v>
          </cell>
          <cell r="EA184">
            <v>0</v>
          </cell>
          <cell r="EB184">
            <v>0</v>
          </cell>
          <cell r="EC184">
            <v>0</v>
          </cell>
          <cell r="ED184">
            <v>0</v>
          </cell>
          <cell r="EE184">
            <v>0</v>
          </cell>
          <cell r="EF184">
            <v>0</v>
          </cell>
          <cell r="EG184">
            <v>0</v>
          </cell>
          <cell r="EH184">
            <v>18.629999999999978</v>
          </cell>
          <cell r="EI184">
            <v>0</v>
          </cell>
          <cell r="EJ184">
            <v>18.629999999999978</v>
          </cell>
          <cell r="EK184">
            <v>0</v>
          </cell>
          <cell r="EL184">
            <v>0</v>
          </cell>
          <cell r="EM184">
            <v>0</v>
          </cell>
          <cell r="EN184">
            <v>0</v>
          </cell>
          <cell r="EO184">
            <v>13.05595238095235</v>
          </cell>
          <cell r="EP184">
            <v>11.074999999999999</v>
          </cell>
          <cell r="EQ184" t="str">
            <v>Apr 99</v>
          </cell>
          <cell r="ER184">
            <v>1.91</v>
          </cell>
          <cell r="ES184">
            <v>0</v>
          </cell>
          <cell r="ET184">
            <v>0</v>
          </cell>
          <cell r="EU184">
            <v>0</v>
          </cell>
          <cell r="EV184">
            <v>11.626399999999974</v>
          </cell>
          <cell r="EW184">
            <v>13.46999999999999</v>
          </cell>
          <cell r="EX184">
            <v>15.464999999999993</v>
          </cell>
          <cell r="EY184">
            <v>21.454999999999984</v>
          </cell>
          <cell r="EZ184">
            <v>21.454999999999984</v>
          </cell>
          <cell r="FA184">
            <v>0</v>
          </cell>
          <cell r="FB184">
            <v>0</v>
          </cell>
          <cell r="FC184">
            <v>0</v>
          </cell>
          <cell r="FD184">
            <v>0</v>
          </cell>
          <cell r="FE184">
            <v>0</v>
          </cell>
          <cell r="FF184">
            <v>0</v>
          </cell>
          <cell r="FG184">
            <v>18.897499999999994</v>
          </cell>
          <cell r="FH184">
            <v>0</v>
          </cell>
          <cell r="FI184">
            <v>19.749999999999989</v>
          </cell>
          <cell r="FJ184">
            <v>0</v>
          </cell>
          <cell r="FK184">
            <v>0</v>
          </cell>
          <cell r="FL184">
            <v>0</v>
          </cell>
          <cell r="FM184">
            <v>0</v>
          </cell>
          <cell r="FN184" t="str">
            <v>Apr 99</v>
          </cell>
          <cell r="FO184">
            <v>0</v>
          </cell>
          <cell r="FP184">
            <v>0</v>
          </cell>
          <cell r="FQ184">
            <v>0</v>
          </cell>
          <cell r="FR184">
            <v>17.387999999999998</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24.625</v>
          </cell>
          <cell r="GH184">
            <v>24.625</v>
          </cell>
          <cell r="GI184">
            <v>19.026</v>
          </cell>
          <cell r="GJ184">
            <v>15.204000000000001</v>
          </cell>
          <cell r="GK184">
            <v>0</v>
          </cell>
          <cell r="GL184">
            <v>0</v>
          </cell>
          <cell r="GM184">
            <v>0</v>
          </cell>
          <cell r="GN184">
            <v>0</v>
          </cell>
          <cell r="GO184" t="str">
            <v>Apr 99</v>
          </cell>
          <cell r="GP184">
            <v>1.5152979066022545</v>
          </cell>
          <cell r="GQ184">
            <v>158.69999999999999</v>
          </cell>
          <cell r="GR184">
            <v>106.65</v>
          </cell>
          <cell r="GS184">
            <v>142.10000000000002</v>
          </cell>
          <cell r="GT184">
            <v>133.47499999999999</v>
          </cell>
          <cell r="GU184">
            <v>140.15</v>
          </cell>
          <cell r="GV184">
            <v>137.82499999999999</v>
          </cell>
          <cell r="GW184">
            <v>140.15</v>
          </cell>
          <cell r="GX184">
            <v>0</v>
          </cell>
          <cell r="GY184">
            <v>181.82499999999999</v>
          </cell>
          <cell r="GZ184">
            <v>162.4</v>
          </cell>
          <cell r="HA184">
            <v>0</v>
          </cell>
          <cell r="HB184">
            <v>0</v>
          </cell>
          <cell r="HC184">
            <v>153.47499999999999</v>
          </cell>
          <cell r="HD184">
            <v>130.1</v>
          </cell>
          <cell r="HE184">
            <v>0</v>
          </cell>
          <cell r="HF184">
            <v>0</v>
          </cell>
          <cell r="HG184">
            <v>115.15</v>
          </cell>
          <cell r="HH184">
            <v>0</v>
          </cell>
          <cell r="HI184">
            <v>109.8</v>
          </cell>
          <cell r="HJ184">
            <v>0</v>
          </cell>
          <cell r="HK184" t="e">
            <v>#VALUE!</v>
          </cell>
          <cell r="HL184">
            <v>0</v>
          </cell>
          <cell r="HM184">
            <v>0</v>
          </cell>
          <cell r="HN184">
            <v>71.2</v>
          </cell>
          <cell r="HO184">
            <v>70.900000000000006</v>
          </cell>
          <cell r="HP184">
            <v>63.65</v>
          </cell>
          <cell r="HQ184">
            <v>0</v>
          </cell>
          <cell r="HR184">
            <v>29.22</v>
          </cell>
          <cell r="HS184">
            <v>0</v>
          </cell>
          <cell r="HT184">
            <v>228</v>
          </cell>
          <cell r="HU184" t="str">
            <v>Apr 99</v>
          </cell>
          <cell r="HV184">
            <v>150.9</v>
          </cell>
          <cell r="HW184">
            <v>131.19999999999999</v>
          </cell>
          <cell r="HX184">
            <v>140.94999999999999</v>
          </cell>
          <cell r="HY184">
            <v>121.24999999999997</v>
          </cell>
          <cell r="HZ184">
            <v>137.05000000000001</v>
          </cell>
          <cell r="IA184">
            <v>128.15</v>
          </cell>
          <cell r="IB184">
            <v>137.05000000000001</v>
          </cell>
          <cell r="IC184">
            <v>0</v>
          </cell>
          <cell r="ID184">
            <v>0</v>
          </cell>
          <cell r="IE184">
            <v>0</v>
          </cell>
          <cell r="IF184">
            <v>0</v>
          </cell>
          <cell r="IG184">
            <v>110.35</v>
          </cell>
          <cell r="IH184">
            <v>0</v>
          </cell>
          <cell r="II184">
            <v>104.8</v>
          </cell>
          <cell r="IJ184">
            <v>0</v>
          </cell>
          <cell r="IK184">
            <v>0</v>
          </cell>
          <cell r="IL184">
            <v>0</v>
          </cell>
          <cell r="IM184">
            <v>71.400000000000006</v>
          </cell>
          <cell r="IN184">
            <v>65.900000000000006</v>
          </cell>
          <cell r="IO184">
            <v>0</v>
          </cell>
          <cell r="IP184">
            <v>0</v>
          </cell>
          <cell r="IQ184" t="str">
            <v>Apr 99</v>
          </cell>
          <cell r="IR184">
            <v>2.752258052952762</v>
          </cell>
          <cell r="IS184">
            <v>11.153029082118525</v>
          </cell>
          <cell r="IT184">
            <v>12.526087319475748</v>
          </cell>
          <cell r="IU184">
            <v>0</v>
          </cell>
          <cell r="IV184">
            <v>0</v>
          </cell>
          <cell r="IW184">
            <v>0</v>
          </cell>
          <cell r="IX184">
            <v>16.898268398268385</v>
          </cell>
          <cell r="IY184">
            <v>0</v>
          </cell>
          <cell r="IZ184">
            <v>20.615476190476151</v>
          </cell>
          <cell r="JA184">
            <v>19.89599885281384</v>
          </cell>
          <cell r="JB184">
            <v>0</v>
          </cell>
          <cell r="JC184">
            <v>18.65595238095235</v>
          </cell>
          <cell r="JD184">
            <v>24.175824175824143</v>
          </cell>
          <cell r="JE184">
            <v>0</v>
          </cell>
          <cell r="JF184">
            <v>0</v>
          </cell>
          <cell r="JG184">
            <v>0</v>
          </cell>
          <cell r="JH184">
            <v>0</v>
          </cell>
          <cell r="JI184">
            <v>0</v>
          </cell>
          <cell r="JJ184">
            <v>0</v>
          </cell>
          <cell r="JK184">
            <v>0</v>
          </cell>
          <cell r="JL184">
            <v>0</v>
          </cell>
          <cell r="JM184">
            <v>0</v>
          </cell>
          <cell r="JN184">
            <v>19.273270670995611</v>
          </cell>
          <cell r="JO184">
            <v>0</v>
          </cell>
          <cell r="JP184">
            <v>16.632251991341931</v>
          </cell>
          <cell r="JQ184">
            <v>0</v>
          </cell>
          <cell r="JR184">
            <v>0</v>
          </cell>
          <cell r="JS184">
            <v>0</v>
          </cell>
          <cell r="JT184">
            <v>0</v>
          </cell>
          <cell r="JU184">
            <v>0</v>
          </cell>
          <cell r="JV184">
            <v>0</v>
          </cell>
          <cell r="JW184">
            <v>0</v>
          </cell>
          <cell r="JX184">
            <v>0</v>
          </cell>
          <cell r="JY184">
            <v>0</v>
          </cell>
          <cell r="JZ184">
            <v>16.632251991341931</v>
          </cell>
          <cell r="KA184">
            <v>0</v>
          </cell>
          <cell r="KB184">
            <v>0</v>
          </cell>
          <cell r="KC184">
            <v>0</v>
          </cell>
          <cell r="KD184">
            <v>13.07142857142855</v>
          </cell>
          <cell r="KE184">
            <v>14.139610389610368</v>
          </cell>
          <cell r="KF184">
            <v>13.07142857142855</v>
          </cell>
          <cell r="KG184">
            <v>14.139610389610368</v>
          </cell>
          <cell r="KH184">
            <v>0</v>
          </cell>
          <cell r="KI184">
            <v>0</v>
          </cell>
          <cell r="KJ184">
            <v>0</v>
          </cell>
          <cell r="KK184">
            <v>13.347905375464432</v>
          </cell>
          <cell r="KL184">
            <v>12.876401813409684</v>
          </cell>
          <cell r="KM184">
            <v>0</v>
          </cell>
          <cell r="KN184">
            <v>12.102123598186591</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t="str">
            <v>Apr 99</v>
          </cell>
          <cell r="LD184">
            <v>10.4754230459307</v>
          </cell>
          <cell r="LE184">
            <v>11.753902662993571</v>
          </cell>
          <cell r="LF184">
            <v>130</v>
          </cell>
          <cell r="LG184">
            <v>128</v>
          </cell>
          <cell r="LH184">
            <v>15.778703703703716</v>
          </cell>
          <cell r="LI184">
            <v>0</v>
          </cell>
          <cell r="LJ184">
            <v>18.879761904761907</v>
          </cell>
          <cell r="LK184">
            <v>0.59047619047619049</v>
          </cell>
          <cell r="LL184">
            <v>0</v>
          </cell>
          <cell r="LM184">
            <v>0</v>
          </cell>
          <cell r="LN184">
            <v>0</v>
          </cell>
          <cell r="LO184">
            <v>0</v>
          </cell>
          <cell r="LP184">
            <v>0</v>
          </cell>
          <cell r="LQ184">
            <v>0</v>
          </cell>
          <cell r="LR184">
            <v>0</v>
          </cell>
          <cell r="LS184">
            <v>0</v>
          </cell>
          <cell r="LT184">
            <v>12.150356205474321</v>
          </cell>
          <cell r="LU184">
            <v>0</v>
          </cell>
          <cell r="LV184">
            <v>0</v>
          </cell>
          <cell r="LW184">
            <v>15.789047619047629</v>
          </cell>
          <cell r="LX184">
            <v>15.786666666666676</v>
          </cell>
          <cell r="LY184">
            <v>16.324761904761914</v>
          </cell>
          <cell r="LZ184">
            <v>14.773571428571429</v>
          </cell>
          <cell r="MA184">
            <v>15.837235308441565</v>
          </cell>
          <cell r="MB184" t="str">
            <v>Apr 99</v>
          </cell>
          <cell r="MC184">
            <v>147.05000000000001</v>
          </cell>
          <cell r="MD184">
            <v>146.82499999999999</v>
          </cell>
          <cell r="ME184">
            <v>17.369708994444444</v>
          </cell>
          <cell r="MF184">
            <v>0</v>
          </cell>
          <cell r="MG184">
            <v>0</v>
          </cell>
          <cell r="MH184" t="str">
            <v>Apr 99</v>
          </cell>
          <cell r="MI184">
            <v>135.22727272727269</v>
          </cell>
          <cell r="MJ184">
            <v>117.66233766233771</v>
          </cell>
          <cell r="MK184">
            <v>120.5194805194805</v>
          </cell>
          <cell r="ML184">
            <v>108.5714285714285</v>
          </cell>
          <cell r="MM184">
            <v>96.103896103896062</v>
          </cell>
          <cell r="MN184">
            <v>82.987551867219949</v>
          </cell>
          <cell r="MO184">
            <v>0</v>
          </cell>
          <cell r="MP184">
            <v>106.4935064935065</v>
          </cell>
          <cell r="MQ184">
            <v>36.81818181818182</v>
          </cell>
          <cell r="MR184">
            <v>0</v>
          </cell>
          <cell r="MS184">
            <v>0</v>
          </cell>
          <cell r="MT184">
            <v>173.03532804614269</v>
          </cell>
          <cell r="MU184">
            <v>74.900133155792233</v>
          </cell>
          <cell r="MV184">
            <v>0</v>
          </cell>
          <cell r="MW184" t="str">
            <v>*KEY_ERR</v>
          </cell>
        </row>
        <row r="185">
          <cell r="F185" t="str">
            <v>May 99</v>
          </cell>
          <cell r="G185">
            <v>15.30475</v>
          </cell>
          <cell r="H185">
            <v>0</v>
          </cell>
          <cell r="I185">
            <v>17.737500000000001</v>
          </cell>
          <cell r="J185">
            <v>0</v>
          </cell>
          <cell r="K185">
            <v>0</v>
          </cell>
          <cell r="L185">
            <v>17.065249999999999</v>
          </cell>
          <cell r="M185">
            <v>17.065249999999999</v>
          </cell>
          <cell r="N185">
            <v>0</v>
          </cell>
          <cell r="O185">
            <v>0</v>
          </cell>
          <cell r="P185">
            <v>0</v>
          </cell>
          <cell r="Q185">
            <v>0</v>
          </cell>
          <cell r="R185">
            <v>0</v>
          </cell>
          <cell r="S185">
            <v>0</v>
          </cell>
          <cell r="T185">
            <v>0</v>
          </cell>
          <cell r="U185">
            <v>0</v>
          </cell>
          <cell r="V185">
            <v>14.301</v>
          </cell>
          <cell r="W185">
            <v>14.13</v>
          </cell>
          <cell r="X185">
            <v>15.14775</v>
          </cell>
          <cell r="Y185">
            <v>13.46725</v>
          </cell>
          <cell r="Z185">
            <v>0</v>
          </cell>
          <cell r="AA185">
            <v>15.50975</v>
          </cell>
          <cell r="AB185">
            <v>0</v>
          </cell>
          <cell r="AC185">
            <v>16.413421052631588</v>
          </cell>
          <cell r="AD185">
            <v>16.52065789473685</v>
          </cell>
          <cell r="AE185">
            <v>16.931052631578957</v>
          </cell>
          <cell r="AF185">
            <v>15.4245</v>
          </cell>
          <cell r="AG185">
            <v>17.051136180889724</v>
          </cell>
          <cell r="AH185">
            <v>14.224499999999999</v>
          </cell>
          <cell r="AI185">
            <v>0</v>
          </cell>
          <cell r="AJ185">
            <v>15.4245</v>
          </cell>
          <cell r="AK185">
            <v>15.974499999999999</v>
          </cell>
          <cell r="AL185">
            <v>15.42225</v>
          </cell>
          <cell r="AM185">
            <v>16.7973684210526</v>
          </cell>
          <cell r="AN185">
            <v>0</v>
          </cell>
          <cell r="AO185">
            <v>0</v>
          </cell>
          <cell r="AP185">
            <v>0</v>
          </cell>
          <cell r="AQ185">
            <v>14.6745</v>
          </cell>
          <cell r="AR185">
            <v>0</v>
          </cell>
          <cell r="AS185">
            <v>16.413421052631588</v>
          </cell>
          <cell r="AT185">
            <v>15.564999999999996</v>
          </cell>
          <cell r="AU185">
            <v>0</v>
          </cell>
          <cell r="AV185">
            <v>0</v>
          </cell>
          <cell r="AW185">
            <v>15.299999999999995</v>
          </cell>
          <cell r="AX185">
            <v>0</v>
          </cell>
          <cell r="AY185">
            <v>0</v>
          </cell>
          <cell r="AZ185">
            <v>0</v>
          </cell>
          <cell r="BA185">
            <v>0</v>
          </cell>
          <cell r="BB185">
            <v>15.351749999999999</v>
          </cell>
          <cell r="BC185">
            <v>15.39725</v>
          </cell>
          <cell r="BD185">
            <v>6.70454545454542E-2</v>
          </cell>
          <cell r="BE185">
            <v>16.162500000000001</v>
          </cell>
          <cell r="BF185">
            <v>14.737499999999997</v>
          </cell>
          <cell r="BG185">
            <v>12.743499999999999</v>
          </cell>
          <cell r="BH185">
            <v>0</v>
          </cell>
          <cell r="BI185">
            <v>0</v>
          </cell>
          <cell r="BJ185">
            <v>0</v>
          </cell>
          <cell r="BK185">
            <v>2.35</v>
          </cell>
          <cell r="BL185">
            <v>11.766614999999998</v>
          </cell>
          <cell r="BM185">
            <v>11.889989999999999</v>
          </cell>
          <cell r="BN185">
            <v>16.110937499999999</v>
          </cell>
          <cell r="BO185">
            <v>14.634374999999999</v>
          </cell>
          <cell r="BP185">
            <v>15.070124999999997</v>
          </cell>
          <cell r="BQ185">
            <v>20.212499999999999</v>
          </cell>
          <cell r="BR185">
            <v>20.212499999999999</v>
          </cell>
          <cell r="BS185">
            <v>21.123374999999999</v>
          </cell>
          <cell r="BT185">
            <v>21.123374999999999</v>
          </cell>
          <cell r="BU185">
            <v>22.472625000000001</v>
          </cell>
          <cell r="BV185">
            <v>22.472625000000001</v>
          </cell>
          <cell r="BW185">
            <v>0</v>
          </cell>
          <cell r="BX185">
            <v>0</v>
          </cell>
          <cell r="BY185">
            <v>0</v>
          </cell>
          <cell r="BZ185">
            <v>0</v>
          </cell>
          <cell r="CA185">
            <v>0</v>
          </cell>
          <cell r="CB185">
            <v>0</v>
          </cell>
          <cell r="CC185">
            <v>0</v>
          </cell>
          <cell r="CD185">
            <v>0</v>
          </cell>
          <cell r="CE185">
            <v>0</v>
          </cell>
          <cell r="CF185">
            <v>29.260874999999999</v>
          </cell>
          <cell r="CG185">
            <v>0</v>
          </cell>
          <cell r="CH185">
            <v>0</v>
          </cell>
          <cell r="CI185">
            <v>0</v>
          </cell>
          <cell r="CJ185">
            <v>17.217375000000001</v>
          </cell>
          <cell r="CK185">
            <v>17.338124999999998</v>
          </cell>
          <cell r="CL185">
            <v>16.660875000000001</v>
          </cell>
          <cell r="CM185">
            <v>17.209499999999998</v>
          </cell>
          <cell r="CN185">
            <v>0</v>
          </cell>
          <cell r="CO185">
            <v>0</v>
          </cell>
          <cell r="CP185">
            <v>14.851199999999999</v>
          </cell>
          <cell r="CQ185">
            <v>14.851199999999999</v>
          </cell>
          <cell r="CR185">
            <v>0</v>
          </cell>
          <cell r="CS185">
            <v>0</v>
          </cell>
          <cell r="CT185">
            <v>13.844999999999999</v>
          </cell>
          <cell r="CU185">
            <v>12.72875</v>
          </cell>
          <cell r="CV185">
            <v>0</v>
          </cell>
          <cell r="CW185">
            <v>0</v>
          </cell>
          <cell r="CX185">
            <v>0</v>
          </cell>
          <cell r="CY185">
            <v>17.944500000000001</v>
          </cell>
          <cell r="CZ185">
            <v>16.80105</v>
          </cell>
          <cell r="DA185">
            <v>15.598800000000006</v>
          </cell>
          <cell r="DB185">
            <v>0.37668750000000034</v>
          </cell>
          <cell r="DC185">
            <v>0</v>
          </cell>
          <cell r="DD185">
            <v>0</v>
          </cell>
          <cell r="DE185">
            <v>0</v>
          </cell>
          <cell r="DF185">
            <v>0</v>
          </cell>
          <cell r="DG185">
            <v>0</v>
          </cell>
          <cell r="DH185">
            <v>0</v>
          </cell>
          <cell r="DI185">
            <v>0</v>
          </cell>
          <cell r="DJ185">
            <v>0</v>
          </cell>
          <cell r="DK185">
            <v>0</v>
          </cell>
          <cell r="DL185">
            <v>0</v>
          </cell>
          <cell r="DM185" t="str">
            <v>May 99</v>
          </cell>
          <cell r="DN185">
            <v>0</v>
          </cell>
          <cell r="DO185">
            <v>0</v>
          </cell>
          <cell r="DP185">
            <v>0</v>
          </cell>
          <cell r="DQ185">
            <v>0</v>
          </cell>
          <cell r="DR185">
            <v>0</v>
          </cell>
          <cell r="DS185">
            <v>0</v>
          </cell>
          <cell r="DT185">
            <v>20.299124999999997</v>
          </cell>
          <cell r="DU185">
            <v>20.299124999999997</v>
          </cell>
          <cell r="DV185">
            <v>0</v>
          </cell>
          <cell r="DW185">
            <v>0</v>
          </cell>
          <cell r="DX185">
            <v>0</v>
          </cell>
          <cell r="DY185">
            <v>0</v>
          </cell>
          <cell r="DZ185">
            <v>0</v>
          </cell>
          <cell r="EA185">
            <v>0</v>
          </cell>
          <cell r="EB185">
            <v>0</v>
          </cell>
          <cell r="EC185">
            <v>0</v>
          </cell>
          <cell r="ED185">
            <v>0</v>
          </cell>
          <cell r="EE185">
            <v>0</v>
          </cell>
          <cell r="EF185">
            <v>0</v>
          </cell>
          <cell r="EG185">
            <v>0</v>
          </cell>
          <cell r="EH185">
            <v>17.905124999999998</v>
          </cell>
          <cell r="EI185">
            <v>0</v>
          </cell>
          <cell r="EJ185">
            <v>17.905124999999998</v>
          </cell>
          <cell r="EK185">
            <v>0</v>
          </cell>
          <cell r="EL185">
            <v>0</v>
          </cell>
          <cell r="EM185">
            <v>0</v>
          </cell>
          <cell r="EN185">
            <v>0</v>
          </cell>
          <cell r="EO185">
            <v>13.822500000000002</v>
          </cell>
          <cell r="EP185">
            <v>12.255000000000001</v>
          </cell>
          <cell r="EQ185" t="str">
            <v>May 99</v>
          </cell>
          <cell r="ER185">
            <v>2.39</v>
          </cell>
          <cell r="ES185">
            <v>0</v>
          </cell>
          <cell r="ET185">
            <v>0</v>
          </cell>
          <cell r="EU185">
            <v>0</v>
          </cell>
          <cell r="EV185">
            <v>11.291699999999999</v>
          </cell>
          <cell r="EW185">
            <v>13.697249999999999</v>
          </cell>
          <cell r="EX185">
            <v>15.508499999999998</v>
          </cell>
          <cell r="EY185">
            <v>21.543375000000001</v>
          </cell>
          <cell r="EZ185">
            <v>21.543375000000001</v>
          </cell>
          <cell r="FA185">
            <v>0</v>
          </cell>
          <cell r="FB185">
            <v>0</v>
          </cell>
          <cell r="FC185">
            <v>0</v>
          </cell>
          <cell r="FD185">
            <v>0</v>
          </cell>
          <cell r="FE185">
            <v>0</v>
          </cell>
          <cell r="FF185">
            <v>0</v>
          </cell>
          <cell r="FG185">
            <v>17.884124999999997</v>
          </cell>
          <cell r="FH185">
            <v>0</v>
          </cell>
          <cell r="FI185">
            <v>18.632249999999999</v>
          </cell>
          <cell r="FJ185">
            <v>0</v>
          </cell>
          <cell r="FK185">
            <v>0</v>
          </cell>
          <cell r="FL185">
            <v>0</v>
          </cell>
          <cell r="FM185">
            <v>0</v>
          </cell>
          <cell r="FN185" t="str">
            <v>May 99</v>
          </cell>
          <cell r="FO185">
            <v>0</v>
          </cell>
          <cell r="FP185">
            <v>0</v>
          </cell>
          <cell r="FQ185">
            <v>0</v>
          </cell>
          <cell r="FR185">
            <v>18.08625</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22.727249999999998</v>
          </cell>
          <cell r="GH185">
            <v>22.727249999999998</v>
          </cell>
          <cell r="GI185">
            <v>17.962000000000003</v>
          </cell>
          <cell r="GJ185">
            <v>16.001999999999999</v>
          </cell>
          <cell r="GK185">
            <v>0</v>
          </cell>
          <cell r="GL185">
            <v>0</v>
          </cell>
          <cell r="GM185">
            <v>0</v>
          </cell>
          <cell r="GN185">
            <v>0</v>
          </cell>
          <cell r="GO185" t="str">
            <v>May 99</v>
          </cell>
          <cell r="GP185">
            <v>1.4916129032258063</v>
          </cell>
          <cell r="GQ185">
            <v>140.21052631578951</v>
          </cell>
          <cell r="GR185">
            <v>118.9473684210526</v>
          </cell>
          <cell r="GS185">
            <v>144.21052631578945</v>
          </cell>
          <cell r="GT185">
            <v>147.21052631578951</v>
          </cell>
          <cell r="GU185">
            <v>157.34210526315792</v>
          </cell>
          <cell r="GV185">
            <v>153.92105263157899</v>
          </cell>
          <cell r="GW185">
            <v>157.34210526315792</v>
          </cell>
          <cell r="GX185">
            <v>0</v>
          </cell>
          <cell r="GY185">
            <v>183.34210526315789</v>
          </cell>
          <cell r="GZ185">
            <v>162.34210526315789</v>
          </cell>
          <cell r="HA185">
            <v>0</v>
          </cell>
          <cell r="HB185">
            <v>0</v>
          </cell>
          <cell r="HC185">
            <v>147.18421052631581</v>
          </cell>
          <cell r="HD185">
            <v>121.81578947368421</v>
          </cell>
          <cell r="HE185">
            <v>0</v>
          </cell>
          <cell r="HF185">
            <v>0</v>
          </cell>
          <cell r="HG185">
            <v>113</v>
          </cell>
          <cell r="HH185">
            <v>0</v>
          </cell>
          <cell r="HI185">
            <v>105.78947368420999</v>
          </cell>
          <cell r="HJ185">
            <v>0</v>
          </cell>
          <cell r="HK185" t="e">
            <v>#VALUE!</v>
          </cell>
          <cell r="HL185">
            <v>0</v>
          </cell>
          <cell r="HM185">
            <v>0</v>
          </cell>
          <cell r="HN185">
            <v>77.78947368421052</v>
          </cell>
          <cell r="HO185">
            <v>69.763157894736835</v>
          </cell>
          <cell r="HP185">
            <v>61.789473684210527</v>
          </cell>
          <cell r="HQ185">
            <v>0</v>
          </cell>
          <cell r="HR185">
            <v>29.21</v>
          </cell>
          <cell r="HS185">
            <v>0</v>
          </cell>
          <cell r="HT185">
            <v>235.89473684210529</v>
          </cell>
          <cell r="HU185" t="str">
            <v>May 99</v>
          </cell>
          <cell r="HV185">
            <v>152.42105263157899</v>
          </cell>
          <cell r="HW185">
            <v>141.21052631578951</v>
          </cell>
          <cell r="HX185">
            <v>146.15789473684211</v>
          </cell>
          <cell r="HY185">
            <v>134.94736842105263</v>
          </cell>
          <cell r="HZ185">
            <v>154.42105263157896</v>
          </cell>
          <cell r="IA185">
            <v>144.86842105263159</v>
          </cell>
          <cell r="IB185">
            <v>154.42105263157896</v>
          </cell>
          <cell r="IC185">
            <v>0</v>
          </cell>
          <cell r="ID185">
            <v>0</v>
          </cell>
          <cell r="IE185">
            <v>0</v>
          </cell>
          <cell r="IF185">
            <v>0</v>
          </cell>
          <cell r="IG185">
            <v>106.36842105263101</v>
          </cell>
          <cell r="IH185">
            <v>0</v>
          </cell>
          <cell r="II185">
            <v>101.157894736842</v>
          </cell>
          <cell r="IJ185">
            <v>0</v>
          </cell>
          <cell r="IK185">
            <v>0</v>
          </cell>
          <cell r="IL185">
            <v>0</v>
          </cell>
          <cell r="IM185">
            <v>76.236842105263165</v>
          </cell>
          <cell r="IN185">
            <v>63.842105263157897</v>
          </cell>
          <cell r="IO185">
            <v>0</v>
          </cell>
          <cell r="IP185">
            <v>0</v>
          </cell>
          <cell r="IQ185" t="str">
            <v>May 99</v>
          </cell>
          <cell r="IR185">
            <v>2.8708491568905212</v>
          </cell>
          <cell r="IS185">
            <v>11.235179003108092</v>
          </cell>
          <cell r="IT185">
            <v>12.803358257903712</v>
          </cell>
          <cell r="IU185">
            <v>0</v>
          </cell>
          <cell r="IV185">
            <v>0</v>
          </cell>
          <cell r="IW185">
            <v>0</v>
          </cell>
          <cell r="IX185">
            <v>18.271303258145348</v>
          </cell>
          <cell r="IY185">
            <v>0</v>
          </cell>
          <cell r="IZ185">
            <v>19.314473684210498</v>
          </cell>
          <cell r="JA185">
            <v>18.740856892230525</v>
          </cell>
          <cell r="JB185">
            <v>0</v>
          </cell>
          <cell r="JC185">
            <v>17.8052631578947</v>
          </cell>
          <cell r="JD185">
            <v>26.748676424789707</v>
          </cell>
          <cell r="JE185">
            <v>0</v>
          </cell>
          <cell r="JF185">
            <v>0</v>
          </cell>
          <cell r="JG185">
            <v>0</v>
          </cell>
          <cell r="JH185">
            <v>0</v>
          </cell>
          <cell r="JI185">
            <v>0</v>
          </cell>
          <cell r="JJ185">
            <v>0</v>
          </cell>
          <cell r="JK185">
            <v>0</v>
          </cell>
          <cell r="JL185">
            <v>0</v>
          </cell>
          <cell r="JM185">
            <v>0</v>
          </cell>
          <cell r="JN185">
            <v>17.510526315789448</v>
          </cell>
          <cell r="JO185">
            <v>0</v>
          </cell>
          <cell r="JP185">
            <v>16.863283208020025</v>
          </cell>
          <cell r="JQ185">
            <v>0</v>
          </cell>
          <cell r="JR185">
            <v>0</v>
          </cell>
          <cell r="JS185">
            <v>0</v>
          </cell>
          <cell r="JT185">
            <v>0</v>
          </cell>
          <cell r="JU185">
            <v>0</v>
          </cell>
          <cell r="JV185">
            <v>0</v>
          </cell>
          <cell r="JW185">
            <v>0</v>
          </cell>
          <cell r="JX185">
            <v>0</v>
          </cell>
          <cell r="JY185">
            <v>0</v>
          </cell>
          <cell r="JZ185">
            <v>16.863283208020025</v>
          </cell>
          <cell r="KA185">
            <v>0</v>
          </cell>
          <cell r="KB185">
            <v>0</v>
          </cell>
          <cell r="KC185">
            <v>0</v>
          </cell>
          <cell r="KD185">
            <v>14.015789473684201</v>
          </cell>
          <cell r="KE185">
            <v>15.311027568922295</v>
          </cell>
          <cell r="KF185">
            <v>14.015789473684201</v>
          </cell>
          <cell r="KG185">
            <v>15.311027568922295</v>
          </cell>
          <cell r="KH185">
            <v>0</v>
          </cell>
          <cell r="KI185">
            <v>0</v>
          </cell>
          <cell r="KJ185">
            <v>0</v>
          </cell>
          <cell r="KK185">
            <v>13.959080772798124</v>
          </cell>
          <cell r="KL185">
            <v>13.508396976693696</v>
          </cell>
          <cell r="KM185">
            <v>0</v>
          </cell>
          <cell r="KN185">
            <v>12.763059222860289</v>
          </cell>
          <cell r="KO185">
            <v>0</v>
          </cell>
          <cell r="KP185">
            <v>0</v>
          </cell>
          <cell r="KQ185">
            <v>0</v>
          </cell>
          <cell r="KR185">
            <v>0</v>
          </cell>
          <cell r="KS185">
            <v>0</v>
          </cell>
          <cell r="KT185">
            <v>0</v>
          </cell>
          <cell r="KU185">
            <v>0</v>
          </cell>
          <cell r="KV185">
            <v>0</v>
          </cell>
          <cell r="KW185">
            <v>0</v>
          </cell>
          <cell r="KX185">
            <v>0</v>
          </cell>
          <cell r="KY185">
            <v>0</v>
          </cell>
          <cell r="KZ185">
            <v>0</v>
          </cell>
          <cell r="LA185">
            <v>0</v>
          </cell>
          <cell r="LB185">
            <v>0</v>
          </cell>
          <cell r="LC185" t="str">
            <v>May 99</v>
          </cell>
          <cell r="LD185">
            <v>10.717163577759871</v>
          </cell>
          <cell r="LE185">
            <v>12.213039485766759</v>
          </cell>
          <cell r="LF185">
            <v>133</v>
          </cell>
          <cell r="LG185">
            <v>133</v>
          </cell>
          <cell r="LH185">
            <v>16.650000000000006</v>
          </cell>
          <cell r="LI185">
            <v>0</v>
          </cell>
          <cell r="LJ185">
            <v>17.247368421052631</v>
          </cell>
          <cell r="LK185">
            <v>0.576315789473684</v>
          </cell>
          <cell r="LL185">
            <v>0</v>
          </cell>
          <cell r="LM185">
            <v>0</v>
          </cell>
          <cell r="LN185">
            <v>0</v>
          </cell>
          <cell r="LO185">
            <v>0</v>
          </cell>
          <cell r="LP185">
            <v>0</v>
          </cell>
          <cell r="LQ185">
            <v>0</v>
          </cell>
          <cell r="LR185">
            <v>0</v>
          </cell>
          <cell r="LS185">
            <v>0</v>
          </cell>
          <cell r="LT185">
            <v>13.014919187733113</v>
          </cell>
          <cell r="LU185">
            <v>0</v>
          </cell>
          <cell r="LV185">
            <v>0</v>
          </cell>
          <cell r="LW185">
            <v>16.413421052631588</v>
          </cell>
          <cell r="LX185">
            <v>16.52065789473685</v>
          </cell>
          <cell r="LY185">
            <v>16.931052631578957</v>
          </cell>
          <cell r="LZ185">
            <v>15.4245</v>
          </cell>
          <cell r="MA185">
            <v>17.051136180889724</v>
          </cell>
          <cell r="MB185" t="str">
            <v>May 99</v>
          </cell>
          <cell r="MC185">
            <v>167.70588235294119</v>
          </cell>
          <cell r="MD185">
            <v>167.97058823529412</v>
          </cell>
          <cell r="ME185">
            <v>18.488304094444445</v>
          </cell>
          <cell r="MF185">
            <v>0</v>
          </cell>
          <cell r="MG185">
            <v>0</v>
          </cell>
          <cell r="MH185" t="str">
            <v>May 99</v>
          </cell>
          <cell r="MI185">
            <v>146.66666666666671</v>
          </cell>
          <cell r="MJ185">
            <v>115.3741496598639</v>
          </cell>
          <cell r="MK185">
            <v>118.23129251700681</v>
          </cell>
          <cell r="ML185">
            <v>109.1156462585034</v>
          </cell>
          <cell r="MM185">
            <v>82.721088435374142</v>
          </cell>
          <cell r="MN185">
            <v>91.138114997036169</v>
          </cell>
          <cell r="MO185">
            <v>0</v>
          </cell>
          <cell r="MP185">
            <v>95.510204081632608</v>
          </cell>
          <cell r="MQ185">
            <v>41.904761904761912</v>
          </cell>
          <cell r="MR185">
            <v>0</v>
          </cell>
          <cell r="MS185">
            <v>0</v>
          </cell>
          <cell r="MT185">
            <v>173.03532804614269</v>
          </cell>
          <cell r="MU185">
            <v>74.900133155792247</v>
          </cell>
          <cell r="MV185">
            <v>0</v>
          </cell>
          <cell r="MW185" t="str">
            <v>*KEY_ERR</v>
          </cell>
        </row>
        <row r="186">
          <cell r="F186" t="str">
            <v>Jun 99</v>
          </cell>
          <cell r="G186">
            <v>15.818636363636299</v>
          </cell>
          <cell r="H186">
            <v>0</v>
          </cell>
          <cell r="I186">
            <v>17.8995454545454</v>
          </cell>
          <cell r="J186">
            <v>0</v>
          </cell>
          <cell r="K186">
            <v>0</v>
          </cell>
          <cell r="L186">
            <v>17.2775</v>
          </cell>
          <cell r="M186">
            <v>17.2775</v>
          </cell>
          <cell r="N186">
            <v>0</v>
          </cell>
          <cell r="O186">
            <v>0</v>
          </cell>
          <cell r="P186">
            <v>0</v>
          </cell>
          <cell r="Q186">
            <v>0</v>
          </cell>
          <cell r="R186">
            <v>0</v>
          </cell>
          <cell r="S186">
            <v>0</v>
          </cell>
          <cell r="T186">
            <v>0</v>
          </cell>
          <cell r="U186">
            <v>0</v>
          </cell>
          <cell r="V186">
            <v>15.084999999999996</v>
          </cell>
          <cell r="W186">
            <v>14.804545454545449</v>
          </cell>
          <cell r="X186">
            <v>15.873409090909087</v>
          </cell>
          <cell r="Y186">
            <v>13.932272727272723</v>
          </cell>
          <cell r="Z186">
            <v>0</v>
          </cell>
          <cell r="AA186">
            <v>15.479781363636361</v>
          </cell>
          <cell r="AB186">
            <v>0</v>
          </cell>
          <cell r="AC186">
            <v>16.563181818181814</v>
          </cell>
          <cell r="AD186">
            <v>16.490454545454543</v>
          </cell>
          <cell r="AE186">
            <v>17.047272727272723</v>
          </cell>
          <cell r="AF186">
            <v>15.6625</v>
          </cell>
          <cell r="AG186">
            <v>16.976801428409086</v>
          </cell>
          <cell r="AH186">
            <v>14.6625</v>
          </cell>
          <cell r="AI186">
            <v>0</v>
          </cell>
          <cell r="AJ186">
            <v>15.6625</v>
          </cell>
          <cell r="AK186">
            <v>16.112500000000001</v>
          </cell>
          <cell r="AL186">
            <v>15.975454545454541</v>
          </cell>
          <cell r="AM186">
            <v>16.820909090909002</v>
          </cell>
          <cell r="AN186">
            <v>0</v>
          </cell>
          <cell r="AO186">
            <v>0</v>
          </cell>
          <cell r="AP186">
            <v>0</v>
          </cell>
          <cell r="AQ186">
            <v>14.9125</v>
          </cell>
          <cell r="AR186">
            <v>0</v>
          </cell>
          <cell r="AS186">
            <v>16.563181818181814</v>
          </cell>
          <cell r="AT186">
            <v>15.56</v>
          </cell>
          <cell r="AU186">
            <v>0</v>
          </cell>
          <cell r="AV186">
            <v>0</v>
          </cell>
          <cell r="AW186">
            <v>15.3</v>
          </cell>
          <cell r="AX186">
            <v>0</v>
          </cell>
          <cell r="AY186">
            <v>0</v>
          </cell>
          <cell r="AZ186">
            <v>0</v>
          </cell>
          <cell r="BA186">
            <v>0</v>
          </cell>
          <cell r="BB186">
            <v>15.524772727272699</v>
          </cell>
          <cell r="BC186">
            <v>15.5002272727272</v>
          </cell>
          <cell r="BD186">
            <v>0.25749999999999967</v>
          </cell>
          <cell r="BE186">
            <v>16.2097727272727</v>
          </cell>
          <cell r="BF186">
            <v>14.749545454545459</v>
          </cell>
          <cell r="BG186">
            <v>13.102159090909094</v>
          </cell>
          <cell r="BH186">
            <v>0</v>
          </cell>
          <cell r="BI186">
            <v>0</v>
          </cell>
          <cell r="BJ186">
            <v>0</v>
          </cell>
          <cell r="BK186">
            <v>2.23</v>
          </cell>
          <cell r="BL186">
            <v>11.125227272727248</v>
          </cell>
          <cell r="BM186">
            <v>13.027159090909068</v>
          </cell>
          <cell r="BN186">
            <v>15.535227272727264</v>
          </cell>
          <cell r="BO186">
            <v>15.242897727272693</v>
          </cell>
          <cell r="BP186">
            <v>16.038749999999979</v>
          </cell>
          <cell r="BQ186">
            <v>20.381931818181801</v>
          </cell>
          <cell r="BR186">
            <v>20.381931818181801</v>
          </cell>
          <cell r="BS186">
            <v>21.016704545454534</v>
          </cell>
          <cell r="BT186">
            <v>21.016704545454534</v>
          </cell>
          <cell r="BU186">
            <v>22.026136363636354</v>
          </cell>
          <cell r="BV186">
            <v>22.026136363636354</v>
          </cell>
          <cell r="BW186">
            <v>0</v>
          </cell>
          <cell r="BX186">
            <v>0</v>
          </cell>
          <cell r="BY186">
            <v>0</v>
          </cell>
          <cell r="BZ186">
            <v>0</v>
          </cell>
          <cell r="CA186">
            <v>0</v>
          </cell>
          <cell r="CB186">
            <v>0</v>
          </cell>
          <cell r="CC186">
            <v>0</v>
          </cell>
          <cell r="CD186">
            <v>0</v>
          </cell>
          <cell r="CE186">
            <v>0</v>
          </cell>
          <cell r="CF186">
            <v>29.132727272727241</v>
          </cell>
          <cell r="CG186">
            <v>0</v>
          </cell>
          <cell r="CH186">
            <v>0</v>
          </cell>
          <cell r="CI186">
            <v>0</v>
          </cell>
          <cell r="CJ186">
            <v>18.539659090909069</v>
          </cell>
          <cell r="CK186">
            <v>18.580227272727246</v>
          </cell>
          <cell r="CL186">
            <v>17.332159090909066</v>
          </cell>
          <cell r="CM186">
            <v>18.358295454545424</v>
          </cell>
          <cell r="CN186">
            <v>0</v>
          </cell>
          <cell r="CO186">
            <v>0</v>
          </cell>
          <cell r="CP186">
            <v>15.41877272727273</v>
          </cell>
          <cell r="CQ186">
            <v>15.41877272727273</v>
          </cell>
          <cell r="CR186">
            <v>0</v>
          </cell>
          <cell r="CS186">
            <v>0</v>
          </cell>
          <cell r="CT186">
            <v>13.792045454545399</v>
          </cell>
          <cell r="CU186">
            <v>13.39659090909085</v>
          </cell>
          <cell r="CV186">
            <v>0</v>
          </cell>
          <cell r="CW186">
            <v>0</v>
          </cell>
          <cell r="CX186">
            <v>0</v>
          </cell>
          <cell r="CY186">
            <v>18.44659090909089</v>
          </cell>
          <cell r="CZ186">
            <v>17.020499999999995</v>
          </cell>
          <cell r="DA186">
            <v>15.989590909090911</v>
          </cell>
          <cell r="DB186">
            <v>0.27403409090909214</v>
          </cell>
          <cell r="DC186">
            <v>0</v>
          </cell>
          <cell r="DD186">
            <v>0</v>
          </cell>
          <cell r="DE186">
            <v>0</v>
          </cell>
          <cell r="DF186">
            <v>0</v>
          </cell>
          <cell r="DG186">
            <v>0</v>
          </cell>
          <cell r="DH186">
            <v>0</v>
          </cell>
          <cell r="DI186">
            <v>0</v>
          </cell>
          <cell r="DJ186">
            <v>0</v>
          </cell>
          <cell r="DK186">
            <v>0</v>
          </cell>
          <cell r="DL186">
            <v>0</v>
          </cell>
          <cell r="DM186" t="str">
            <v>Jun 99</v>
          </cell>
          <cell r="DN186">
            <v>2.4249999999999998</v>
          </cell>
          <cell r="DO186">
            <v>0</v>
          </cell>
          <cell r="DP186">
            <v>0</v>
          </cell>
          <cell r="DQ186">
            <v>0</v>
          </cell>
          <cell r="DR186">
            <v>0</v>
          </cell>
          <cell r="DS186">
            <v>0</v>
          </cell>
          <cell r="DT186">
            <v>20.285543478260841</v>
          </cell>
          <cell r="DU186">
            <v>20.285543478260841</v>
          </cell>
          <cell r="DV186">
            <v>0</v>
          </cell>
          <cell r="DW186">
            <v>0</v>
          </cell>
          <cell r="DX186">
            <v>0</v>
          </cell>
          <cell r="DY186">
            <v>0</v>
          </cell>
          <cell r="DZ186">
            <v>0</v>
          </cell>
          <cell r="EA186">
            <v>0</v>
          </cell>
          <cell r="EB186">
            <v>0</v>
          </cell>
          <cell r="EC186">
            <v>0</v>
          </cell>
          <cell r="ED186">
            <v>0</v>
          </cell>
          <cell r="EE186">
            <v>0</v>
          </cell>
          <cell r="EF186">
            <v>0</v>
          </cell>
          <cell r="EG186">
            <v>0</v>
          </cell>
          <cell r="EH186">
            <v>18.751630434782594</v>
          </cell>
          <cell r="EI186">
            <v>0</v>
          </cell>
          <cell r="EJ186">
            <v>18.751630434782594</v>
          </cell>
          <cell r="EK186">
            <v>0</v>
          </cell>
          <cell r="EL186">
            <v>0</v>
          </cell>
          <cell r="EM186">
            <v>0</v>
          </cell>
          <cell r="EN186">
            <v>0</v>
          </cell>
          <cell r="EO186">
            <v>14.63260869565215</v>
          </cell>
          <cell r="EP186">
            <v>12.4097826086956</v>
          </cell>
          <cell r="EQ186" t="str">
            <v>Jun 99</v>
          </cell>
          <cell r="ER186">
            <v>2.2799999999999998</v>
          </cell>
          <cell r="ES186">
            <v>0</v>
          </cell>
          <cell r="ET186">
            <v>0</v>
          </cell>
          <cell r="EU186">
            <v>0</v>
          </cell>
          <cell r="EV186">
            <v>12.086931818181801</v>
          </cell>
          <cell r="EW186">
            <v>14.136818181818176</v>
          </cell>
          <cell r="EX186">
            <v>15.995795454545425</v>
          </cell>
          <cell r="EY186">
            <v>21.940227272727245</v>
          </cell>
          <cell r="EZ186">
            <v>21.940227272727245</v>
          </cell>
          <cell r="FA186">
            <v>0</v>
          </cell>
          <cell r="FB186">
            <v>0</v>
          </cell>
          <cell r="FC186">
            <v>0</v>
          </cell>
          <cell r="FD186">
            <v>0</v>
          </cell>
          <cell r="FE186">
            <v>0</v>
          </cell>
          <cell r="FF186">
            <v>0</v>
          </cell>
          <cell r="FG186">
            <v>18.907159090909069</v>
          </cell>
          <cell r="FH186">
            <v>0</v>
          </cell>
          <cell r="FI186">
            <v>19.981022727272709</v>
          </cell>
          <cell r="FJ186">
            <v>0</v>
          </cell>
          <cell r="FK186">
            <v>0</v>
          </cell>
          <cell r="FL186">
            <v>0</v>
          </cell>
          <cell r="FM186">
            <v>0</v>
          </cell>
          <cell r="FN186" t="str">
            <v>Jun 99</v>
          </cell>
          <cell r="FO186">
            <v>0</v>
          </cell>
          <cell r="FP186">
            <v>0</v>
          </cell>
          <cell r="FQ186">
            <v>0</v>
          </cell>
          <cell r="FR186">
            <v>18.427499999999998</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28.063636363636359</v>
          </cell>
          <cell r="GH186">
            <v>28.063636363636359</v>
          </cell>
          <cell r="GI186">
            <v>19.425000000000001</v>
          </cell>
          <cell r="GJ186">
            <v>17.745000000000001</v>
          </cell>
          <cell r="GK186">
            <v>0</v>
          </cell>
          <cell r="GL186">
            <v>0</v>
          </cell>
          <cell r="GM186">
            <v>13.0625</v>
          </cell>
          <cell r="GN186">
            <v>0</v>
          </cell>
          <cell r="GO186" t="str">
            <v>Jun 99</v>
          </cell>
          <cell r="GP186">
            <v>1.4634768333306769</v>
          </cell>
          <cell r="GQ186">
            <v>146.77272727272731</v>
          </cell>
          <cell r="GR186">
            <v>124.59090909090909</v>
          </cell>
          <cell r="GS186">
            <v>160.52272727272725</v>
          </cell>
          <cell r="GT186">
            <v>152.93181818181819</v>
          </cell>
          <cell r="GU186">
            <v>156.78409090909091</v>
          </cell>
          <cell r="GV186">
            <v>152.4545454545455</v>
          </cell>
          <cell r="GW186">
            <v>156.78409090909091</v>
          </cell>
          <cell r="GX186">
            <v>0</v>
          </cell>
          <cell r="GY186">
            <v>185.22727272727269</v>
          </cell>
          <cell r="GZ186">
            <v>164.22727272727269</v>
          </cell>
          <cell r="HA186">
            <v>0</v>
          </cell>
          <cell r="HB186">
            <v>0</v>
          </cell>
          <cell r="HC186">
            <v>151.4545454545455</v>
          </cell>
          <cell r="HD186">
            <v>126.47727272727271</v>
          </cell>
          <cell r="HE186">
            <v>0</v>
          </cell>
          <cell r="HF186">
            <v>0</v>
          </cell>
          <cell r="HG186">
            <v>111.863636363636</v>
          </cell>
          <cell r="HH186">
            <v>0</v>
          </cell>
          <cell r="HI186">
            <v>106.59090909090899</v>
          </cell>
          <cell r="HJ186">
            <v>0</v>
          </cell>
          <cell r="HK186" t="e">
            <v>#VALUE!</v>
          </cell>
          <cell r="HL186">
            <v>0</v>
          </cell>
          <cell r="HM186">
            <v>0</v>
          </cell>
          <cell r="HN186">
            <v>80.63636363636364</v>
          </cell>
          <cell r="HO186">
            <v>80.795454545454547</v>
          </cell>
          <cell r="HP186">
            <v>65.88636363636364</v>
          </cell>
          <cell r="HQ186">
            <v>0</v>
          </cell>
          <cell r="HR186">
            <v>27.84</v>
          </cell>
          <cell r="HS186">
            <v>0</v>
          </cell>
          <cell r="HT186">
            <v>229.9545454545455</v>
          </cell>
          <cell r="HU186" t="str">
            <v>Jun 99</v>
          </cell>
          <cell r="HV186">
            <v>157.9545454545455</v>
          </cell>
          <cell r="HW186">
            <v>149.9545454545455</v>
          </cell>
          <cell r="HX186">
            <v>170.3636363636364</v>
          </cell>
          <cell r="HY186">
            <v>162.3636363636364</v>
          </cell>
          <cell r="HZ186">
            <v>153.78409090909091</v>
          </cell>
          <cell r="IA186">
            <v>144.8863636363636</v>
          </cell>
          <cell r="IB186">
            <v>153.78409090909091</v>
          </cell>
          <cell r="IC186">
            <v>0</v>
          </cell>
          <cell r="ID186">
            <v>0</v>
          </cell>
          <cell r="IE186">
            <v>0</v>
          </cell>
          <cell r="IF186">
            <v>0</v>
          </cell>
          <cell r="IG186">
            <v>107.181818181818</v>
          </cell>
          <cell r="IH186">
            <v>0</v>
          </cell>
          <cell r="II186">
            <v>102.54545454545401</v>
          </cell>
          <cell r="IJ186">
            <v>0</v>
          </cell>
          <cell r="IK186">
            <v>0</v>
          </cell>
          <cell r="IL186">
            <v>0</v>
          </cell>
          <cell r="IM186">
            <v>79.318181818181813</v>
          </cell>
          <cell r="IN186">
            <v>68.522727272727266</v>
          </cell>
          <cell r="IO186">
            <v>0</v>
          </cell>
          <cell r="IP186">
            <v>0</v>
          </cell>
          <cell r="IQ186" t="str">
            <v>Jun 99</v>
          </cell>
          <cell r="IR186">
            <v>2.9135493553318628</v>
          </cell>
          <cell r="IS186">
            <v>12.676726979708446</v>
          </cell>
          <cell r="IT186">
            <v>14.446114032890891</v>
          </cell>
          <cell r="IU186">
            <v>0</v>
          </cell>
          <cell r="IV186">
            <v>0</v>
          </cell>
          <cell r="IW186">
            <v>0</v>
          </cell>
          <cell r="IX186">
            <v>18.419318181818159</v>
          </cell>
          <cell r="IY186">
            <v>0</v>
          </cell>
          <cell r="IZ186">
            <v>18.989772727272701</v>
          </cell>
          <cell r="JA186">
            <v>18.503415909090879</v>
          </cell>
          <cell r="JB186">
            <v>0</v>
          </cell>
          <cell r="JC186">
            <v>17.759090909090851</v>
          </cell>
          <cell r="JD186">
            <v>26.662183969876274</v>
          </cell>
          <cell r="JE186">
            <v>0</v>
          </cell>
          <cell r="JF186">
            <v>0</v>
          </cell>
          <cell r="JG186">
            <v>0</v>
          </cell>
          <cell r="JH186">
            <v>0</v>
          </cell>
          <cell r="JI186">
            <v>0</v>
          </cell>
          <cell r="JJ186">
            <v>0</v>
          </cell>
          <cell r="JK186">
            <v>0</v>
          </cell>
          <cell r="JL186">
            <v>0</v>
          </cell>
          <cell r="JM186">
            <v>0</v>
          </cell>
          <cell r="JN186">
            <v>18.659774090909032</v>
          </cell>
          <cell r="JO186">
            <v>0</v>
          </cell>
          <cell r="JP186">
            <v>17.153415909090882</v>
          </cell>
          <cell r="JQ186">
            <v>0</v>
          </cell>
          <cell r="JR186">
            <v>0</v>
          </cell>
          <cell r="JS186">
            <v>0</v>
          </cell>
          <cell r="JT186">
            <v>0</v>
          </cell>
          <cell r="JU186">
            <v>0</v>
          </cell>
          <cell r="JV186">
            <v>0</v>
          </cell>
          <cell r="JW186">
            <v>0</v>
          </cell>
          <cell r="JX186">
            <v>0</v>
          </cell>
          <cell r="JY186">
            <v>0</v>
          </cell>
          <cell r="JZ186">
            <v>17.153415909090882</v>
          </cell>
          <cell r="KA186">
            <v>0</v>
          </cell>
          <cell r="KB186">
            <v>0</v>
          </cell>
          <cell r="KC186">
            <v>0</v>
          </cell>
          <cell r="KD186">
            <v>14.170454545454501</v>
          </cell>
          <cell r="KE186">
            <v>15.206818181818136</v>
          </cell>
          <cell r="KF186">
            <v>14.170454545454501</v>
          </cell>
          <cell r="KG186">
            <v>15.206818181818136</v>
          </cell>
          <cell r="KH186">
            <v>0</v>
          </cell>
          <cell r="KI186">
            <v>0</v>
          </cell>
          <cell r="KJ186">
            <v>0</v>
          </cell>
          <cell r="KK186">
            <v>13.954903364352184</v>
          </cell>
          <cell r="KL186">
            <v>13.514674302075861</v>
          </cell>
          <cell r="KM186">
            <v>0</v>
          </cell>
          <cell r="KN186">
            <v>12.852541159627766</v>
          </cell>
          <cell r="KO186">
            <v>0</v>
          </cell>
          <cell r="KP186">
            <v>0</v>
          </cell>
          <cell r="KQ186">
            <v>0</v>
          </cell>
          <cell r="KR186">
            <v>0</v>
          </cell>
          <cell r="KS186">
            <v>0</v>
          </cell>
          <cell r="KT186">
            <v>0</v>
          </cell>
          <cell r="KU186">
            <v>0</v>
          </cell>
          <cell r="KV186">
            <v>0</v>
          </cell>
          <cell r="KW186">
            <v>0</v>
          </cell>
          <cell r="KX186">
            <v>0</v>
          </cell>
          <cell r="KY186">
            <v>0</v>
          </cell>
          <cell r="KZ186">
            <v>0</v>
          </cell>
          <cell r="LA186">
            <v>0</v>
          </cell>
          <cell r="LB186">
            <v>0</v>
          </cell>
          <cell r="LC186" t="str">
            <v>Jun 99</v>
          </cell>
          <cell r="LD186">
            <v>11.925866236905721</v>
          </cell>
          <cell r="LE186">
            <v>13.590449954086317</v>
          </cell>
          <cell r="LF186">
            <v>148</v>
          </cell>
          <cell r="LG186">
            <v>148</v>
          </cell>
          <cell r="LH186">
            <v>16.822727272727278</v>
          </cell>
          <cell r="LI186">
            <v>0</v>
          </cell>
          <cell r="LJ186">
            <v>18.110227272727279</v>
          </cell>
          <cell r="LK186">
            <v>0.54545454545454541</v>
          </cell>
          <cell r="LL186">
            <v>0</v>
          </cell>
          <cell r="LM186">
            <v>0</v>
          </cell>
          <cell r="LN186">
            <v>0</v>
          </cell>
          <cell r="LO186">
            <v>0</v>
          </cell>
          <cell r="LP186">
            <v>0</v>
          </cell>
          <cell r="LQ186">
            <v>0</v>
          </cell>
          <cell r="LR186">
            <v>0</v>
          </cell>
          <cell r="LS186">
            <v>0</v>
          </cell>
          <cell r="LT186">
            <v>13.004294917680745</v>
          </cell>
          <cell r="LU186">
            <v>0</v>
          </cell>
          <cell r="LV186">
            <v>0</v>
          </cell>
          <cell r="LW186">
            <v>16.563181818181814</v>
          </cell>
          <cell r="LX186">
            <v>16.490454545454543</v>
          </cell>
          <cell r="LY186">
            <v>17.047272727272723</v>
          </cell>
          <cell r="LZ186">
            <v>15.6625</v>
          </cell>
          <cell r="MA186">
            <v>16.976801428409086</v>
          </cell>
          <cell r="MB186" t="str">
            <v>Jun 99</v>
          </cell>
          <cell r="MC186">
            <v>192.04545454545456</v>
          </cell>
          <cell r="MD186">
            <v>193.38636363636363</v>
          </cell>
          <cell r="ME186">
            <v>18.880050499999999</v>
          </cell>
          <cell r="MF186">
            <v>0</v>
          </cell>
          <cell r="MG186">
            <v>0</v>
          </cell>
          <cell r="MH186" t="str">
            <v>Jun 99</v>
          </cell>
          <cell r="MI186">
            <v>128.6363636363636</v>
          </cell>
          <cell r="MJ186">
            <v>99.220779220779207</v>
          </cell>
          <cell r="MK186">
            <v>102.0779220779221</v>
          </cell>
          <cell r="ML186">
            <v>90.389610389610411</v>
          </cell>
          <cell r="MM186">
            <v>73.246753246753258</v>
          </cell>
          <cell r="MN186">
            <v>98.54771784232365</v>
          </cell>
          <cell r="MO186">
            <v>0</v>
          </cell>
          <cell r="MP186">
            <v>86.753246753246771</v>
          </cell>
          <cell r="MQ186">
            <v>52.045454545454547</v>
          </cell>
          <cell r="MR186">
            <v>0</v>
          </cell>
          <cell r="MS186">
            <v>0</v>
          </cell>
          <cell r="MT186">
            <v>173.03532804614269</v>
          </cell>
          <cell r="MU186">
            <v>74.900133155792233</v>
          </cell>
          <cell r="MV186">
            <v>0</v>
          </cell>
          <cell r="MW186" t="str">
            <v>*KEY_ERR</v>
          </cell>
        </row>
        <row r="187">
          <cell r="F187" t="str">
            <v>Jul 99</v>
          </cell>
          <cell r="G187">
            <v>19.032954545454501</v>
          </cell>
          <cell r="H187">
            <v>0</v>
          </cell>
          <cell r="I187">
            <v>20.083809523809499</v>
          </cell>
          <cell r="J187">
            <v>0</v>
          </cell>
          <cell r="K187">
            <v>0</v>
          </cell>
          <cell r="L187">
            <v>19.887142857142798</v>
          </cell>
          <cell r="M187">
            <v>19.887142857142798</v>
          </cell>
          <cell r="N187">
            <v>0</v>
          </cell>
          <cell r="O187">
            <v>0</v>
          </cell>
          <cell r="P187">
            <v>0</v>
          </cell>
          <cell r="Q187">
            <v>0</v>
          </cell>
          <cell r="R187">
            <v>0</v>
          </cell>
          <cell r="S187">
            <v>0</v>
          </cell>
          <cell r="T187">
            <v>0</v>
          </cell>
          <cell r="U187">
            <v>0</v>
          </cell>
          <cell r="V187">
            <v>18.724318181818187</v>
          </cell>
          <cell r="W187">
            <v>18.515454545454549</v>
          </cell>
          <cell r="X187">
            <v>19.270454545454552</v>
          </cell>
          <cell r="Y187">
            <v>17.173863636363642</v>
          </cell>
          <cell r="Z187">
            <v>0</v>
          </cell>
          <cell r="AA187">
            <v>17.72613636363636</v>
          </cell>
          <cell r="AB187">
            <v>0</v>
          </cell>
          <cell r="AC187">
            <v>19.055454545454548</v>
          </cell>
          <cell r="AD187">
            <v>18.960000000000004</v>
          </cell>
          <cell r="AE187">
            <v>19.53045454545455</v>
          </cell>
          <cell r="AF187">
            <v>17.910464545454548</v>
          </cell>
          <cell r="AG187">
            <v>18.363744267171718</v>
          </cell>
          <cell r="AH187">
            <v>17.01045454545455</v>
          </cell>
          <cell r="AI187">
            <v>0</v>
          </cell>
          <cell r="AJ187">
            <v>17.910464545454548</v>
          </cell>
          <cell r="AK187">
            <v>18.310454545454547</v>
          </cell>
          <cell r="AL187">
            <v>19.35795454545455</v>
          </cell>
          <cell r="AM187">
            <v>18.442045454545401</v>
          </cell>
          <cell r="AN187">
            <v>0</v>
          </cell>
          <cell r="AO187">
            <v>0</v>
          </cell>
          <cell r="AP187">
            <v>0</v>
          </cell>
          <cell r="AQ187">
            <v>17.210454545454549</v>
          </cell>
          <cell r="AR187">
            <v>0</v>
          </cell>
          <cell r="AS187">
            <v>19.055454545454548</v>
          </cell>
          <cell r="AT187">
            <v>18.014547727272724</v>
          </cell>
          <cell r="AU187">
            <v>0</v>
          </cell>
          <cell r="AV187">
            <v>0</v>
          </cell>
          <cell r="AW187">
            <v>17.761363636363633</v>
          </cell>
          <cell r="AX187">
            <v>0</v>
          </cell>
          <cell r="AY187">
            <v>0</v>
          </cell>
          <cell r="AZ187">
            <v>0</v>
          </cell>
          <cell r="BA187">
            <v>0</v>
          </cell>
          <cell r="BB187">
            <v>17.944772727272699</v>
          </cell>
          <cell r="BC187">
            <v>17.876136363636299</v>
          </cell>
          <cell r="BD187">
            <v>-9.7499999999998994E-3</v>
          </cell>
          <cell r="BE187">
            <v>18.772857142857099</v>
          </cell>
          <cell r="BF187">
            <v>16.533809523809524</v>
          </cell>
          <cell r="BG187">
            <v>15.389928571428568</v>
          </cell>
          <cell r="BH187">
            <v>0</v>
          </cell>
          <cell r="BI187">
            <v>0</v>
          </cell>
          <cell r="BJ187">
            <v>0</v>
          </cell>
          <cell r="BK187">
            <v>2.2799999999999998</v>
          </cell>
          <cell r="BL187">
            <v>11.954999999999995</v>
          </cell>
          <cell r="BM187">
            <v>15.634999999999989</v>
          </cell>
          <cell r="BN187">
            <v>17.827499999999993</v>
          </cell>
          <cell r="BO187">
            <v>18.64749999999999</v>
          </cell>
          <cell r="BP187">
            <v>19.002499999999991</v>
          </cell>
          <cell r="BQ187">
            <v>23.704999999999981</v>
          </cell>
          <cell r="BR187">
            <v>23.704999999999981</v>
          </cell>
          <cell r="BS187">
            <v>24.409999999999968</v>
          </cell>
          <cell r="BT187">
            <v>24.409999999999968</v>
          </cell>
          <cell r="BU187">
            <v>25.497499999999985</v>
          </cell>
          <cell r="BV187">
            <v>25.497499999999985</v>
          </cell>
          <cell r="BW187">
            <v>0</v>
          </cell>
          <cell r="BX187">
            <v>0</v>
          </cell>
          <cell r="BY187">
            <v>0</v>
          </cell>
          <cell r="BZ187">
            <v>0</v>
          </cell>
          <cell r="CA187">
            <v>0</v>
          </cell>
          <cell r="CB187">
            <v>0</v>
          </cell>
          <cell r="CC187">
            <v>0</v>
          </cell>
          <cell r="CD187">
            <v>0</v>
          </cell>
          <cell r="CE187">
            <v>0</v>
          </cell>
          <cell r="CF187">
            <v>32.112499999999983</v>
          </cell>
          <cell r="CG187">
            <v>0</v>
          </cell>
          <cell r="CH187">
            <v>0</v>
          </cell>
          <cell r="CI187">
            <v>0</v>
          </cell>
          <cell r="CJ187">
            <v>21.632499999999986</v>
          </cell>
          <cell r="CK187">
            <v>21.687499999999975</v>
          </cell>
          <cell r="CL187">
            <v>20.172499999999978</v>
          </cell>
          <cell r="CM187">
            <v>21.154999999999969</v>
          </cell>
          <cell r="CN187">
            <v>0</v>
          </cell>
          <cell r="CO187">
            <v>0</v>
          </cell>
          <cell r="CP187">
            <v>18.351999999999997</v>
          </cell>
          <cell r="CQ187">
            <v>18.351999999999997</v>
          </cell>
          <cell r="CR187">
            <v>0</v>
          </cell>
          <cell r="CS187">
            <v>0</v>
          </cell>
          <cell r="CT187">
            <v>15.8773809523809</v>
          </cell>
          <cell r="CU187">
            <v>15.08928571428565</v>
          </cell>
          <cell r="CV187">
            <v>0</v>
          </cell>
          <cell r="CW187">
            <v>0</v>
          </cell>
          <cell r="CX187">
            <v>0</v>
          </cell>
          <cell r="CY187">
            <v>21.937499999999979</v>
          </cell>
          <cell r="CZ187">
            <v>19.346999999999998</v>
          </cell>
          <cell r="DA187">
            <v>18.648999999999997</v>
          </cell>
          <cell r="DB187">
            <v>0.29875000000000068</v>
          </cell>
          <cell r="DC187">
            <v>0</v>
          </cell>
          <cell r="DD187">
            <v>0</v>
          </cell>
          <cell r="DE187">
            <v>0</v>
          </cell>
          <cell r="DF187">
            <v>0</v>
          </cell>
          <cell r="DG187">
            <v>0</v>
          </cell>
          <cell r="DH187">
            <v>0</v>
          </cell>
          <cell r="DI187">
            <v>0</v>
          </cell>
          <cell r="DJ187">
            <v>0</v>
          </cell>
          <cell r="DK187">
            <v>0</v>
          </cell>
          <cell r="DL187">
            <v>0</v>
          </cell>
          <cell r="DM187" t="str">
            <v>Jul 99</v>
          </cell>
          <cell r="DN187">
            <v>2.5449999999999999</v>
          </cell>
          <cell r="DO187">
            <v>0</v>
          </cell>
          <cell r="DP187">
            <v>0</v>
          </cell>
          <cell r="DQ187">
            <v>0</v>
          </cell>
          <cell r="DR187">
            <v>0</v>
          </cell>
          <cell r="DS187">
            <v>0</v>
          </cell>
          <cell r="DT187">
            <v>24.302499999999963</v>
          </cell>
          <cell r="DU187">
            <v>24.302499999999963</v>
          </cell>
          <cell r="DV187">
            <v>0</v>
          </cell>
          <cell r="DW187">
            <v>0</v>
          </cell>
          <cell r="DX187">
            <v>0</v>
          </cell>
          <cell r="DY187">
            <v>0</v>
          </cell>
          <cell r="DZ187">
            <v>0</v>
          </cell>
          <cell r="EA187">
            <v>0</v>
          </cell>
          <cell r="EB187">
            <v>0</v>
          </cell>
          <cell r="EC187">
            <v>0</v>
          </cell>
          <cell r="ED187">
            <v>0</v>
          </cell>
          <cell r="EE187">
            <v>0</v>
          </cell>
          <cell r="EF187">
            <v>0</v>
          </cell>
          <cell r="EG187">
            <v>0</v>
          </cell>
          <cell r="EH187">
            <v>21.819999999999975</v>
          </cell>
          <cell r="EI187">
            <v>0</v>
          </cell>
          <cell r="EJ187">
            <v>21.819999999999975</v>
          </cell>
          <cell r="EK187">
            <v>0</v>
          </cell>
          <cell r="EL187">
            <v>0</v>
          </cell>
          <cell r="EM187">
            <v>0</v>
          </cell>
          <cell r="EN187">
            <v>0</v>
          </cell>
          <cell r="EO187">
            <v>16.385714285714251</v>
          </cell>
          <cell r="EP187">
            <v>13.899999999999951</v>
          </cell>
          <cell r="EQ187" t="str">
            <v>Jul 99</v>
          </cell>
          <cell r="ER187">
            <v>2.33</v>
          </cell>
          <cell r="ES187">
            <v>0</v>
          </cell>
          <cell r="ET187">
            <v>0</v>
          </cell>
          <cell r="EU187">
            <v>0</v>
          </cell>
          <cell r="EV187">
            <v>14.57249999999997</v>
          </cell>
          <cell r="EW187">
            <v>16.987499999999969</v>
          </cell>
          <cell r="EX187">
            <v>18.322499999999977</v>
          </cell>
          <cell r="EY187">
            <v>24.664999999999988</v>
          </cell>
          <cell r="EZ187">
            <v>24.664999999999988</v>
          </cell>
          <cell r="FA187">
            <v>0</v>
          </cell>
          <cell r="FB187">
            <v>0</v>
          </cell>
          <cell r="FC187">
            <v>0</v>
          </cell>
          <cell r="FD187">
            <v>0</v>
          </cell>
          <cell r="FE187">
            <v>0</v>
          </cell>
          <cell r="FF187">
            <v>0</v>
          </cell>
          <cell r="FG187">
            <v>21.344999999999992</v>
          </cell>
          <cell r="FH187">
            <v>0</v>
          </cell>
          <cell r="FI187">
            <v>23.039999999999978</v>
          </cell>
          <cell r="FJ187">
            <v>0</v>
          </cell>
          <cell r="FK187">
            <v>0</v>
          </cell>
          <cell r="FL187">
            <v>0</v>
          </cell>
          <cell r="FM187">
            <v>0</v>
          </cell>
          <cell r="FN187" t="str">
            <v>Jul 99</v>
          </cell>
          <cell r="FO187">
            <v>0</v>
          </cell>
          <cell r="FP187">
            <v>0</v>
          </cell>
          <cell r="FQ187">
            <v>0</v>
          </cell>
          <cell r="FR187">
            <v>19.593</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28.799999999999997</v>
          </cell>
          <cell r="GH187">
            <v>28.799999999999997</v>
          </cell>
          <cell r="GI187">
            <v>19.529999999999998</v>
          </cell>
          <cell r="GJ187">
            <v>18.375</v>
          </cell>
          <cell r="GK187">
            <v>0</v>
          </cell>
          <cell r="GL187">
            <v>0</v>
          </cell>
          <cell r="GM187">
            <v>13.178571428571431</v>
          </cell>
          <cell r="GN187">
            <v>0</v>
          </cell>
          <cell r="GO187" t="str">
            <v>Jul 99</v>
          </cell>
          <cell r="GP187">
            <v>1.4687131050767412</v>
          </cell>
          <cell r="GQ187">
            <v>212.31818181818181</v>
          </cell>
          <cell r="GR187">
            <v>169.4545454545455</v>
          </cell>
          <cell r="GS187">
            <v>205.06818181818181</v>
          </cell>
          <cell r="GT187">
            <v>207.54545454545456</v>
          </cell>
          <cell r="GU187">
            <v>183.78409090909091</v>
          </cell>
          <cell r="GV187">
            <v>178.72727272727269</v>
          </cell>
          <cell r="GW187">
            <v>183.78409090909091</v>
          </cell>
          <cell r="GX187">
            <v>0</v>
          </cell>
          <cell r="GY187">
            <v>215.5</v>
          </cell>
          <cell r="GZ187">
            <v>194.40909090909091</v>
          </cell>
          <cell r="HA187">
            <v>0</v>
          </cell>
          <cell r="HB187">
            <v>0</v>
          </cell>
          <cell r="HC187">
            <v>177.68181818181819</v>
          </cell>
          <cell r="HD187">
            <v>152.31818181818181</v>
          </cell>
          <cell r="HE187">
            <v>0</v>
          </cell>
          <cell r="HF187">
            <v>0</v>
          </cell>
          <cell r="HG187">
            <v>128.95454545454501</v>
          </cell>
          <cell r="HH187">
            <v>0</v>
          </cell>
          <cell r="HI187">
            <v>124.40909090909</v>
          </cell>
          <cell r="HJ187">
            <v>0</v>
          </cell>
          <cell r="HK187" t="e">
            <v>#VALUE!</v>
          </cell>
          <cell r="HL187">
            <v>0</v>
          </cell>
          <cell r="HM187">
            <v>0</v>
          </cell>
          <cell r="HN187">
            <v>93.090909090909093</v>
          </cell>
          <cell r="HO187">
            <v>93.981818181818184</v>
          </cell>
          <cell r="HP187">
            <v>79.727272727272734</v>
          </cell>
          <cell r="HQ187">
            <v>0</v>
          </cell>
          <cell r="HR187">
            <v>26.65</v>
          </cell>
          <cell r="HS187">
            <v>0</v>
          </cell>
          <cell r="HT187">
            <v>260.09090909090912</v>
          </cell>
          <cell r="HU187" t="str">
            <v>Jul 99</v>
          </cell>
          <cell r="HV187">
            <v>228.31818181818181</v>
          </cell>
          <cell r="HW187">
            <v>208.68181818181819</v>
          </cell>
          <cell r="HX187">
            <v>230.31818181818181</v>
          </cell>
          <cell r="HY187">
            <v>210.68181818181819</v>
          </cell>
          <cell r="HZ187">
            <v>180.78409090909091</v>
          </cell>
          <cell r="IA187">
            <v>171.5</v>
          </cell>
          <cell r="IB187">
            <v>180.78409090909091</v>
          </cell>
          <cell r="IC187">
            <v>0</v>
          </cell>
          <cell r="ID187">
            <v>0</v>
          </cell>
          <cell r="IE187">
            <v>0</v>
          </cell>
          <cell r="IF187">
            <v>0</v>
          </cell>
          <cell r="IG187">
            <v>123.90909090909</v>
          </cell>
          <cell r="IH187">
            <v>0</v>
          </cell>
          <cell r="II187">
            <v>118.772727272727</v>
          </cell>
          <cell r="IJ187">
            <v>0</v>
          </cell>
          <cell r="IK187">
            <v>0</v>
          </cell>
          <cell r="IL187">
            <v>0</v>
          </cell>
          <cell r="IM187">
            <v>95.318181818181813</v>
          </cell>
          <cell r="IN187">
            <v>84.681818181818187</v>
          </cell>
          <cell r="IO187">
            <v>0</v>
          </cell>
          <cell r="IP187">
            <v>0</v>
          </cell>
          <cell r="IQ187" t="str">
            <v>Jul 99</v>
          </cell>
          <cell r="IR187">
            <v>2.9724038877598038</v>
          </cell>
          <cell r="IS187">
            <v>15.204014541059264</v>
          </cell>
          <cell r="IT187">
            <v>17.326154311712163</v>
          </cell>
          <cell r="IU187">
            <v>0</v>
          </cell>
          <cell r="IV187">
            <v>0</v>
          </cell>
          <cell r="IW187">
            <v>0</v>
          </cell>
          <cell r="IX187">
            <v>21.48181818181817</v>
          </cell>
          <cell r="IY187">
            <v>0</v>
          </cell>
          <cell r="IZ187">
            <v>23.213636363636297</v>
          </cell>
          <cell r="JA187">
            <v>22.600002272727192</v>
          </cell>
          <cell r="JB187">
            <v>0</v>
          </cell>
          <cell r="JC187">
            <v>21.863636363636353</v>
          </cell>
          <cell r="JD187">
            <v>27.388380849919233</v>
          </cell>
          <cell r="JE187">
            <v>0</v>
          </cell>
          <cell r="JF187">
            <v>0</v>
          </cell>
          <cell r="JG187">
            <v>0</v>
          </cell>
          <cell r="JH187">
            <v>0</v>
          </cell>
          <cell r="JI187">
            <v>0</v>
          </cell>
          <cell r="JJ187">
            <v>0</v>
          </cell>
          <cell r="JK187">
            <v>0</v>
          </cell>
          <cell r="JL187">
            <v>0</v>
          </cell>
          <cell r="JM187">
            <v>0</v>
          </cell>
          <cell r="JN187">
            <v>21.993409999999933</v>
          </cell>
          <cell r="JO187">
            <v>0</v>
          </cell>
          <cell r="JP187">
            <v>18.929545454545416</v>
          </cell>
          <cell r="JQ187">
            <v>0</v>
          </cell>
          <cell r="JR187">
            <v>0</v>
          </cell>
          <cell r="JS187">
            <v>0</v>
          </cell>
          <cell r="JT187">
            <v>0</v>
          </cell>
          <cell r="JU187">
            <v>0</v>
          </cell>
          <cell r="JV187">
            <v>0</v>
          </cell>
          <cell r="JW187">
            <v>0</v>
          </cell>
          <cell r="JX187">
            <v>0</v>
          </cell>
          <cell r="JY187">
            <v>0</v>
          </cell>
          <cell r="JZ187">
            <v>18.929545454545416</v>
          </cell>
          <cell r="KA187">
            <v>0</v>
          </cell>
          <cell r="KB187">
            <v>0</v>
          </cell>
          <cell r="KC187">
            <v>0</v>
          </cell>
          <cell r="KD187">
            <v>15.504545454545401</v>
          </cell>
          <cell r="KE187">
            <v>16.902272727272674</v>
          </cell>
          <cell r="KF187">
            <v>15.504545454545401</v>
          </cell>
          <cell r="KG187">
            <v>16.902272727272674</v>
          </cell>
          <cell r="KH187">
            <v>0</v>
          </cell>
          <cell r="KI187">
            <v>0</v>
          </cell>
          <cell r="KJ187">
            <v>0</v>
          </cell>
          <cell r="KK187">
            <v>16.070687544738618</v>
          </cell>
          <cell r="KL187">
            <v>15.741410522548273</v>
          </cell>
          <cell r="KM187">
            <v>0</v>
          </cell>
          <cell r="KN187">
            <v>15.092162133142445</v>
          </cell>
          <cell r="KO187">
            <v>0</v>
          </cell>
          <cell r="KP187">
            <v>0</v>
          </cell>
          <cell r="KQ187">
            <v>0</v>
          </cell>
          <cell r="KR187">
            <v>0</v>
          </cell>
          <cell r="KS187">
            <v>0</v>
          </cell>
          <cell r="KT187">
            <v>0</v>
          </cell>
          <cell r="KU187">
            <v>0</v>
          </cell>
          <cell r="KV187">
            <v>0</v>
          </cell>
          <cell r="KW187">
            <v>0</v>
          </cell>
          <cell r="KX187">
            <v>0</v>
          </cell>
          <cell r="KY187">
            <v>0</v>
          </cell>
          <cell r="KZ187">
            <v>0</v>
          </cell>
          <cell r="LA187">
            <v>0</v>
          </cell>
          <cell r="LB187">
            <v>0</v>
          </cell>
          <cell r="LC187" t="str">
            <v>Jul 99</v>
          </cell>
          <cell r="LD187">
            <v>14.746172441579372</v>
          </cell>
          <cell r="LE187">
            <v>16.804407713498623</v>
          </cell>
          <cell r="LF187">
            <v>183</v>
          </cell>
          <cell r="LG187">
            <v>183</v>
          </cell>
          <cell r="LH187">
            <v>19.897474747474757</v>
          </cell>
          <cell r="LI187">
            <v>0</v>
          </cell>
          <cell r="LJ187">
            <v>21.501136363636366</v>
          </cell>
          <cell r="LK187">
            <v>0.64090909090909121</v>
          </cell>
          <cell r="LL187">
            <v>0</v>
          </cell>
          <cell r="LM187">
            <v>0</v>
          </cell>
          <cell r="LN187">
            <v>0</v>
          </cell>
          <cell r="LO187">
            <v>0</v>
          </cell>
          <cell r="LP187">
            <v>0</v>
          </cell>
          <cell r="LQ187">
            <v>0</v>
          </cell>
          <cell r="LR187">
            <v>0</v>
          </cell>
          <cell r="LS187">
            <v>0</v>
          </cell>
          <cell r="LT187">
            <v>15.094488188976378</v>
          </cell>
          <cell r="LU187">
            <v>0</v>
          </cell>
          <cell r="LV187">
            <v>0</v>
          </cell>
          <cell r="LW187">
            <v>19.055454545454548</v>
          </cell>
          <cell r="LX187">
            <v>18.960000000000004</v>
          </cell>
          <cell r="LY187">
            <v>19.53045454545455</v>
          </cell>
          <cell r="LZ187">
            <v>17.910464545454548</v>
          </cell>
          <cell r="MA187">
            <v>18.363744267171718</v>
          </cell>
          <cell r="MB187" t="str">
            <v>Jul 99</v>
          </cell>
          <cell r="MC187">
            <v>254.5952380952381</v>
          </cell>
          <cell r="MD187">
            <v>258.78571428571428</v>
          </cell>
          <cell r="ME187">
            <v>21.9229798</v>
          </cell>
          <cell r="MF187">
            <v>0</v>
          </cell>
          <cell r="MG187">
            <v>0</v>
          </cell>
          <cell r="MH187" t="str">
            <v>Jul 99</v>
          </cell>
          <cell r="MI187">
            <v>120</v>
          </cell>
          <cell r="MJ187">
            <v>97.792207792207805</v>
          </cell>
          <cell r="MK187">
            <v>100.64935064935069</v>
          </cell>
          <cell r="ML187">
            <v>89.220779220779207</v>
          </cell>
          <cell r="MM187">
            <v>68.571428571428598</v>
          </cell>
          <cell r="MN187">
            <v>93.832516031686154</v>
          </cell>
          <cell r="MO187">
            <v>0</v>
          </cell>
          <cell r="MP187">
            <v>83.766233766233782</v>
          </cell>
          <cell r="MQ187">
            <v>38.636363636363633</v>
          </cell>
          <cell r="MR187">
            <v>0</v>
          </cell>
          <cell r="MS187">
            <v>0</v>
          </cell>
          <cell r="MT187">
            <v>173.03532804614269</v>
          </cell>
          <cell r="MU187">
            <v>74.900133155792233</v>
          </cell>
          <cell r="MV187">
            <v>0</v>
          </cell>
          <cell r="MW187" t="str">
            <v>*KEY_ERR</v>
          </cell>
        </row>
        <row r="188">
          <cell r="F188" t="str">
            <v>Aug 99</v>
          </cell>
          <cell r="G188">
            <v>20.311818181818101</v>
          </cell>
          <cell r="H188">
            <v>0</v>
          </cell>
          <cell r="I188">
            <v>21.2656818181818</v>
          </cell>
          <cell r="J188">
            <v>0</v>
          </cell>
          <cell r="K188">
            <v>0</v>
          </cell>
          <cell r="L188">
            <v>21.380454545454501</v>
          </cell>
          <cell r="M188">
            <v>21.380454545454501</v>
          </cell>
          <cell r="N188">
            <v>0</v>
          </cell>
          <cell r="O188">
            <v>0</v>
          </cell>
          <cell r="P188">
            <v>0</v>
          </cell>
          <cell r="Q188">
            <v>0</v>
          </cell>
          <cell r="R188">
            <v>0</v>
          </cell>
          <cell r="S188">
            <v>0</v>
          </cell>
          <cell r="T188">
            <v>0</v>
          </cell>
          <cell r="U188">
            <v>0</v>
          </cell>
          <cell r="V188">
            <v>19.871818181818188</v>
          </cell>
          <cell r="W188">
            <v>19.830000000000009</v>
          </cell>
          <cell r="X188">
            <v>20.40363636363637</v>
          </cell>
          <cell r="Y188">
            <v>18.341363636363646</v>
          </cell>
          <cell r="Z188">
            <v>0</v>
          </cell>
          <cell r="AA188">
            <v>19.496363636363636</v>
          </cell>
          <cell r="AB188">
            <v>0</v>
          </cell>
          <cell r="AC188">
            <v>21.229761904761911</v>
          </cell>
          <cell r="AD188">
            <v>21.38333333333334</v>
          </cell>
          <cell r="AE188">
            <v>21.669047619047625</v>
          </cell>
          <cell r="AF188">
            <v>19.455227272727267</v>
          </cell>
          <cell r="AG188">
            <v>19.6540280452381</v>
          </cell>
          <cell r="AH188">
            <v>18.40522727272727</v>
          </cell>
          <cell r="AI188">
            <v>0</v>
          </cell>
          <cell r="AJ188">
            <v>19.455227272727267</v>
          </cell>
          <cell r="AK188">
            <v>19.955227272727267</v>
          </cell>
          <cell r="AL188">
            <v>20.741363636363644</v>
          </cell>
          <cell r="AM188">
            <v>19.880952380952301</v>
          </cell>
          <cell r="AN188">
            <v>0</v>
          </cell>
          <cell r="AO188">
            <v>0</v>
          </cell>
          <cell r="AP188">
            <v>0</v>
          </cell>
          <cell r="AQ188">
            <v>18.705227272727267</v>
          </cell>
          <cell r="AR188">
            <v>0</v>
          </cell>
          <cell r="AS188">
            <v>21.229761904761911</v>
          </cell>
          <cell r="AT188">
            <v>19.982727272727274</v>
          </cell>
          <cell r="AU188">
            <v>0</v>
          </cell>
          <cell r="AV188">
            <v>0</v>
          </cell>
          <cell r="AW188">
            <v>19.481818181818184</v>
          </cell>
          <cell r="AX188">
            <v>0</v>
          </cell>
          <cell r="AY188">
            <v>0</v>
          </cell>
          <cell r="AZ188">
            <v>0</v>
          </cell>
          <cell r="BA188">
            <v>0</v>
          </cell>
          <cell r="BB188">
            <v>19.632727272727202</v>
          </cell>
          <cell r="BC188">
            <v>19.477727272727201</v>
          </cell>
          <cell r="BD188">
            <v>-0.1009090909090908</v>
          </cell>
          <cell r="BE188">
            <v>20.230227272727198</v>
          </cell>
          <cell r="BF188">
            <v>17.715681818181821</v>
          </cell>
          <cell r="BG188">
            <v>17.439500000000002</v>
          </cell>
          <cell r="BH188">
            <v>0</v>
          </cell>
          <cell r="BI188">
            <v>0</v>
          </cell>
          <cell r="BJ188">
            <v>0</v>
          </cell>
          <cell r="BK188">
            <v>2.62</v>
          </cell>
          <cell r="BL188">
            <v>15.320454545454512</v>
          </cell>
          <cell r="BM188">
            <v>17.069659090909067</v>
          </cell>
          <cell r="BN188">
            <v>19.582499999999978</v>
          </cell>
          <cell r="BO188">
            <v>19.992954545454534</v>
          </cell>
          <cell r="BP188">
            <v>21.167045454545445</v>
          </cell>
          <cell r="BQ188">
            <v>25.37659090909089</v>
          </cell>
          <cell r="BR188">
            <v>25.37659090909089</v>
          </cell>
          <cell r="BS188">
            <v>26.164090909090891</v>
          </cell>
          <cell r="BT188">
            <v>26.164090909090891</v>
          </cell>
          <cell r="BU188">
            <v>27.347727272727248</v>
          </cell>
          <cell r="BV188">
            <v>27.347727272727248</v>
          </cell>
          <cell r="BW188">
            <v>0</v>
          </cell>
          <cell r="BX188">
            <v>0</v>
          </cell>
          <cell r="BY188">
            <v>0</v>
          </cell>
          <cell r="BZ188">
            <v>0</v>
          </cell>
          <cell r="CA188">
            <v>0</v>
          </cell>
          <cell r="CB188">
            <v>0</v>
          </cell>
          <cell r="CC188">
            <v>0</v>
          </cell>
          <cell r="CD188">
            <v>0</v>
          </cell>
          <cell r="CE188">
            <v>0</v>
          </cell>
          <cell r="CF188">
            <v>34.726363636363622</v>
          </cell>
          <cell r="CG188">
            <v>0</v>
          </cell>
          <cell r="CH188">
            <v>0</v>
          </cell>
          <cell r="CI188">
            <v>0</v>
          </cell>
          <cell r="CJ188">
            <v>23.741931818181801</v>
          </cell>
          <cell r="CK188">
            <v>23.799204545454533</v>
          </cell>
          <cell r="CL188">
            <v>22.341136363636355</v>
          </cell>
          <cell r="CM188">
            <v>23.403068181818156</v>
          </cell>
          <cell r="CN188">
            <v>0</v>
          </cell>
          <cell r="CO188">
            <v>0</v>
          </cell>
          <cell r="CP188">
            <v>20.424409090909091</v>
          </cell>
          <cell r="CQ188">
            <v>20.424409090909091</v>
          </cell>
          <cell r="CR188">
            <v>0</v>
          </cell>
          <cell r="CS188">
            <v>0</v>
          </cell>
          <cell r="CT188">
            <v>18.763636363636301</v>
          </cell>
          <cell r="CU188">
            <v>17.695454545454499</v>
          </cell>
          <cell r="CV188">
            <v>0</v>
          </cell>
          <cell r="CW188">
            <v>0</v>
          </cell>
          <cell r="CX188">
            <v>0</v>
          </cell>
          <cell r="CY188">
            <v>23.856477272727247</v>
          </cell>
          <cell r="CZ188">
            <v>21.320727272727272</v>
          </cell>
          <cell r="DA188">
            <v>20.021590909090907</v>
          </cell>
          <cell r="DB188">
            <v>0.3285227272727263</v>
          </cell>
          <cell r="DC188">
            <v>0</v>
          </cell>
          <cell r="DD188">
            <v>0</v>
          </cell>
          <cell r="DE188">
            <v>0</v>
          </cell>
          <cell r="DF188">
            <v>0</v>
          </cell>
          <cell r="DG188">
            <v>0</v>
          </cell>
          <cell r="DH188">
            <v>0</v>
          </cell>
          <cell r="DI188">
            <v>0</v>
          </cell>
          <cell r="DJ188">
            <v>0</v>
          </cell>
          <cell r="DK188">
            <v>0</v>
          </cell>
          <cell r="DL188">
            <v>0</v>
          </cell>
          <cell r="DM188" t="str">
            <v>Aug 99</v>
          </cell>
          <cell r="DN188">
            <v>1.425</v>
          </cell>
          <cell r="DO188">
            <v>0</v>
          </cell>
          <cell r="DP188">
            <v>0</v>
          </cell>
          <cell r="DQ188">
            <v>0</v>
          </cell>
          <cell r="DR188">
            <v>0</v>
          </cell>
          <cell r="DS188">
            <v>0</v>
          </cell>
          <cell r="DT188">
            <v>26.636590909090891</v>
          </cell>
          <cell r="DU188">
            <v>26.636590909090891</v>
          </cell>
          <cell r="DV188">
            <v>0</v>
          </cell>
          <cell r="DW188">
            <v>0</v>
          </cell>
          <cell r="DX188">
            <v>0</v>
          </cell>
          <cell r="DY188">
            <v>0</v>
          </cell>
          <cell r="DZ188">
            <v>0</v>
          </cell>
          <cell r="EA188">
            <v>0</v>
          </cell>
          <cell r="EB188">
            <v>0</v>
          </cell>
          <cell r="EC188">
            <v>0</v>
          </cell>
          <cell r="ED188">
            <v>0</v>
          </cell>
          <cell r="EE188">
            <v>0</v>
          </cell>
          <cell r="EF188">
            <v>0</v>
          </cell>
          <cell r="EG188">
            <v>0</v>
          </cell>
          <cell r="EH188">
            <v>23.338636363636354</v>
          </cell>
          <cell r="EI188">
            <v>0</v>
          </cell>
          <cell r="EJ188">
            <v>23.338636363636354</v>
          </cell>
          <cell r="EK188">
            <v>0</v>
          </cell>
          <cell r="EL188">
            <v>0</v>
          </cell>
          <cell r="EM188">
            <v>0</v>
          </cell>
          <cell r="EN188">
            <v>0</v>
          </cell>
          <cell r="EO188">
            <v>18.619318181818151</v>
          </cell>
          <cell r="EP188">
            <v>16.75</v>
          </cell>
          <cell r="EQ188" t="str">
            <v>Aug 99</v>
          </cell>
          <cell r="ER188">
            <v>2.66</v>
          </cell>
          <cell r="ES188">
            <v>0</v>
          </cell>
          <cell r="ET188">
            <v>0</v>
          </cell>
          <cell r="EU188">
            <v>0</v>
          </cell>
          <cell r="EV188">
            <v>15.819299999999979</v>
          </cell>
          <cell r="EW188">
            <v>18.091022727272712</v>
          </cell>
          <cell r="EX188">
            <v>20.148068181818157</v>
          </cell>
          <cell r="EY188">
            <v>26.417045454545423</v>
          </cell>
          <cell r="EZ188">
            <v>26.417045454545423</v>
          </cell>
          <cell r="FA188">
            <v>0</v>
          </cell>
          <cell r="FB188">
            <v>0</v>
          </cell>
          <cell r="FC188">
            <v>0</v>
          </cell>
          <cell r="FD188">
            <v>0</v>
          </cell>
          <cell r="FE188">
            <v>0</v>
          </cell>
          <cell r="FF188">
            <v>0</v>
          </cell>
          <cell r="FG188">
            <v>23.357727272727246</v>
          </cell>
          <cell r="FH188">
            <v>0</v>
          </cell>
          <cell r="FI188">
            <v>25.214318181818157</v>
          </cell>
          <cell r="FJ188">
            <v>0</v>
          </cell>
          <cell r="FK188">
            <v>0</v>
          </cell>
          <cell r="FL188">
            <v>0</v>
          </cell>
          <cell r="FM188">
            <v>0</v>
          </cell>
          <cell r="FN188" t="str">
            <v>Aug 99</v>
          </cell>
          <cell r="FO188">
            <v>0</v>
          </cell>
          <cell r="FP188">
            <v>0</v>
          </cell>
          <cell r="FQ188">
            <v>0</v>
          </cell>
          <cell r="FR188">
            <v>20.501249999999999</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29.991818181818179</v>
          </cell>
          <cell r="GH188">
            <v>29.991818181818179</v>
          </cell>
          <cell r="GI188">
            <v>22.653749999999999</v>
          </cell>
          <cell r="GJ188">
            <v>20.553750000000001</v>
          </cell>
          <cell r="GK188">
            <v>0</v>
          </cell>
          <cell r="GL188">
            <v>0</v>
          </cell>
          <cell r="GM188">
            <v>15.431818181818185</v>
          </cell>
          <cell r="GN188">
            <v>0</v>
          </cell>
          <cell r="GO188" t="str">
            <v>Aug 99</v>
          </cell>
          <cell r="GP188">
            <v>1.5004980239694117</v>
          </cell>
          <cell r="GQ188">
            <v>218</v>
          </cell>
          <cell r="GR188">
            <v>199.9047619047619</v>
          </cell>
          <cell r="GS188">
            <v>229.8095238095238</v>
          </cell>
          <cell r="GT188">
            <v>233.97619047619048</v>
          </cell>
          <cell r="GU188">
            <v>201.23809523809524</v>
          </cell>
          <cell r="GV188">
            <v>197.02380952380949</v>
          </cell>
          <cell r="GW188">
            <v>201.23809523809524</v>
          </cell>
          <cell r="GX188">
            <v>0</v>
          </cell>
          <cell r="GY188">
            <v>247.1904761904762</v>
          </cell>
          <cell r="GZ188">
            <v>225.9047619047619</v>
          </cell>
          <cell r="HA188">
            <v>0</v>
          </cell>
          <cell r="HB188">
            <v>0</v>
          </cell>
          <cell r="HC188">
            <v>194.52380952380949</v>
          </cell>
          <cell r="HD188">
            <v>169.5</v>
          </cell>
          <cell r="HE188">
            <v>0</v>
          </cell>
          <cell r="HF188">
            <v>0</v>
          </cell>
          <cell r="HG188">
            <v>140.23809523809501</v>
          </cell>
          <cell r="HH188">
            <v>0</v>
          </cell>
          <cell r="HI188">
            <v>134.85714285714201</v>
          </cell>
          <cell r="HJ188">
            <v>0</v>
          </cell>
          <cell r="HK188" t="e">
            <v>#VALUE!</v>
          </cell>
          <cell r="HL188">
            <v>0</v>
          </cell>
          <cell r="HM188">
            <v>0</v>
          </cell>
          <cell r="HN188">
            <v>112.4285714285714</v>
          </cell>
          <cell r="HO188">
            <v>112.11904761904761</v>
          </cell>
          <cell r="HP188">
            <v>100.6666666666667</v>
          </cell>
          <cell r="HQ188">
            <v>0</v>
          </cell>
          <cell r="HR188">
            <v>26.68</v>
          </cell>
          <cell r="HS188">
            <v>0</v>
          </cell>
          <cell r="HT188">
            <v>295.66666666666669</v>
          </cell>
          <cell r="HU188" t="str">
            <v>Aug 99</v>
          </cell>
          <cell r="HV188">
            <v>258.09523809523807</v>
          </cell>
          <cell r="HW188">
            <v>260.42857142857139</v>
          </cell>
          <cell r="HX188">
            <v>262.85714285714278</v>
          </cell>
          <cell r="HY188">
            <v>265.19047619047609</v>
          </cell>
          <cell r="HZ188">
            <v>198.23809523809524</v>
          </cell>
          <cell r="IA188">
            <v>188.73809523809521</v>
          </cell>
          <cell r="IB188">
            <v>198.23809523809524</v>
          </cell>
          <cell r="IC188">
            <v>0</v>
          </cell>
          <cell r="ID188">
            <v>0</v>
          </cell>
          <cell r="IE188">
            <v>0</v>
          </cell>
          <cell r="IF188">
            <v>0</v>
          </cell>
          <cell r="IG188">
            <v>136.57142857142799</v>
          </cell>
          <cell r="IH188">
            <v>0</v>
          </cell>
          <cell r="II188">
            <v>130.71428571428501</v>
          </cell>
          <cell r="IJ188">
            <v>0</v>
          </cell>
          <cell r="IK188">
            <v>0</v>
          </cell>
          <cell r="IL188">
            <v>0</v>
          </cell>
          <cell r="IM188">
            <v>113.5714285714286</v>
          </cell>
          <cell r="IN188">
            <v>103.1428571428571</v>
          </cell>
          <cell r="IO188">
            <v>0</v>
          </cell>
          <cell r="IP188">
            <v>0</v>
          </cell>
          <cell r="IQ188" t="str">
            <v>Aug 99</v>
          </cell>
          <cell r="IR188">
            <v>3.1575215862215997</v>
          </cell>
          <cell r="IS188">
            <v>20.8043366786316</v>
          </cell>
          <cell r="IT188">
            <v>24.626429585107267</v>
          </cell>
          <cell r="IU188">
            <v>0</v>
          </cell>
          <cell r="IV188">
            <v>0</v>
          </cell>
          <cell r="IW188">
            <v>0</v>
          </cell>
          <cell r="IX188">
            <v>23.783549783549748</v>
          </cell>
          <cell r="IY188">
            <v>0</v>
          </cell>
          <cell r="IZ188">
            <v>26.255955238095165</v>
          </cell>
          <cell r="JA188">
            <v>25.968722943722881</v>
          </cell>
          <cell r="JB188">
            <v>0</v>
          </cell>
          <cell r="JC188">
            <v>24.928571428571349</v>
          </cell>
          <cell r="JD188">
            <v>30.701606086221421</v>
          </cell>
          <cell r="JE188">
            <v>0</v>
          </cell>
          <cell r="JF188">
            <v>0</v>
          </cell>
          <cell r="JG188">
            <v>0</v>
          </cell>
          <cell r="JH188">
            <v>0</v>
          </cell>
          <cell r="JI188">
            <v>0</v>
          </cell>
          <cell r="JJ188">
            <v>0</v>
          </cell>
          <cell r="JK188">
            <v>0</v>
          </cell>
          <cell r="JL188">
            <v>0</v>
          </cell>
          <cell r="JM188">
            <v>0</v>
          </cell>
          <cell r="JN188">
            <v>24.696861471861439</v>
          </cell>
          <cell r="JO188">
            <v>0</v>
          </cell>
          <cell r="JP188">
            <v>21.077272727272678</v>
          </cell>
          <cell r="JQ188">
            <v>0</v>
          </cell>
          <cell r="JR188">
            <v>0</v>
          </cell>
          <cell r="JS188">
            <v>0</v>
          </cell>
          <cell r="JT188">
            <v>0</v>
          </cell>
          <cell r="JU188">
            <v>0</v>
          </cell>
          <cell r="JV188">
            <v>0</v>
          </cell>
          <cell r="JW188">
            <v>0</v>
          </cell>
          <cell r="JX188">
            <v>0</v>
          </cell>
          <cell r="JY188">
            <v>0</v>
          </cell>
          <cell r="JZ188">
            <v>21.077272727272678</v>
          </cell>
          <cell r="KA188">
            <v>0</v>
          </cell>
          <cell r="KB188">
            <v>0</v>
          </cell>
          <cell r="KC188">
            <v>0</v>
          </cell>
          <cell r="KD188">
            <v>17.2261904761904</v>
          </cell>
          <cell r="KE188">
            <v>18.771645021644943</v>
          </cell>
          <cell r="KF188">
            <v>17.2261904761904</v>
          </cell>
          <cell r="KG188">
            <v>18.771645021644943</v>
          </cell>
          <cell r="KH188">
            <v>0</v>
          </cell>
          <cell r="KI188">
            <v>0</v>
          </cell>
          <cell r="KJ188">
            <v>0</v>
          </cell>
          <cell r="KK188">
            <v>18.96240242696927</v>
          </cell>
          <cell r="KL188">
            <v>18.702747383849665</v>
          </cell>
          <cell r="KM188">
            <v>0</v>
          </cell>
          <cell r="KN188">
            <v>18.187016395677819</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t="str">
            <v>Aug 99</v>
          </cell>
          <cell r="LD188">
            <v>20.950846091861401</v>
          </cell>
          <cell r="LE188">
            <v>24.793388429752063</v>
          </cell>
          <cell r="LF188">
            <v>260</v>
          </cell>
          <cell r="LG188">
            <v>270</v>
          </cell>
          <cell r="LH188">
            <v>22.180687830687841</v>
          </cell>
          <cell r="LI188">
            <v>0</v>
          </cell>
          <cell r="LJ188">
            <v>24.142857142857149</v>
          </cell>
          <cell r="LK188">
            <v>0.5714285714285714</v>
          </cell>
          <cell r="LL188">
            <v>21.596428571428575</v>
          </cell>
          <cell r="LM188">
            <v>1.1547619047619051</v>
          </cell>
          <cell r="LN188">
            <v>0</v>
          </cell>
          <cell r="LO188">
            <v>0</v>
          </cell>
          <cell r="LP188">
            <v>0</v>
          </cell>
          <cell r="LQ188">
            <v>0</v>
          </cell>
          <cell r="LR188">
            <v>0</v>
          </cell>
          <cell r="LS188">
            <v>0</v>
          </cell>
          <cell r="LT188">
            <v>17.731908511436071</v>
          </cell>
          <cell r="LU188">
            <v>0</v>
          </cell>
          <cell r="LV188">
            <v>0</v>
          </cell>
          <cell r="LW188">
            <v>21.229761904761911</v>
          </cell>
          <cell r="LX188">
            <v>21.38333333333334</v>
          </cell>
          <cell r="LY188">
            <v>21.669047619047625</v>
          </cell>
          <cell r="LZ188">
            <v>19.455227272727267</v>
          </cell>
          <cell r="MA188">
            <v>19.6540280452381</v>
          </cell>
          <cell r="MB188" t="str">
            <v>Aug 99</v>
          </cell>
          <cell r="MC188">
            <v>325.52272727272725</v>
          </cell>
          <cell r="MD188">
            <v>334.84090909090912</v>
          </cell>
          <cell r="ME188">
            <v>24.205026455555558</v>
          </cell>
          <cell r="MF188">
            <v>0</v>
          </cell>
          <cell r="MG188">
            <v>0</v>
          </cell>
          <cell r="MH188" t="str">
            <v>Aug 99</v>
          </cell>
          <cell r="MI188">
            <v>108.1818181818182</v>
          </cell>
          <cell r="MJ188">
            <v>96.493506493506459</v>
          </cell>
          <cell r="MK188">
            <v>99.350649350649334</v>
          </cell>
          <cell r="ML188">
            <v>87.922077922077932</v>
          </cell>
          <cell r="MM188">
            <v>79.35064935064932</v>
          </cell>
          <cell r="MN188">
            <v>97.368917389664276</v>
          </cell>
          <cell r="MO188">
            <v>0</v>
          </cell>
          <cell r="MP188">
            <v>111.8181818181818</v>
          </cell>
          <cell r="MQ188">
            <v>40.909090909090907</v>
          </cell>
          <cell r="MR188">
            <v>0</v>
          </cell>
          <cell r="MS188">
            <v>0</v>
          </cell>
          <cell r="MT188">
            <v>147.40774726355119</v>
          </cell>
          <cell r="MU188">
            <v>74.900133155792233</v>
          </cell>
          <cell r="MV188">
            <v>0</v>
          </cell>
          <cell r="MW188" t="str">
            <v>*KEY_ERR</v>
          </cell>
        </row>
        <row r="189">
          <cell r="F189" t="str">
            <v>Sep 99</v>
          </cell>
          <cell r="G189">
            <v>22.475681818181801</v>
          </cell>
          <cell r="H189">
            <v>0</v>
          </cell>
          <cell r="I189">
            <v>23.884285714285699</v>
          </cell>
          <cell r="J189">
            <v>0</v>
          </cell>
          <cell r="K189">
            <v>0</v>
          </cell>
          <cell r="L189">
            <v>23.803809523809502</v>
          </cell>
          <cell r="M189">
            <v>23.803809523809502</v>
          </cell>
          <cell r="N189">
            <v>0</v>
          </cell>
          <cell r="O189">
            <v>0</v>
          </cell>
          <cell r="P189">
            <v>0</v>
          </cell>
          <cell r="Q189">
            <v>0</v>
          </cell>
          <cell r="R189">
            <v>0</v>
          </cell>
          <cell r="S189">
            <v>0</v>
          </cell>
          <cell r="T189">
            <v>0</v>
          </cell>
          <cell r="U189">
            <v>0</v>
          </cell>
          <cell r="V189">
            <v>21.916363636363638</v>
          </cell>
          <cell r="W189">
            <v>21.786590909090911</v>
          </cell>
          <cell r="X189">
            <v>22.553636363636365</v>
          </cell>
          <cell r="Y189">
            <v>20.243863636363638</v>
          </cell>
          <cell r="Z189">
            <v>0</v>
          </cell>
          <cell r="AA189">
            <v>22.500227272727273</v>
          </cell>
          <cell r="AB189">
            <v>0</v>
          </cell>
          <cell r="AC189">
            <v>23.408636363636365</v>
          </cell>
          <cell r="AD189">
            <v>23.446499997657245</v>
          </cell>
          <cell r="AE189">
            <v>23.766590906718413</v>
          </cell>
          <cell r="AF189">
            <v>21.926600909090908</v>
          </cell>
          <cell r="AG189">
            <v>21.851499997818006</v>
          </cell>
          <cell r="AH189">
            <v>20.77659090909091</v>
          </cell>
          <cell r="AI189">
            <v>0</v>
          </cell>
          <cell r="AJ189">
            <v>21.926600909090908</v>
          </cell>
          <cell r="AK189">
            <v>22.476590909090909</v>
          </cell>
          <cell r="AL189">
            <v>22.843863636363636</v>
          </cell>
          <cell r="AM189">
            <v>22.064318181818098</v>
          </cell>
          <cell r="AN189">
            <v>0</v>
          </cell>
          <cell r="AO189">
            <v>0</v>
          </cell>
          <cell r="AP189">
            <v>0</v>
          </cell>
          <cell r="AQ189">
            <v>21.176590909090908</v>
          </cell>
          <cell r="AR189">
            <v>0</v>
          </cell>
          <cell r="AS189">
            <v>23.408636363636365</v>
          </cell>
          <cell r="AT189">
            <v>22.904090909090911</v>
          </cell>
          <cell r="AU189">
            <v>0</v>
          </cell>
          <cell r="AV189">
            <v>0</v>
          </cell>
          <cell r="AW189">
            <v>22.05</v>
          </cell>
          <cell r="AX189">
            <v>0</v>
          </cell>
          <cell r="AY189">
            <v>0</v>
          </cell>
          <cell r="AZ189">
            <v>0</v>
          </cell>
          <cell r="BA189">
            <v>0</v>
          </cell>
          <cell r="BB189">
            <v>21.949772727272698</v>
          </cell>
          <cell r="BC189">
            <v>21.903409090909001</v>
          </cell>
          <cell r="BD189">
            <v>5.4000000000000041E-2</v>
          </cell>
          <cell r="BE189">
            <v>22.6559523809523</v>
          </cell>
          <cell r="BF189">
            <v>20.774285714285714</v>
          </cell>
          <cell r="BG189">
            <v>19.415309523809526</v>
          </cell>
          <cell r="BH189">
            <v>0</v>
          </cell>
          <cell r="BI189">
            <v>0</v>
          </cell>
          <cell r="BJ189">
            <v>0</v>
          </cell>
          <cell r="BK189">
            <v>2.9</v>
          </cell>
          <cell r="BL189">
            <v>14.559999999999992</v>
          </cell>
          <cell r="BM189">
            <v>18.11999999999998</v>
          </cell>
          <cell r="BN189">
            <v>20.569999999999965</v>
          </cell>
          <cell r="BO189">
            <v>20.708749999999991</v>
          </cell>
          <cell r="BP189">
            <v>22.439999999999987</v>
          </cell>
          <cell r="BQ189">
            <v>27.054999999999996</v>
          </cell>
          <cell r="BR189">
            <v>27.054999999999996</v>
          </cell>
          <cell r="BS189">
            <v>27.932499999999962</v>
          </cell>
          <cell r="BT189">
            <v>27.932499999999962</v>
          </cell>
          <cell r="BU189">
            <v>29.222499999999954</v>
          </cell>
          <cell r="BV189">
            <v>29.222499999999954</v>
          </cell>
          <cell r="BW189">
            <v>0</v>
          </cell>
          <cell r="BX189">
            <v>0</v>
          </cell>
          <cell r="BY189">
            <v>0</v>
          </cell>
          <cell r="BZ189">
            <v>0</v>
          </cell>
          <cell r="CA189">
            <v>0</v>
          </cell>
          <cell r="CB189">
            <v>0</v>
          </cell>
          <cell r="CC189">
            <v>0</v>
          </cell>
          <cell r="CD189">
            <v>0</v>
          </cell>
          <cell r="CE189">
            <v>0</v>
          </cell>
          <cell r="CF189">
            <v>35.304999999999978</v>
          </cell>
          <cell r="CG189">
            <v>0</v>
          </cell>
          <cell r="CH189">
            <v>0</v>
          </cell>
          <cell r="CI189">
            <v>0</v>
          </cell>
          <cell r="CJ189">
            <v>25.802499999999995</v>
          </cell>
          <cell r="CK189">
            <v>25.919999999999973</v>
          </cell>
          <cell r="CL189">
            <v>24.444999999999997</v>
          </cell>
          <cell r="CM189">
            <v>25.337499999999977</v>
          </cell>
          <cell r="CN189">
            <v>0</v>
          </cell>
          <cell r="CO189">
            <v>0</v>
          </cell>
          <cell r="CP189">
            <v>22.492999999999999</v>
          </cell>
          <cell r="CQ189">
            <v>22.492999999999999</v>
          </cell>
          <cell r="CR189">
            <v>0</v>
          </cell>
          <cell r="CS189">
            <v>0</v>
          </cell>
          <cell r="CT189">
            <v>19.9738095238095</v>
          </cell>
          <cell r="CU189">
            <v>19.04642857142855</v>
          </cell>
          <cell r="CV189">
            <v>0</v>
          </cell>
          <cell r="CW189">
            <v>0</v>
          </cell>
          <cell r="CX189">
            <v>0</v>
          </cell>
          <cell r="CY189">
            <v>25.339999999999986</v>
          </cell>
          <cell r="CZ189">
            <v>23.741999999999997</v>
          </cell>
          <cell r="DA189">
            <v>22.784000000000002</v>
          </cell>
          <cell r="DB189">
            <v>0.36124999999999297</v>
          </cell>
          <cell r="DC189">
            <v>0</v>
          </cell>
          <cell r="DD189">
            <v>0</v>
          </cell>
          <cell r="DE189">
            <v>0</v>
          </cell>
          <cell r="DF189">
            <v>0</v>
          </cell>
          <cell r="DG189">
            <v>0</v>
          </cell>
          <cell r="DH189">
            <v>0</v>
          </cell>
          <cell r="DI189">
            <v>0</v>
          </cell>
          <cell r="DJ189">
            <v>0</v>
          </cell>
          <cell r="DK189">
            <v>0</v>
          </cell>
          <cell r="DL189">
            <v>0</v>
          </cell>
          <cell r="DM189" t="str">
            <v>Sep 99</v>
          </cell>
          <cell r="DN189">
            <v>3.16</v>
          </cell>
          <cell r="DO189">
            <v>0</v>
          </cell>
          <cell r="DP189">
            <v>0</v>
          </cell>
          <cell r="DQ189">
            <v>0</v>
          </cell>
          <cell r="DR189">
            <v>0</v>
          </cell>
          <cell r="DS189">
            <v>0</v>
          </cell>
          <cell r="DT189">
            <v>28.667499999999986</v>
          </cell>
          <cell r="DU189">
            <v>28.667499999999986</v>
          </cell>
          <cell r="DV189">
            <v>0</v>
          </cell>
          <cell r="DW189">
            <v>0</v>
          </cell>
          <cell r="DX189">
            <v>0</v>
          </cell>
          <cell r="DY189">
            <v>0</v>
          </cell>
          <cell r="DZ189">
            <v>0</v>
          </cell>
          <cell r="EA189">
            <v>0</v>
          </cell>
          <cell r="EB189">
            <v>0</v>
          </cell>
          <cell r="EC189">
            <v>0</v>
          </cell>
          <cell r="ED189">
            <v>0</v>
          </cell>
          <cell r="EE189">
            <v>0</v>
          </cell>
          <cell r="EF189">
            <v>0</v>
          </cell>
          <cell r="EG189">
            <v>0</v>
          </cell>
          <cell r="EH189">
            <v>25.657499999999992</v>
          </cell>
          <cell r="EI189">
            <v>0</v>
          </cell>
          <cell r="EJ189">
            <v>25.657499999999992</v>
          </cell>
          <cell r="EK189">
            <v>0</v>
          </cell>
          <cell r="EL189">
            <v>0</v>
          </cell>
          <cell r="EM189">
            <v>0</v>
          </cell>
          <cell r="EN189">
            <v>0</v>
          </cell>
          <cell r="EO189">
            <v>19.479761904761901</v>
          </cell>
          <cell r="EP189">
            <v>18.720238095237999</v>
          </cell>
          <cell r="EQ189" t="str">
            <v>Sep 99</v>
          </cell>
          <cell r="ER189">
            <v>2.96</v>
          </cell>
          <cell r="ES189">
            <v>0</v>
          </cell>
          <cell r="ET189">
            <v>0</v>
          </cell>
          <cell r="EU189">
            <v>0</v>
          </cell>
          <cell r="EV189">
            <v>17.847499999999993</v>
          </cell>
          <cell r="EW189">
            <v>19.672499999999992</v>
          </cell>
          <cell r="EX189">
            <v>21.14749999999999</v>
          </cell>
          <cell r="EY189">
            <v>28.129999999999988</v>
          </cell>
          <cell r="EZ189">
            <v>28.129999999999988</v>
          </cell>
          <cell r="FA189">
            <v>0</v>
          </cell>
          <cell r="FB189">
            <v>0</v>
          </cell>
          <cell r="FC189">
            <v>0</v>
          </cell>
          <cell r="FD189">
            <v>0</v>
          </cell>
          <cell r="FE189">
            <v>0</v>
          </cell>
          <cell r="FF189">
            <v>0</v>
          </cell>
          <cell r="FG189">
            <v>26.124999999999979</v>
          </cell>
          <cell r="FH189">
            <v>0</v>
          </cell>
          <cell r="FI189">
            <v>26.842499999999983</v>
          </cell>
          <cell r="FJ189">
            <v>0</v>
          </cell>
          <cell r="FK189">
            <v>0</v>
          </cell>
          <cell r="FL189">
            <v>0</v>
          </cell>
          <cell r="FM189">
            <v>0</v>
          </cell>
          <cell r="FN189" t="str">
            <v>Sep 99</v>
          </cell>
          <cell r="FO189">
            <v>0</v>
          </cell>
          <cell r="FP189">
            <v>0</v>
          </cell>
          <cell r="FQ189">
            <v>0</v>
          </cell>
          <cell r="FR189">
            <v>23.099999999999998</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28.555</v>
          </cell>
          <cell r="GH189">
            <v>28.555</v>
          </cell>
          <cell r="GI189">
            <v>24.632999999999999</v>
          </cell>
          <cell r="GJ189">
            <v>23.079000000000001</v>
          </cell>
          <cell r="GK189">
            <v>0</v>
          </cell>
          <cell r="GL189">
            <v>0</v>
          </cell>
          <cell r="GM189">
            <v>18.916666666666664</v>
          </cell>
          <cell r="GN189">
            <v>0</v>
          </cell>
          <cell r="GO189" t="str">
            <v>Sep 99</v>
          </cell>
          <cell r="GP189">
            <v>1.4982306918157322</v>
          </cell>
          <cell r="GQ189">
            <v>227.59090909090909</v>
          </cell>
          <cell r="GR189">
            <v>194</v>
          </cell>
          <cell r="GS189">
            <v>219.79545454545456</v>
          </cell>
          <cell r="GT189">
            <v>224.77272727272725</v>
          </cell>
          <cell r="GU189">
            <v>209.02272727272731</v>
          </cell>
          <cell r="GV189">
            <v>204.25</v>
          </cell>
          <cell r="GW189">
            <v>209.02272727272731</v>
          </cell>
          <cell r="GX189">
            <v>0</v>
          </cell>
          <cell r="GY189">
            <v>250.90909090909091</v>
          </cell>
          <cell r="GZ189">
            <v>228.90909090909091</v>
          </cell>
          <cell r="HA189">
            <v>0</v>
          </cell>
          <cell r="HB189">
            <v>0</v>
          </cell>
          <cell r="HC189">
            <v>209.75</v>
          </cell>
          <cell r="HD189">
            <v>184.9545454545455</v>
          </cell>
          <cell r="HE189">
            <v>0</v>
          </cell>
          <cell r="HF189">
            <v>0</v>
          </cell>
          <cell r="HG189">
            <v>151.5</v>
          </cell>
          <cell r="HH189">
            <v>0</v>
          </cell>
          <cell r="HI189">
            <v>146.272727272727</v>
          </cell>
          <cell r="HJ189">
            <v>0</v>
          </cell>
          <cell r="HK189" t="e">
            <v>#VALUE!</v>
          </cell>
          <cell r="HL189">
            <v>0</v>
          </cell>
          <cell r="HM189">
            <v>0</v>
          </cell>
          <cell r="HN189">
            <v>115.6818181818182</v>
          </cell>
          <cell r="HO189">
            <v>116.9545454545455</v>
          </cell>
          <cell r="HP189">
            <v>105.8636363636364</v>
          </cell>
          <cell r="HQ189">
            <v>0</v>
          </cell>
          <cell r="HR189">
            <v>27.26</v>
          </cell>
          <cell r="HS189">
            <v>0</v>
          </cell>
          <cell r="HT189">
            <v>302.63636363636363</v>
          </cell>
          <cell r="HU189" t="str">
            <v>Sep 99</v>
          </cell>
          <cell r="HV189">
            <v>251.59090909090909</v>
          </cell>
          <cell r="HW189">
            <v>230.27272727272731</v>
          </cell>
          <cell r="HX189">
            <v>241.3636363636364</v>
          </cell>
          <cell r="HY189">
            <v>220.04545454545462</v>
          </cell>
          <cell r="HZ189">
            <v>206.18181818181819</v>
          </cell>
          <cell r="IA189">
            <v>196.72727272727269</v>
          </cell>
          <cell r="IB189">
            <v>206.18181818181819</v>
          </cell>
          <cell r="IC189">
            <v>0</v>
          </cell>
          <cell r="ID189">
            <v>0</v>
          </cell>
          <cell r="IE189">
            <v>0</v>
          </cell>
          <cell r="IF189">
            <v>0</v>
          </cell>
          <cell r="IG189">
            <v>150.68181818181799</v>
          </cell>
          <cell r="IH189">
            <v>0</v>
          </cell>
          <cell r="II189">
            <v>143.59090909090901</v>
          </cell>
          <cell r="IJ189">
            <v>0</v>
          </cell>
          <cell r="IK189">
            <v>0</v>
          </cell>
          <cell r="IL189">
            <v>0</v>
          </cell>
          <cell r="IM189">
            <v>115.5</v>
          </cell>
          <cell r="IN189">
            <v>110.4545454545455</v>
          </cell>
          <cell r="IO189">
            <v>0</v>
          </cell>
          <cell r="IP189">
            <v>0</v>
          </cell>
          <cell r="IQ189" t="str">
            <v>Sep 99</v>
          </cell>
          <cell r="IR189">
            <v>3.3325781772981693</v>
          </cell>
          <cell r="IS189">
            <v>22.214489780968428</v>
          </cell>
          <cell r="IT189">
            <v>25.315134819267048</v>
          </cell>
          <cell r="IU189">
            <v>0</v>
          </cell>
          <cell r="IV189">
            <v>0</v>
          </cell>
          <cell r="IW189">
            <v>0</v>
          </cell>
          <cell r="IX189">
            <v>25.140909090909048</v>
          </cell>
          <cell r="IY189">
            <v>0</v>
          </cell>
          <cell r="IZ189">
            <v>27.734098636363552</v>
          </cell>
          <cell r="JA189">
            <v>26.63863636363633</v>
          </cell>
          <cell r="JB189">
            <v>0</v>
          </cell>
          <cell r="JC189">
            <v>25.72386363636361</v>
          </cell>
          <cell r="JD189">
            <v>33.547606239913911</v>
          </cell>
          <cell r="JE189">
            <v>0</v>
          </cell>
          <cell r="JF189">
            <v>0</v>
          </cell>
          <cell r="JG189">
            <v>0</v>
          </cell>
          <cell r="JH189">
            <v>0</v>
          </cell>
          <cell r="JI189">
            <v>0</v>
          </cell>
          <cell r="JJ189">
            <v>0</v>
          </cell>
          <cell r="JK189">
            <v>0</v>
          </cell>
          <cell r="JL189">
            <v>0</v>
          </cell>
          <cell r="JM189">
            <v>0</v>
          </cell>
          <cell r="JN189">
            <v>26.106818181818113</v>
          </cell>
          <cell r="JO189">
            <v>0</v>
          </cell>
          <cell r="JP189">
            <v>22.896590909090875</v>
          </cell>
          <cell r="JQ189">
            <v>23.431249999999999</v>
          </cell>
          <cell r="JR189">
            <v>0</v>
          </cell>
          <cell r="JS189">
            <v>0</v>
          </cell>
          <cell r="JT189">
            <v>0</v>
          </cell>
          <cell r="JU189">
            <v>0</v>
          </cell>
          <cell r="JV189">
            <v>0</v>
          </cell>
          <cell r="JW189">
            <v>0</v>
          </cell>
          <cell r="JX189">
            <v>0</v>
          </cell>
          <cell r="JY189">
            <v>0</v>
          </cell>
          <cell r="JZ189">
            <v>23.431249999999999</v>
          </cell>
          <cell r="KA189">
            <v>0</v>
          </cell>
          <cell r="KB189">
            <v>0</v>
          </cell>
          <cell r="KC189">
            <v>0</v>
          </cell>
          <cell r="KD189">
            <v>18.909090909090899</v>
          </cell>
          <cell r="KE189">
            <v>20.090909090909083</v>
          </cell>
          <cell r="KF189">
            <v>18.909090909090899</v>
          </cell>
          <cell r="KG189">
            <v>20.090909090909083</v>
          </cell>
          <cell r="KH189">
            <v>0</v>
          </cell>
          <cell r="KI189">
            <v>0</v>
          </cell>
          <cell r="KJ189">
            <v>0</v>
          </cell>
          <cell r="KK189">
            <v>20.530601288475207</v>
          </cell>
          <cell r="KL189">
            <v>20.212061560486703</v>
          </cell>
          <cell r="KM189">
            <v>0</v>
          </cell>
          <cell r="KN189">
            <v>19.804044380815981</v>
          </cell>
          <cell r="KO189">
            <v>0</v>
          </cell>
          <cell r="KP189">
            <v>0</v>
          </cell>
          <cell r="KQ189">
            <v>0</v>
          </cell>
          <cell r="KR189">
            <v>0</v>
          </cell>
          <cell r="KS189">
            <v>0</v>
          </cell>
          <cell r="KT189">
            <v>0</v>
          </cell>
          <cell r="KU189">
            <v>0</v>
          </cell>
          <cell r="KV189">
            <v>0</v>
          </cell>
          <cell r="KW189">
            <v>0</v>
          </cell>
          <cell r="KX189">
            <v>0</v>
          </cell>
          <cell r="KY189">
            <v>0</v>
          </cell>
          <cell r="KZ189">
            <v>0</v>
          </cell>
          <cell r="LA189">
            <v>0</v>
          </cell>
          <cell r="LB189">
            <v>0</v>
          </cell>
          <cell r="LC189" t="str">
            <v>Sep 99</v>
          </cell>
          <cell r="LD189">
            <v>23.368251410153103</v>
          </cell>
          <cell r="LE189">
            <v>26.629935720844809</v>
          </cell>
          <cell r="LF189">
            <v>290</v>
          </cell>
          <cell r="LG189">
            <v>290</v>
          </cell>
          <cell r="LH189">
            <v>23.588762626262636</v>
          </cell>
          <cell r="LI189">
            <v>0</v>
          </cell>
          <cell r="LJ189">
            <v>25.530681818181815</v>
          </cell>
          <cell r="LK189">
            <v>0.40227272727272723</v>
          </cell>
          <cell r="LL189">
            <v>23.27272727272727</v>
          </cell>
          <cell r="LM189">
            <v>1.3000000000000005</v>
          </cell>
          <cell r="LN189">
            <v>0</v>
          </cell>
          <cell r="LO189">
            <v>0</v>
          </cell>
          <cell r="LP189">
            <v>0</v>
          </cell>
          <cell r="LQ189">
            <v>0</v>
          </cell>
          <cell r="LR189">
            <v>0</v>
          </cell>
          <cell r="LS189">
            <v>0</v>
          </cell>
          <cell r="LT189">
            <v>19.077845382963496</v>
          </cell>
          <cell r="LU189">
            <v>0</v>
          </cell>
          <cell r="LV189">
            <v>0</v>
          </cell>
          <cell r="LW189">
            <v>23.408636363636365</v>
          </cell>
          <cell r="LX189">
            <v>23.446499997657245</v>
          </cell>
          <cell r="LY189">
            <v>23.766590906718413</v>
          </cell>
          <cell r="LZ189">
            <v>21.926600909090908</v>
          </cell>
          <cell r="MA189">
            <v>21.851499997818006</v>
          </cell>
          <cell r="MB189" t="str">
            <v>Sep 99</v>
          </cell>
          <cell r="MC189">
            <v>291.05</v>
          </cell>
          <cell r="MD189">
            <v>290.14999999999998</v>
          </cell>
          <cell r="ME189">
            <v>25.628156566666668</v>
          </cell>
          <cell r="MF189">
            <v>0</v>
          </cell>
          <cell r="MG189">
            <v>0</v>
          </cell>
          <cell r="MH189" t="str">
            <v>Sep 99</v>
          </cell>
          <cell r="MI189">
            <v>122.5</v>
          </cell>
          <cell r="MJ189">
            <v>99.090909090909108</v>
          </cell>
          <cell r="MK189">
            <v>101.948051948052</v>
          </cell>
          <cell r="ML189">
            <v>92.98701298701296</v>
          </cell>
          <cell r="MM189">
            <v>91.81818181818177</v>
          </cell>
          <cell r="MN189">
            <v>97.604677480196145</v>
          </cell>
          <cell r="MO189">
            <v>0</v>
          </cell>
          <cell r="MP189">
            <v>114.41558441558441</v>
          </cell>
          <cell r="MQ189">
            <v>48.18181818181818</v>
          </cell>
          <cell r="MR189">
            <v>0</v>
          </cell>
          <cell r="MS189">
            <v>0</v>
          </cell>
          <cell r="MT189">
            <v>139.87022350396541</v>
          </cell>
          <cell r="MU189">
            <v>74.900133155792233</v>
          </cell>
          <cell r="MV189">
            <v>0</v>
          </cell>
          <cell r="MW189" t="str">
            <v>*KEY_ERR</v>
          </cell>
        </row>
        <row r="190">
          <cell r="F190" t="str">
            <v>Oct 99</v>
          </cell>
          <cell r="G190">
            <v>22.007619047618999</v>
          </cell>
          <cell r="H190">
            <v>0</v>
          </cell>
          <cell r="I190">
            <v>22.693809523809499</v>
          </cell>
          <cell r="J190">
            <v>0</v>
          </cell>
          <cell r="K190">
            <v>0</v>
          </cell>
          <cell r="L190">
            <v>22.6933333333333</v>
          </cell>
          <cell r="M190">
            <v>22.6933333333333</v>
          </cell>
          <cell r="N190">
            <v>0</v>
          </cell>
          <cell r="O190">
            <v>0</v>
          </cell>
          <cell r="P190">
            <v>0</v>
          </cell>
          <cell r="Q190">
            <v>0</v>
          </cell>
          <cell r="R190">
            <v>0</v>
          </cell>
          <cell r="S190">
            <v>0</v>
          </cell>
          <cell r="T190">
            <v>0</v>
          </cell>
          <cell r="U190">
            <v>0</v>
          </cell>
          <cell r="V190">
            <v>21.524047619047622</v>
          </cell>
          <cell r="W190">
            <v>21.292142857142856</v>
          </cell>
          <cell r="X190">
            <v>22.123333333333335</v>
          </cell>
          <cell r="Y190">
            <v>19.814761904761905</v>
          </cell>
          <cell r="Z190">
            <v>0</v>
          </cell>
          <cell r="AA190">
            <v>22.208809523809521</v>
          </cell>
          <cell r="AB190">
            <v>0</v>
          </cell>
          <cell r="AC190">
            <v>23.877619047619053</v>
          </cell>
          <cell r="AD190">
            <v>23.893499997649251</v>
          </cell>
          <cell r="AE190">
            <v>24.156190473830957</v>
          </cell>
          <cell r="AF190">
            <v>21.748095238095239</v>
          </cell>
          <cell r="AG190">
            <v>23.099749997729749</v>
          </cell>
          <cell r="AH190">
            <v>20.698095238095238</v>
          </cell>
          <cell r="AI190">
            <v>0</v>
          </cell>
          <cell r="AJ190">
            <v>21.748095238095239</v>
          </cell>
          <cell r="AK190">
            <v>22.198095238095238</v>
          </cell>
          <cell r="AL190">
            <v>22.481428571428573</v>
          </cell>
          <cell r="AM190">
            <v>23.144047619047601</v>
          </cell>
          <cell r="AN190">
            <v>0</v>
          </cell>
          <cell r="AO190">
            <v>0</v>
          </cell>
          <cell r="AP190">
            <v>0</v>
          </cell>
          <cell r="AQ190">
            <v>21.04809523809524</v>
          </cell>
          <cell r="AR190">
            <v>0</v>
          </cell>
          <cell r="AS190">
            <v>23.877619047619053</v>
          </cell>
          <cell r="AT190">
            <v>22.37</v>
          </cell>
          <cell r="AU190">
            <v>0</v>
          </cell>
          <cell r="AV190">
            <v>0</v>
          </cell>
          <cell r="AW190">
            <v>21.75</v>
          </cell>
          <cell r="AX190">
            <v>0</v>
          </cell>
          <cell r="AY190">
            <v>0</v>
          </cell>
          <cell r="AZ190">
            <v>0</v>
          </cell>
          <cell r="BA190">
            <v>0</v>
          </cell>
          <cell r="BB190">
            <v>21.5307142857142</v>
          </cell>
          <cell r="BC190">
            <v>21.4654761904761</v>
          </cell>
          <cell r="BD190">
            <v>0.26318181818181868</v>
          </cell>
          <cell r="BE190">
            <v>21.490238095237999</v>
          </cell>
          <cell r="BF190">
            <v>19.734809523809524</v>
          </cell>
          <cell r="BG190">
            <v>18.250952380952384</v>
          </cell>
          <cell r="BH190">
            <v>0</v>
          </cell>
          <cell r="BI190">
            <v>0</v>
          </cell>
          <cell r="BJ190">
            <v>0</v>
          </cell>
          <cell r="BK190">
            <v>2.5499999999999998</v>
          </cell>
          <cell r="BL190">
            <v>14.922499999999996</v>
          </cell>
          <cell r="BM190">
            <v>19.039999999999985</v>
          </cell>
          <cell r="BN190">
            <v>21.554999999999968</v>
          </cell>
          <cell r="BO190">
            <v>21.557499999999976</v>
          </cell>
          <cell r="BP190">
            <v>22.681249999999981</v>
          </cell>
          <cell r="BQ190">
            <v>24.762499999999964</v>
          </cell>
          <cell r="BR190">
            <v>24.762499999999964</v>
          </cell>
          <cell r="BS190">
            <v>25.457499999999982</v>
          </cell>
          <cell r="BT190">
            <v>25.457499999999982</v>
          </cell>
          <cell r="BU190">
            <v>26.259999999999991</v>
          </cell>
          <cell r="BV190">
            <v>26.259999999999991</v>
          </cell>
          <cell r="BW190">
            <v>0</v>
          </cell>
          <cell r="BX190">
            <v>0</v>
          </cell>
          <cell r="BY190">
            <v>0</v>
          </cell>
          <cell r="BZ190">
            <v>0</v>
          </cell>
          <cell r="CA190">
            <v>0</v>
          </cell>
          <cell r="CB190">
            <v>0</v>
          </cell>
          <cell r="CC190">
            <v>0</v>
          </cell>
          <cell r="CD190">
            <v>0</v>
          </cell>
          <cell r="CE190">
            <v>0</v>
          </cell>
          <cell r="CF190">
            <v>33.504999999999967</v>
          </cell>
          <cell r="CG190">
            <v>0</v>
          </cell>
          <cell r="CH190">
            <v>0</v>
          </cell>
          <cell r="CI190">
            <v>0</v>
          </cell>
          <cell r="CJ190">
            <v>24.989999999999977</v>
          </cell>
          <cell r="CK190">
            <v>25.15499999999998</v>
          </cell>
          <cell r="CL190">
            <v>23.729999999999979</v>
          </cell>
          <cell r="CM190">
            <v>24.534999999999993</v>
          </cell>
          <cell r="CN190">
            <v>0</v>
          </cell>
          <cell r="CO190">
            <v>0</v>
          </cell>
          <cell r="CP190">
            <v>21.663999999999994</v>
          </cell>
          <cell r="CQ190">
            <v>21.663999999999994</v>
          </cell>
          <cell r="CR190">
            <v>0</v>
          </cell>
          <cell r="CS190">
            <v>0</v>
          </cell>
          <cell r="CT190">
            <v>19.648809523809497</v>
          </cell>
          <cell r="CU190">
            <v>18.461904761904698</v>
          </cell>
          <cell r="CV190">
            <v>0</v>
          </cell>
          <cell r="CW190">
            <v>0</v>
          </cell>
          <cell r="CX190">
            <v>0</v>
          </cell>
          <cell r="CY190">
            <v>23.759999999999991</v>
          </cell>
          <cell r="CZ190">
            <v>22.014999999999997</v>
          </cell>
          <cell r="DA190">
            <v>20.998999999999999</v>
          </cell>
          <cell r="DB190">
            <v>0.24958333333333785</v>
          </cell>
          <cell r="DC190">
            <v>0</v>
          </cell>
          <cell r="DD190">
            <v>0</v>
          </cell>
          <cell r="DE190">
            <v>0</v>
          </cell>
          <cell r="DF190">
            <v>0</v>
          </cell>
          <cell r="DG190">
            <v>0</v>
          </cell>
          <cell r="DH190">
            <v>0</v>
          </cell>
          <cell r="DI190">
            <v>0</v>
          </cell>
          <cell r="DJ190">
            <v>0</v>
          </cell>
          <cell r="DK190">
            <v>0</v>
          </cell>
          <cell r="DL190">
            <v>0</v>
          </cell>
          <cell r="DM190" t="str">
            <v>Oct 99</v>
          </cell>
          <cell r="DN190">
            <v>2.79</v>
          </cell>
          <cell r="DO190">
            <v>0</v>
          </cell>
          <cell r="DP190">
            <v>0</v>
          </cell>
          <cell r="DQ190">
            <v>0</v>
          </cell>
          <cell r="DR190">
            <v>0</v>
          </cell>
          <cell r="DS190">
            <v>0</v>
          </cell>
          <cell r="DT190">
            <v>26.127499999999984</v>
          </cell>
          <cell r="DU190">
            <v>26.127499999999984</v>
          </cell>
          <cell r="DV190">
            <v>0</v>
          </cell>
          <cell r="DW190">
            <v>0</v>
          </cell>
          <cell r="DX190">
            <v>0</v>
          </cell>
          <cell r="DY190">
            <v>0</v>
          </cell>
          <cell r="DZ190">
            <v>0</v>
          </cell>
          <cell r="EA190">
            <v>0</v>
          </cell>
          <cell r="EB190">
            <v>0</v>
          </cell>
          <cell r="EC190">
            <v>0</v>
          </cell>
          <cell r="ED190">
            <v>0</v>
          </cell>
          <cell r="EE190">
            <v>0</v>
          </cell>
          <cell r="EF190">
            <v>0</v>
          </cell>
          <cell r="EG190">
            <v>0</v>
          </cell>
          <cell r="EH190">
            <v>25.109999999999985</v>
          </cell>
          <cell r="EI190">
            <v>0</v>
          </cell>
          <cell r="EJ190">
            <v>25.109999999999985</v>
          </cell>
          <cell r="EK190">
            <v>0</v>
          </cell>
          <cell r="EL190">
            <v>0</v>
          </cell>
          <cell r="EM190">
            <v>0</v>
          </cell>
          <cell r="EN190">
            <v>0</v>
          </cell>
          <cell r="EO190">
            <v>19.441666666666649</v>
          </cell>
          <cell r="EP190">
            <v>18.448809523809501</v>
          </cell>
          <cell r="EQ190" t="str">
            <v>Oct 99</v>
          </cell>
          <cell r="ER190">
            <v>2.61</v>
          </cell>
          <cell r="ES190">
            <v>0</v>
          </cell>
          <cell r="ET190">
            <v>0</v>
          </cell>
          <cell r="EU190">
            <v>0</v>
          </cell>
          <cell r="EV190">
            <v>18.231249999999982</v>
          </cell>
          <cell r="EW190">
            <v>21.229999999999976</v>
          </cell>
          <cell r="EX190">
            <v>21.767499999999977</v>
          </cell>
          <cell r="EY190">
            <v>25.60749999999998</v>
          </cell>
          <cell r="EZ190">
            <v>25.60749999999998</v>
          </cell>
          <cell r="FA190">
            <v>0</v>
          </cell>
          <cell r="FB190">
            <v>0</v>
          </cell>
          <cell r="FC190">
            <v>0</v>
          </cell>
          <cell r="FD190">
            <v>0</v>
          </cell>
          <cell r="FE190">
            <v>0</v>
          </cell>
          <cell r="FF190">
            <v>0</v>
          </cell>
          <cell r="FG190">
            <v>25.699999999999982</v>
          </cell>
          <cell r="FH190">
            <v>0</v>
          </cell>
          <cell r="FI190">
            <v>26.239999999999988</v>
          </cell>
          <cell r="FJ190">
            <v>0</v>
          </cell>
          <cell r="FK190">
            <v>0</v>
          </cell>
          <cell r="FL190">
            <v>0</v>
          </cell>
          <cell r="FM190">
            <v>0</v>
          </cell>
          <cell r="FN190" t="str">
            <v>Oct 99</v>
          </cell>
          <cell r="FO190">
            <v>0</v>
          </cell>
          <cell r="FP190">
            <v>0</v>
          </cell>
          <cell r="FQ190">
            <v>0</v>
          </cell>
          <cell r="FR190">
            <v>26.276249999999997</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29.639999999999997</v>
          </cell>
          <cell r="GH190">
            <v>29.639999999999997</v>
          </cell>
          <cell r="GI190">
            <v>24.265499999999999</v>
          </cell>
          <cell r="GJ190">
            <v>22.480499999999999</v>
          </cell>
          <cell r="GK190">
            <v>0</v>
          </cell>
          <cell r="GL190">
            <v>0</v>
          </cell>
          <cell r="GM190">
            <v>19.107142857142861</v>
          </cell>
          <cell r="GN190">
            <v>0</v>
          </cell>
          <cell r="GO190" t="str">
            <v>Oct 99</v>
          </cell>
          <cell r="GP190">
            <v>1.6961493273319983</v>
          </cell>
          <cell r="GQ190">
            <v>260.04761904761898</v>
          </cell>
          <cell r="GR190">
            <v>223.95238095238099</v>
          </cell>
          <cell r="GS190">
            <v>243.8095238095238</v>
          </cell>
          <cell r="GT190">
            <v>227.97619047619045</v>
          </cell>
          <cell r="GU190">
            <v>222.0952380952381</v>
          </cell>
          <cell r="GV190">
            <v>218.42857142857139</v>
          </cell>
          <cell r="GW190">
            <v>222.0952380952381</v>
          </cell>
          <cell r="GX190">
            <v>0</v>
          </cell>
          <cell r="GY190">
            <v>251.92857142857139</v>
          </cell>
          <cell r="GZ190">
            <v>229.92857142857139</v>
          </cell>
          <cell r="HA190">
            <v>0</v>
          </cell>
          <cell r="HB190">
            <v>0</v>
          </cell>
          <cell r="HC190">
            <v>206.88095238095241</v>
          </cell>
          <cell r="HD190">
            <v>184.33333333333329</v>
          </cell>
          <cell r="HE190">
            <v>0</v>
          </cell>
          <cell r="HF190">
            <v>0</v>
          </cell>
          <cell r="HG190">
            <v>150.19047619047601</v>
          </cell>
          <cell r="HH190">
            <v>0</v>
          </cell>
          <cell r="HI190">
            <v>145.38095238095201</v>
          </cell>
          <cell r="HJ190">
            <v>0</v>
          </cell>
          <cell r="HK190" t="e">
            <v>#VALUE!</v>
          </cell>
          <cell r="HL190">
            <v>0</v>
          </cell>
          <cell r="HM190">
            <v>0</v>
          </cell>
          <cell r="HN190">
            <v>123.95238095238101</v>
          </cell>
          <cell r="HO190">
            <v>125.1666666666667</v>
          </cell>
          <cell r="HP190">
            <v>113.6666666666667</v>
          </cell>
          <cell r="HQ190">
            <v>0</v>
          </cell>
          <cell r="HR190">
            <v>29.17</v>
          </cell>
          <cell r="HS190">
            <v>0</v>
          </cell>
          <cell r="HT190">
            <v>298.23809523809518</v>
          </cell>
          <cell r="HU190" t="str">
            <v>Oct 99</v>
          </cell>
          <cell r="HV190">
            <v>269.90476190476193</v>
          </cell>
          <cell r="HW190">
            <v>269.04761904761898</v>
          </cell>
          <cell r="HX190">
            <v>253.52380952380949</v>
          </cell>
          <cell r="HY190">
            <v>252.66666666666654</v>
          </cell>
          <cell r="HZ190">
            <v>219.0952380952381</v>
          </cell>
          <cell r="IA190">
            <v>210.57142857142861</v>
          </cell>
          <cell r="IB190">
            <v>219.0952380952381</v>
          </cell>
          <cell r="IC190">
            <v>0</v>
          </cell>
          <cell r="ID190">
            <v>0</v>
          </cell>
          <cell r="IE190">
            <v>0</v>
          </cell>
          <cell r="IF190">
            <v>0</v>
          </cell>
          <cell r="IG190">
            <v>144.71428571428501</v>
          </cell>
          <cell r="IH190">
            <v>0</v>
          </cell>
          <cell r="II190">
            <v>140.52380952380901</v>
          </cell>
          <cell r="IJ190">
            <v>0</v>
          </cell>
          <cell r="IK190">
            <v>0</v>
          </cell>
          <cell r="IL190">
            <v>0</v>
          </cell>
          <cell r="IM190">
            <v>122.95238095238101</v>
          </cell>
          <cell r="IN190">
            <v>117.71428571428569</v>
          </cell>
          <cell r="IO190">
            <v>0</v>
          </cell>
          <cell r="IP190">
            <v>0</v>
          </cell>
          <cell r="IQ190" t="str">
            <v>Oct 99</v>
          </cell>
          <cell r="IR190">
            <v>3.5570736577979432</v>
          </cell>
          <cell r="IS190">
            <v>20.452016423007557</v>
          </cell>
          <cell r="IT190">
            <v>22.388386024749661</v>
          </cell>
          <cell r="IU190">
            <v>0</v>
          </cell>
          <cell r="IV190">
            <v>0</v>
          </cell>
          <cell r="IW190">
            <v>0</v>
          </cell>
          <cell r="IX190">
            <v>25.654761904761855</v>
          </cell>
          <cell r="IY190">
            <v>0</v>
          </cell>
          <cell r="IZ190">
            <v>25.214290952380935</v>
          </cell>
          <cell r="JA190">
            <v>24.524999999999949</v>
          </cell>
          <cell r="JB190">
            <v>0</v>
          </cell>
          <cell r="JC190">
            <v>23.534523809523748</v>
          </cell>
          <cell r="JD190">
            <v>33.716539870385979</v>
          </cell>
          <cell r="JE190">
            <v>0</v>
          </cell>
          <cell r="JF190">
            <v>0</v>
          </cell>
          <cell r="JG190">
            <v>0</v>
          </cell>
          <cell r="JH190">
            <v>0</v>
          </cell>
          <cell r="JI190">
            <v>0</v>
          </cell>
          <cell r="JJ190">
            <v>0</v>
          </cell>
          <cell r="JK190">
            <v>0</v>
          </cell>
          <cell r="JL190">
            <v>0</v>
          </cell>
          <cell r="JM190">
            <v>0</v>
          </cell>
          <cell r="JN190">
            <v>25.55952380952376</v>
          </cell>
          <cell r="JO190">
            <v>0</v>
          </cell>
          <cell r="JP190">
            <v>23.717857142857113</v>
          </cell>
          <cell r="JQ190">
            <v>23.69999999999995</v>
          </cell>
          <cell r="JR190">
            <v>0</v>
          </cell>
          <cell r="JS190">
            <v>0</v>
          </cell>
          <cell r="JT190">
            <v>0</v>
          </cell>
          <cell r="JU190">
            <v>0</v>
          </cell>
          <cell r="JV190">
            <v>0</v>
          </cell>
          <cell r="JW190">
            <v>0</v>
          </cell>
          <cell r="JX190">
            <v>0</v>
          </cell>
          <cell r="JY190">
            <v>0</v>
          </cell>
          <cell r="JZ190">
            <v>23.69999999999995</v>
          </cell>
          <cell r="KA190">
            <v>0</v>
          </cell>
          <cell r="KB190">
            <v>0</v>
          </cell>
          <cell r="KC190">
            <v>0</v>
          </cell>
          <cell r="KD190">
            <v>20.4630952380952</v>
          </cell>
          <cell r="KE190">
            <v>21.510714285714247</v>
          </cell>
          <cell r="KF190">
            <v>20.4630952380952</v>
          </cell>
          <cell r="KG190">
            <v>21.510714285714247</v>
          </cell>
          <cell r="KH190">
            <v>0</v>
          </cell>
          <cell r="KI190">
            <v>0</v>
          </cell>
          <cell r="KJ190">
            <v>0</v>
          </cell>
          <cell r="KK190">
            <v>22.45500562429682</v>
          </cell>
          <cell r="KL190">
            <v>22.142482189726191</v>
          </cell>
          <cell r="KM190">
            <v>0</v>
          </cell>
          <cell r="KN190">
            <v>21.732283464566901</v>
          </cell>
          <cell r="KO190">
            <v>0</v>
          </cell>
          <cell r="KP190">
            <v>0</v>
          </cell>
          <cell r="KQ190">
            <v>0</v>
          </cell>
          <cell r="KR190">
            <v>0</v>
          </cell>
          <cell r="KS190">
            <v>0</v>
          </cell>
          <cell r="KT190">
            <v>0</v>
          </cell>
          <cell r="KU190">
            <v>0</v>
          </cell>
          <cell r="KV190">
            <v>0</v>
          </cell>
          <cell r="KW190">
            <v>0</v>
          </cell>
          <cell r="KX190">
            <v>0</v>
          </cell>
          <cell r="KY190">
            <v>0</v>
          </cell>
          <cell r="KZ190">
            <v>0</v>
          </cell>
          <cell r="LA190">
            <v>0</v>
          </cell>
          <cell r="LB190">
            <v>0</v>
          </cell>
          <cell r="LC190" t="str">
            <v>Oct 99</v>
          </cell>
          <cell r="LD190">
            <v>21.7566478646253</v>
          </cell>
          <cell r="LE190">
            <v>23.875114784205692</v>
          </cell>
          <cell r="LF190">
            <v>270</v>
          </cell>
          <cell r="LG190">
            <v>260</v>
          </cell>
          <cell r="LH190">
            <v>23.694576719576734</v>
          </cell>
          <cell r="LI190">
            <v>0</v>
          </cell>
          <cell r="LJ190">
            <v>24.969047619047622</v>
          </cell>
          <cell r="LK190">
            <v>0.2857142857142857</v>
          </cell>
          <cell r="LL190">
            <v>23.467857142857149</v>
          </cell>
          <cell r="LM190">
            <v>1.0214285714285714</v>
          </cell>
          <cell r="LN190">
            <v>0</v>
          </cell>
          <cell r="LO190">
            <v>0</v>
          </cell>
          <cell r="LP190">
            <v>0</v>
          </cell>
          <cell r="LQ190">
            <v>0</v>
          </cell>
          <cell r="LR190">
            <v>0</v>
          </cell>
          <cell r="LS190">
            <v>0</v>
          </cell>
          <cell r="LT190">
            <v>20.838582677165352</v>
          </cell>
          <cell r="LU190">
            <v>0</v>
          </cell>
          <cell r="LV190">
            <v>0</v>
          </cell>
          <cell r="LW190">
            <v>23.877619047619053</v>
          </cell>
          <cell r="LX190">
            <v>23.893499997649251</v>
          </cell>
          <cell r="LY190">
            <v>24.156190473830957</v>
          </cell>
          <cell r="LZ190">
            <v>21.748095238095239</v>
          </cell>
          <cell r="MA190">
            <v>23.099749997729749</v>
          </cell>
          <cell r="MB190" t="str">
            <v>Oct 99</v>
          </cell>
          <cell r="MC190">
            <v>252.7</v>
          </cell>
          <cell r="MD190">
            <v>243.25</v>
          </cell>
          <cell r="ME190">
            <v>25.672619049999998</v>
          </cell>
          <cell r="MF190">
            <v>0</v>
          </cell>
          <cell r="MG190">
            <v>0</v>
          </cell>
          <cell r="MH190" t="str">
            <v>Oct 99</v>
          </cell>
          <cell r="MI190">
            <v>116.6666666666667</v>
          </cell>
          <cell r="MJ190">
            <v>103.9455782312925</v>
          </cell>
          <cell r="MK190">
            <v>106.8027210884354</v>
          </cell>
          <cell r="ML190">
            <v>93.469387755102076</v>
          </cell>
          <cell r="MM190">
            <v>93.469387755101991</v>
          </cell>
          <cell r="MN190">
            <v>87.186326812882854</v>
          </cell>
          <cell r="MO190">
            <v>0</v>
          </cell>
          <cell r="MP190">
            <v>107.8911564625851</v>
          </cell>
          <cell r="MQ190">
            <v>49.523809523809533</v>
          </cell>
          <cell r="MR190">
            <v>0</v>
          </cell>
          <cell r="MS190">
            <v>0</v>
          </cell>
          <cell r="MT190">
            <v>139.87022350396541</v>
          </cell>
          <cell r="MU190">
            <v>74.900133155792247</v>
          </cell>
          <cell r="MV190">
            <v>0</v>
          </cell>
          <cell r="MW190" t="str">
            <v>*KEY_ERR</v>
          </cell>
        </row>
        <row r="191">
          <cell r="F191" t="str">
            <v>Nov 99</v>
          </cell>
          <cell r="G191">
            <v>24.6875</v>
          </cell>
          <cell r="H191">
            <v>0</v>
          </cell>
          <cell r="I191">
            <v>24.8765</v>
          </cell>
          <cell r="J191">
            <v>0</v>
          </cell>
          <cell r="K191">
            <v>0</v>
          </cell>
          <cell r="L191">
            <v>25.333500000000001</v>
          </cell>
          <cell r="M191">
            <v>25.333500000000001</v>
          </cell>
          <cell r="N191">
            <v>0</v>
          </cell>
          <cell r="O191">
            <v>0</v>
          </cell>
          <cell r="P191">
            <v>0</v>
          </cell>
          <cell r="Q191">
            <v>0</v>
          </cell>
          <cell r="R191">
            <v>0</v>
          </cell>
          <cell r="S191">
            <v>0</v>
          </cell>
          <cell r="T191">
            <v>0</v>
          </cell>
          <cell r="U191">
            <v>0</v>
          </cell>
          <cell r="V191">
            <v>24.467500000000001</v>
          </cell>
          <cell r="W191">
            <v>24.22909090909091</v>
          </cell>
          <cell r="X191">
            <v>24.978409090909089</v>
          </cell>
          <cell r="Y191">
            <v>22.332954545454545</v>
          </cell>
          <cell r="Z191">
            <v>0</v>
          </cell>
          <cell r="AA191">
            <v>23.916136363636365</v>
          </cell>
          <cell r="AB191">
            <v>0</v>
          </cell>
          <cell r="AC191">
            <v>24.725952380952378</v>
          </cell>
          <cell r="AD191">
            <v>24.98649999752325</v>
          </cell>
          <cell r="AE191">
            <v>25.267619045129642</v>
          </cell>
          <cell r="AF191">
            <v>23.906590909090909</v>
          </cell>
          <cell r="AG191">
            <v>24.515111108699859</v>
          </cell>
          <cell r="AH191">
            <v>22.75659090909091</v>
          </cell>
          <cell r="AI191">
            <v>0</v>
          </cell>
          <cell r="AJ191">
            <v>23.906590909090909</v>
          </cell>
          <cell r="AK191">
            <v>24.406590909090909</v>
          </cell>
          <cell r="AL191">
            <v>25.226136363636364</v>
          </cell>
          <cell r="AM191">
            <v>24.509523809523799</v>
          </cell>
          <cell r="AN191">
            <v>0</v>
          </cell>
          <cell r="AO191">
            <v>0</v>
          </cell>
          <cell r="AP191">
            <v>0</v>
          </cell>
          <cell r="AQ191">
            <v>23.25659090909091</v>
          </cell>
          <cell r="AR191">
            <v>0</v>
          </cell>
          <cell r="AS191">
            <v>24.725952380952378</v>
          </cell>
          <cell r="AT191">
            <v>24.224545681818185</v>
          </cell>
          <cell r="AU191">
            <v>25.172928335500693</v>
          </cell>
          <cell r="AV191">
            <v>0</v>
          </cell>
          <cell r="AW191">
            <v>23.500000000000004</v>
          </cell>
          <cell r="AX191">
            <v>0</v>
          </cell>
          <cell r="AY191">
            <v>0</v>
          </cell>
          <cell r="AZ191">
            <v>0</v>
          </cell>
          <cell r="BA191">
            <v>0</v>
          </cell>
          <cell r="BB191">
            <v>23.298409090909001</v>
          </cell>
          <cell r="BC191">
            <v>23.114772727272701</v>
          </cell>
          <cell r="BD191">
            <v>0.85795454545454641</v>
          </cell>
          <cell r="BE191">
            <v>23.53</v>
          </cell>
          <cell r="BF191">
            <v>21.734499999999997</v>
          </cell>
          <cell r="BG191">
            <v>19.488175000000002</v>
          </cell>
          <cell r="BH191">
            <v>0</v>
          </cell>
          <cell r="BI191">
            <v>0</v>
          </cell>
          <cell r="BJ191">
            <v>0</v>
          </cell>
          <cell r="BK191">
            <v>3.06</v>
          </cell>
          <cell r="BL191">
            <v>13.880999999999998</v>
          </cell>
          <cell r="BM191">
            <v>18.212249999999997</v>
          </cell>
          <cell r="BN191">
            <v>22.162875</v>
          </cell>
          <cell r="BO191">
            <v>22.399124999999998</v>
          </cell>
          <cell r="BP191">
            <v>24.016177500000001</v>
          </cell>
          <cell r="BQ191">
            <v>27.512624999999996</v>
          </cell>
          <cell r="BR191">
            <v>27.512624999999996</v>
          </cell>
          <cell r="BS191">
            <v>27.901124999999979</v>
          </cell>
          <cell r="BT191">
            <v>27.901124999999979</v>
          </cell>
          <cell r="BU191">
            <v>28.184624999999976</v>
          </cell>
          <cell r="BV191">
            <v>28.184624999999976</v>
          </cell>
          <cell r="BW191">
            <v>0</v>
          </cell>
          <cell r="BX191">
            <v>0</v>
          </cell>
          <cell r="BY191">
            <v>0</v>
          </cell>
          <cell r="BZ191">
            <v>0</v>
          </cell>
          <cell r="CA191">
            <v>0</v>
          </cell>
          <cell r="CB191">
            <v>0</v>
          </cell>
          <cell r="CC191">
            <v>0</v>
          </cell>
          <cell r="CD191">
            <v>0</v>
          </cell>
          <cell r="CE191">
            <v>0</v>
          </cell>
          <cell r="CF191">
            <v>33.867750000000001</v>
          </cell>
          <cell r="CG191">
            <v>0</v>
          </cell>
          <cell r="CH191">
            <v>0</v>
          </cell>
          <cell r="CI191">
            <v>0</v>
          </cell>
          <cell r="CJ191">
            <v>27.719999999999974</v>
          </cell>
          <cell r="CK191">
            <v>27.916874999999976</v>
          </cell>
          <cell r="CL191">
            <v>26.097750000000001</v>
          </cell>
          <cell r="CM191">
            <v>27.066374999999997</v>
          </cell>
          <cell r="CN191">
            <v>0</v>
          </cell>
          <cell r="CO191">
            <v>0</v>
          </cell>
          <cell r="CP191">
            <v>23.898</v>
          </cell>
          <cell r="CQ191">
            <v>23.898</v>
          </cell>
          <cell r="CR191">
            <v>0</v>
          </cell>
          <cell r="CS191">
            <v>0</v>
          </cell>
          <cell r="CT191">
            <v>20.545000000000002</v>
          </cell>
          <cell r="CU191">
            <v>18.21875</v>
          </cell>
          <cell r="CV191">
            <v>0</v>
          </cell>
          <cell r="CW191">
            <v>0</v>
          </cell>
          <cell r="CX191">
            <v>0</v>
          </cell>
          <cell r="CY191">
            <v>26.462624999999999</v>
          </cell>
          <cell r="CZ191">
            <v>25.498199999999997</v>
          </cell>
          <cell r="DA191">
            <v>24.146849999999997</v>
          </cell>
          <cell r="DB191">
            <v>0.11199999999999655</v>
          </cell>
          <cell r="DC191">
            <v>0</v>
          </cell>
          <cell r="DD191">
            <v>0</v>
          </cell>
          <cell r="DE191">
            <v>0</v>
          </cell>
          <cell r="DF191">
            <v>0</v>
          </cell>
          <cell r="DG191">
            <v>0</v>
          </cell>
          <cell r="DH191">
            <v>0</v>
          </cell>
          <cell r="DI191">
            <v>0</v>
          </cell>
          <cell r="DJ191">
            <v>0</v>
          </cell>
          <cell r="DK191">
            <v>0</v>
          </cell>
          <cell r="DL191">
            <v>0</v>
          </cell>
          <cell r="DM191" t="str">
            <v>Nov 99</v>
          </cell>
          <cell r="DN191">
            <v>3.4649999999999999</v>
          </cell>
          <cell r="DO191">
            <v>0</v>
          </cell>
          <cell r="DP191">
            <v>0</v>
          </cell>
          <cell r="DQ191">
            <v>0</v>
          </cell>
          <cell r="DR191">
            <v>0</v>
          </cell>
          <cell r="DS191">
            <v>0</v>
          </cell>
          <cell r="DT191">
            <v>28.864499999999996</v>
          </cell>
          <cell r="DU191">
            <v>28.864499999999996</v>
          </cell>
          <cell r="DV191">
            <v>0</v>
          </cell>
          <cell r="DW191">
            <v>0</v>
          </cell>
          <cell r="DX191">
            <v>0</v>
          </cell>
          <cell r="DY191">
            <v>0</v>
          </cell>
          <cell r="DZ191">
            <v>0</v>
          </cell>
          <cell r="EA191">
            <v>0</v>
          </cell>
          <cell r="EB191">
            <v>0</v>
          </cell>
          <cell r="EC191">
            <v>0</v>
          </cell>
          <cell r="ED191">
            <v>0</v>
          </cell>
          <cell r="EE191">
            <v>0</v>
          </cell>
          <cell r="EF191">
            <v>0</v>
          </cell>
          <cell r="EG191">
            <v>0</v>
          </cell>
          <cell r="EH191">
            <v>28.076999999999998</v>
          </cell>
          <cell r="EI191">
            <v>0</v>
          </cell>
          <cell r="EJ191">
            <v>28.076999999999998</v>
          </cell>
          <cell r="EK191">
            <v>0</v>
          </cell>
          <cell r="EL191">
            <v>0</v>
          </cell>
          <cell r="EM191">
            <v>0</v>
          </cell>
          <cell r="EN191">
            <v>0</v>
          </cell>
          <cell r="EO191">
            <v>19.521249999999998</v>
          </cell>
          <cell r="EP191">
            <v>18.387499999999999</v>
          </cell>
          <cell r="EQ191" t="str">
            <v>Nov 99</v>
          </cell>
          <cell r="ER191">
            <v>3.17</v>
          </cell>
          <cell r="ES191">
            <v>0</v>
          </cell>
          <cell r="ET191">
            <v>0</v>
          </cell>
          <cell r="EU191">
            <v>0</v>
          </cell>
          <cell r="EV191">
            <v>16.256625</v>
          </cell>
          <cell r="EW191">
            <v>21.548625000000001</v>
          </cell>
          <cell r="EX191">
            <v>22.984499999999997</v>
          </cell>
          <cell r="EY191">
            <v>29.148</v>
          </cell>
          <cell r="EZ191">
            <v>29.148</v>
          </cell>
          <cell r="FA191">
            <v>0</v>
          </cell>
          <cell r="FB191">
            <v>0</v>
          </cell>
          <cell r="FC191">
            <v>0</v>
          </cell>
          <cell r="FD191">
            <v>0</v>
          </cell>
          <cell r="FE191">
            <v>0</v>
          </cell>
          <cell r="FF191">
            <v>0</v>
          </cell>
          <cell r="FG191">
            <v>28.586249999999975</v>
          </cell>
          <cell r="FH191">
            <v>0</v>
          </cell>
          <cell r="FI191">
            <v>28.644000000000002</v>
          </cell>
          <cell r="FJ191">
            <v>0</v>
          </cell>
          <cell r="FK191">
            <v>0</v>
          </cell>
          <cell r="FL191">
            <v>0</v>
          </cell>
          <cell r="FM191">
            <v>0</v>
          </cell>
          <cell r="FN191" t="str">
            <v>Nov 99</v>
          </cell>
          <cell r="FO191">
            <v>0</v>
          </cell>
          <cell r="FP191">
            <v>0</v>
          </cell>
          <cell r="FQ191">
            <v>0</v>
          </cell>
          <cell r="FR191">
            <v>26.984999999999999</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33.621000000000002</v>
          </cell>
          <cell r="GH191">
            <v>33.621000000000002</v>
          </cell>
          <cell r="GI191">
            <v>27.75675</v>
          </cell>
          <cell r="GJ191">
            <v>26.706750000000003</v>
          </cell>
          <cell r="GK191">
            <v>0</v>
          </cell>
          <cell r="GL191">
            <v>0</v>
          </cell>
          <cell r="GM191">
            <v>19.2</v>
          </cell>
          <cell r="GN191">
            <v>0</v>
          </cell>
          <cell r="GO191" t="str">
            <v>Nov 99</v>
          </cell>
          <cell r="GP191">
            <v>1.8596280743851232</v>
          </cell>
          <cell r="GQ191">
            <v>249.3636363636364</v>
          </cell>
          <cell r="GR191">
            <v>216.3636363636364</v>
          </cell>
          <cell r="GS191">
            <v>230.06818181818181</v>
          </cell>
          <cell r="GT191">
            <v>214.27272727272725</v>
          </cell>
          <cell r="GU191">
            <v>227.97727272727275</v>
          </cell>
          <cell r="GV191">
            <v>224.81818181818181</v>
          </cell>
          <cell r="GW191">
            <v>227.97727272727275</v>
          </cell>
          <cell r="GX191">
            <v>0</v>
          </cell>
          <cell r="GY191">
            <v>258.84090909090912</v>
          </cell>
          <cell r="GZ191">
            <v>236.84090909090909</v>
          </cell>
          <cell r="HA191">
            <v>0</v>
          </cell>
          <cell r="HB191">
            <v>0</v>
          </cell>
          <cell r="HC191">
            <v>232.9545454545455</v>
          </cell>
          <cell r="HD191">
            <v>203.81818181818181</v>
          </cell>
          <cell r="HE191">
            <v>0</v>
          </cell>
          <cell r="HF191">
            <v>0</v>
          </cell>
          <cell r="HG191">
            <v>170.272727272727</v>
          </cell>
          <cell r="HH191">
            <v>0</v>
          </cell>
          <cell r="HI191">
            <v>163.863636363636</v>
          </cell>
          <cell r="HJ191">
            <v>0</v>
          </cell>
          <cell r="HK191" t="e">
            <v>#VALUE!</v>
          </cell>
          <cell r="HL191">
            <v>0</v>
          </cell>
          <cell r="HM191">
            <v>0</v>
          </cell>
          <cell r="HN191">
            <v>120.1818181818182</v>
          </cell>
          <cell r="HO191">
            <v>127.75</v>
          </cell>
          <cell r="HP191">
            <v>115.09090909090909</v>
          </cell>
          <cell r="HQ191">
            <v>0</v>
          </cell>
          <cell r="HR191">
            <v>29.53</v>
          </cell>
          <cell r="HS191">
            <v>0</v>
          </cell>
          <cell r="HT191">
            <v>306.27272727272731</v>
          </cell>
          <cell r="HU191" t="str">
            <v>Nov 99</v>
          </cell>
          <cell r="HV191">
            <v>256.2272727272728</v>
          </cell>
          <cell r="HW191">
            <v>242.22727272727269</v>
          </cell>
          <cell r="HX191">
            <v>235.81818181818181</v>
          </cell>
          <cell r="HY191">
            <v>221.8181818181817</v>
          </cell>
          <cell r="HZ191">
            <v>225.52272727272731</v>
          </cell>
          <cell r="IA191">
            <v>216.8863636363636</v>
          </cell>
          <cell r="IB191">
            <v>225.52272727272731</v>
          </cell>
          <cell r="IC191">
            <v>0</v>
          </cell>
          <cell r="ID191">
            <v>0</v>
          </cell>
          <cell r="IE191">
            <v>0</v>
          </cell>
          <cell r="IF191">
            <v>0</v>
          </cell>
          <cell r="IG191">
            <v>165.09090909090901</v>
          </cell>
          <cell r="IH191">
            <v>0</v>
          </cell>
          <cell r="II191">
            <v>159.22727272727201</v>
          </cell>
          <cell r="IJ191">
            <v>0</v>
          </cell>
          <cell r="IK191">
            <v>0</v>
          </cell>
          <cell r="IL191">
            <v>0</v>
          </cell>
          <cell r="IM191">
            <v>118.7045454545455</v>
          </cell>
          <cell r="IN191">
            <v>116.9318181818182</v>
          </cell>
          <cell r="IO191">
            <v>0</v>
          </cell>
          <cell r="IP191">
            <v>0</v>
          </cell>
          <cell r="IQ191" t="str">
            <v>Nov 99</v>
          </cell>
          <cell r="IR191">
            <v>3.7173294603668006</v>
          </cell>
          <cell r="IS191">
            <v>19.302615193026149</v>
          </cell>
          <cell r="IT191">
            <v>21.078554136405373</v>
          </cell>
          <cell r="IU191">
            <v>0</v>
          </cell>
          <cell r="IV191">
            <v>0</v>
          </cell>
          <cell r="IW191">
            <v>0</v>
          </cell>
          <cell r="IX191">
            <v>26.905194805194789</v>
          </cell>
          <cell r="IY191">
            <v>0</v>
          </cell>
          <cell r="IZ191">
            <v>26.657142857142798</v>
          </cell>
          <cell r="JA191">
            <v>25.698160173160161</v>
          </cell>
          <cell r="JB191">
            <v>0</v>
          </cell>
          <cell r="JC191">
            <v>24.700649350649332</v>
          </cell>
          <cell r="JD191">
            <v>33.364327979712549</v>
          </cell>
          <cell r="JE191">
            <v>0</v>
          </cell>
          <cell r="JF191">
            <v>0</v>
          </cell>
          <cell r="JG191">
            <v>0</v>
          </cell>
          <cell r="JH191">
            <v>0</v>
          </cell>
          <cell r="JI191">
            <v>0</v>
          </cell>
          <cell r="JJ191">
            <v>0</v>
          </cell>
          <cell r="JK191">
            <v>0</v>
          </cell>
          <cell r="JL191">
            <v>0</v>
          </cell>
          <cell r="JM191">
            <v>0</v>
          </cell>
          <cell r="JN191">
            <v>27.369805194805156</v>
          </cell>
          <cell r="JO191">
            <v>0</v>
          </cell>
          <cell r="JP191">
            <v>24.571103896103832</v>
          </cell>
          <cell r="JQ191">
            <v>24.87499999999995</v>
          </cell>
          <cell r="JR191">
            <v>0</v>
          </cell>
          <cell r="JS191">
            <v>0</v>
          </cell>
          <cell r="JT191">
            <v>0</v>
          </cell>
          <cell r="JU191">
            <v>0</v>
          </cell>
          <cell r="JV191">
            <v>0</v>
          </cell>
          <cell r="JW191">
            <v>0</v>
          </cell>
          <cell r="JX191">
            <v>0</v>
          </cell>
          <cell r="JY191">
            <v>0</v>
          </cell>
          <cell r="JZ191">
            <v>24.87499999999995</v>
          </cell>
          <cell r="KA191">
            <v>0</v>
          </cell>
          <cell r="KB191">
            <v>0</v>
          </cell>
          <cell r="KC191">
            <v>0</v>
          </cell>
          <cell r="KD191">
            <v>21.228571428571399</v>
          </cell>
          <cell r="KE191">
            <v>22.601298701298674</v>
          </cell>
          <cell r="KF191">
            <v>21.228571428571399</v>
          </cell>
          <cell r="KG191">
            <v>22.601298701298674</v>
          </cell>
          <cell r="KH191">
            <v>0</v>
          </cell>
          <cell r="KI191">
            <v>0</v>
          </cell>
          <cell r="KJ191">
            <v>0</v>
          </cell>
          <cell r="KK191">
            <v>23.262347888332062</v>
          </cell>
          <cell r="KL191">
            <v>22.87520878072057</v>
          </cell>
          <cell r="KM191">
            <v>0</v>
          </cell>
          <cell r="KN191">
            <v>22.462760336776</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t="str">
            <v>Nov 99</v>
          </cell>
          <cell r="LD191">
            <v>20.145044319097501</v>
          </cell>
          <cell r="LE191">
            <v>22.038567493112946</v>
          </cell>
          <cell r="LF191">
            <v>250</v>
          </cell>
          <cell r="LG191">
            <v>240</v>
          </cell>
          <cell r="LH191">
            <v>24.870238095238101</v>
          </cell>
          <cell r="LI191">
            <v>0</v>
          </cell>
          <cell r="LJ191">
            <v>26.705952380952386</v>
          </cell>
          <cell r="LK191">
            <v>0.31904761904761902</v>
          </cell>
          <cell r="LL191">
            <v>24.573809523809523</v>
          </cell>
          <cell r="LM191">
            <v>0.86666666666666659</v>
          </cell>
          <cell r="LN191">
            <v>0</v>
          </cell>
          <cell r="LO191">
            <v>0</v>
          </cell>
          <cell r="LP191">
            <v>0</v>
          </cell>
          <cell r="LQ191">
            <v>0</v>
          </cell>
          <cell r="LR191">
            <v>0</v>
          </cell>
          <cell r="LS191">
            <v>0</v>
          </cell>
          <cell r="LT191">
            <v>21.631046119235094</v>
          </cell>
          <cell r="LU191">
            <v>0</v>
          </cell>
          <cell r="LV191">
            <v>0</v>
          </cell>
          <cell r="LW191">
            <v>24.725952380952378</v>
          </cell>
          <cell r="LX191">
            <v>24.98649999752325</v>
          </cell>
          <cell r="LY191">
            <v>25.267619045129642</v>
          </cell>
          <cell r="LZ191">
            <v>23.906590909090909</v>
          </cell>
          <cell r="MA191">
            <v>24.515111108699859</v>
          </cell>
          <cell r="MB191" t="str">
            <v>Nov 99</v>
          </cell>
          <cell r="MC191">
            <v>224.9</v>
          </cell>
          <cell r="MD191">
            <v>212.9</v>
          </cell>
          <cell r="ME191">
            <v>26.773148150000001</v>
          </cell>
          <cell r="MF191">
            <v>0</v>
          </cell>
          <cell r="MG191">
            <v>0</v>
          </cell>
          <cell r="MH191" t="str">
            <v>Nov 99</v>
          </cell>
          <cell r="MI191">
            <v>114.5454545454546</v>
          </cell>
          <cell r="MJ191">
            <v>114.28571428571431</v>
          </cell>
          <cell r="MK191">
            <v>117.1428571428572</v>
          </cell>
          <cell r="ML191">
            <v>110.1298701298702</v>
          </cell>
          <cell r="MM191">
            <v>91.428571428571388</v>
          </cell>
          <cell r="MN191">
            <v>78.272350056582425</v>
          </cell>
          <cell r="MO191">
            <v>0</v>
          </cell>
          <cell r="MP191">
            <v>109.4805194805195</v>
          </cell>
          <cell r="MQ191">
            <v>44.090909090909093</v>
          </cell>
          <cell r="MR191">
            <v>0</v>
          </cell>
          <cell r="MS191">
            <v>0</v>
          </cell>
          <cell r="MT191">
            <v>139.87022350396541</v>
          </cell>
          <cell r="MU191">
            <v>74.900133155792233</v>
          </cell>
          <cell r="MV191">
            <v>0</v>
          </cell>
          <cell r="MW191" t="str">
            <v>*KEY_ERR</v>
          </cell>
        </row>
        <row r="192">
          <cell r="F192" t="str">
            <v>Dec 99</v>
          </cell>
          <cell r="G192">
            <v>25.573409090908999</v>
          </cell>
          <cell r="H192">
            <v>0</v>
          </cell>
          <cell r="I192">
            <v>26.1073809523809</v>
          </cell>
          <cell r="J192">
            <v>0</v>
          </cell>
          <cell r="K192">
            <v>0</v>
          </cell>
          <cell r="L192">
            <v>26.535</v>
          </cell>
          <cell r="M192">
            <v>26.535</v>
          </cell>
          <cell r="N192">
            <v>0</v>
          </cell>
          <cell r="O192">
            <v>0</v>
          </cell>
          <cell r="P192">
            <v>0</v>
          </cell>
          <cell r="Q192">
            <v>0</v>
          </cell>
          <cell r="R192">
            <v>0</v>
          </cell>
          <cell r="S192">
            <v>0</v>
          </cell>
          <cell r="T192">
            <v>0</v>
          </cell>
          <cell r="U192">
            <v>0</v>
          </cell>
          <cell r="V192">
            <v>25.021136363636366</v>
          </cell>
          <cell r="W192">
            <v>25.421590909090909</v>
          </cell>
          <cell r="X192">
            <v>25.993181818181821</v>
          </cell>
          <cell r="Y192">
            <v>23.164318181818182</v>
          </cell>
          <cell r="Z192">
            <v>0</v>
          </cell>
          <cell r="AA192">
            <v>24.675454545454542</v>
          </cell>
          <cell r="AB192">
            <v>0</v>
          </cell>
          <cell r="AC192">
            <v>25.333333330846784</v>
          </cell>
          <cell r="AD192">
            <v>25.219999997498213</v>
          </cell>
          <cell r="AE192">
            <v>25.386666664267022</v>
          </cell>
          <cell r="AF192">
            <v>24.43477272727273</v>
          </cell>
          <cell r="AG192">
            <v>24.956507934055669</v>
          </cell>
          <cell r="AH192">
            <v>23.584772727272728</v>
          </cell>
          <cell r="AI192">
            <v>0</v>
          </cell>
          <cell r="AJ192">
            <v>24.43477272727273</v>
          </cell>
          <cell r="AK192">
            <v>24.884772727272729</v>
          </cell>
          <cell r="AL192">
            <v>26.384772727272729</v>
          </cell>
          <cell r="AM192">
            <v>24.5678571428571</v>
          </cell>
          <cell r="AN192">
            <v>0</v>
          </cell>
          <cell r="AO192">
            <v>0</v>
          </cell>
          <cell r="AP192">
            <v>0</v>
          </cell>
          <cell r="AQ192">
            <v>23.884772727272729</v>
          </cell>
          <cell r="AR192">
            <v>0</v>
          </cell>
          <cell r="AS192">
            <v>25.333333330846784</v>
          </cell>
          <cell r="AT192">
            <v>25.204999999999995</v>
          </cell>
          <cell r="AU192">
            <v>25.262148270141793</v>
          </cell>
          <cell r="AV192">
            <v>0</v>
          </cell>
          <cell r="AW192">
            <v>24.149999999999995</v>
          </cell>
          <cell r="AX192">
            <v>0</v>
          </cell>
          <cell r="AY192">
            <v>0</v>
          </cell>
          <cell r="AZ192">
            <v>0</v>
          </cell>
          <cell r="BA192">
            <v>0</v>
          </cell>
          <cell r="BB192">
            <v>24.260909090908999</v>
          </cell>
          <cell r="BC192">
            <v>23.6086363636363</v>
          </cell>
          <cell r="BD192">
            <v>0.64324999999999877</v>
          </cell>
          <cell r="BE192">
            <v>24.852142857142798</v>
          </cell>
          <cell r="BF192">
            <v>23.100304930582588</v>
          </cell>
          <cell r="BG192">
            <v>20.121095238095243</v>
          </cell>
          <cell r="BH192">
            <v>0</v>
          </cell>
          <cell r="BI192">
            <v>0</v>
          </cell>
          <cell r="BJ192">
            <v>0</v>
          </cell>
          <cell r="BK192">
            <v>2.14</v>
          </cell>
          <cell r="BL192">
            <v>11.807499999999983</v>
          </cell>
          <cell r="BM192">
            <v>18.017499999999991</v>
          </cell>
          <cell r="BN192">
            <v>22.547499999999975</v>
          </cell>
          <cell r="BO192">
            <v>23.072499999999977</v>
          </cell>
          <cell r="BP192">
            <v>24.476349999999975</v>
          </cell>
          <cell r="BQ192">
            <v>27.344999999999953</v>
          </cell>
          <cell r="BR192">
            <v>27.344999999999953</v>
          </cell>
          <cell r="BS192">
            <v>28.082499999999982</v>
          </cell>
          <cell r="BT192">
            <v>28.082499999999982</v>
          </cell>
          <cell r="BU192">
            <v>28.582499999999989</v>
          </cell>
          <cell r="BV192">
            <v>28.582499999999989</v>
          </cell>
          <cell r="BW192">
            <v>0</v>
          </cell>
          <cell r="BX192">
            <v>0</v>
          </cell>
          <cell r="BY192">
            <v>0</v>
          </cell>
          <cell r="BZ192">
            <v>0</v>
          </cell>
          <cell r="CA192">
            <v>0</v>
          </cell>
          <cell r="CB192">
            <v>0</v>
          </cell>
          <cell r="CC192">
            <v>0</v>
          </cell>
          <cell r="CD192">
            <v>0</v>
          </cell>
          <cell r="CE192">
            <v>0</v>
          </cell>
          <cell r="CF192">
            <v>39.182499999999969</v>
          </cell>
          <cell r="CG192">
            <v>0</v>
          </cell>
          <cell r="CH192">
            <v>0</v>
          </cell>
          <cell r="CI192">
            <v>0</v>
          </cell>
          <cell r="CJ192">
            <v>29.399999999999956</v>
          </cell>
          <cell r="CK192">
            <v>29.549999999999976</v>
          </cell>
          <cell r="CL192">
            <v>27.097499999999986</v>
          </cell>
          <cell r="CM192">
            <v>27.974999999999977</v>
          </cell>
          <cell r="CN192">
            <v>0</v>
          </cell>
          <cell r="CO192">
            <v>0</v>
          </cell>
          <cell r="CP192">
            <v>24.953999999999997</v>
          </cell>
          <cell r="CQ192">
            <v>24.953999999999997</v>
          </cell>
          <cell r="CR192">
            <v>0</v>
          </cell>
          <cell r="CS192">
            <v>0</v>
          </cell>
          <cell r="CT192">
            <v>18.2630952380952</v>
          </cell>
          <cell r="CU192">
            <v>17.922619047619001</v>
          </cell>
          <cell r="CV192">
            <v>0</v>
          </cell>
          <cell r="CW192">
            <v>0</v>
          </cell>
          <cell r="CX192">
            <v>0</v>
          </cell>
          <cell r="CY192">
            <v>26.454999999999963</v>
          </cell>
          <cell r="CZ192">
            <v>25.983000000000001</v>
          </cell>
          <cell r="DA192">
            <v>24.666999999999994</v>
          </cell>
          <cell r="DB192">
            <v>0.20625000000000604</v>
          </cell>
          <cell r="DC192">
            <v>0</v>
          </cell>
          <cell r="DD192">
            <v>0</v>
          </cell>
          <cell r="DE192">
            <v>0</v>
          </cell>
          <cell r="DF192">
            <v>0</v>
          </cell>
          <cell r="DG192">
            <v>0</v>
          </cell>
          <cell r="DH192">
            <v>0</v>
          </cell>
          <cell r="DI192">
            <v>0</v>
          </cell>
          <cell r="DJ192">
            <v>0</v>
          </cell>
          <cell r="DK192">
            <v>0</v>
          </cell>
          <cell r="DL192">
            <v>0</v>
          </cell>
          <cell r="DM192" t="str">
            <v>Dec 99</v>
          </cell>
          <cell r="DN192">
            <v>3.25</v>
          </cell>
          <cell r="DO192">
            <v>0</v>
          </cell>
          <cell r="DP192">
            <v>0</v>
          </cell>
          <cell r="DQ192">
            <v>0</v>
          </cell>
          <cell r="DR192">
            <v>0</v>
          </cell>
          <cell r="DS192">
            <v>0</v>
          </cell>
          <cell r="DT192">
            <v>29.349999999999987</v>
          </cell>
          <cell r="DU192">
            <v>29.349999999999987</v>
          </cell>
          <cell r="DV192">
            <v>0</v>
          </cell>
          <cell r="DW192">
            <v>0</v>
          </cell>
          <cell r="DX192">
            <v>0</v>
          </cell>
          <cell r="DY192">
            <v>0</v>
          </cell>
          <cell r="DZ192">
            <v>0</v>
          </cell>
          <cell r="EA192">
            <v>0</v>
          </cell>
          <cell r="EB192">
            <v>0</v>
          </cell>
          <cell r="EC192">
            <v>0</v>
          </cell>
          <cell r="ED192">
            <v>0</v>
          </cell>
          <cell r="EE192">
            <v>0</v>
          </cell>
          <cell r="EF192">
            <v>0</v>
          </cell>
          <cell r="EG192">
            <v>0</v>
          </cell>
          <cell r="EH192">
            <v>28.659999999999965</v>
          </cell>
          <cell r="EI192">
            <v>0</v>
          </cell>
          <cell r="EJ192">
            <v>28.659999999999965</v>
          </cell>
          <cell r="EK192">
            <v>0</v>
          </cell>
          <cell r="EL192">
            <v>0</v>
          </cell>
          <cell r="EM192">
            <v>0</v>
          </cell>
          <cell r="EN192">
            <v>0</v>
          </cell>
          <cell r="EO192">
            <v>19.2083333333333</v>
          </cell>
          <cell r="EP192">
            <v>18.522619047618999</v>
          </cell>
          <cell r="EQ192" t="str">
            <v>Dec 99</v>
          </cell>
          <cell r="ER192">
            <v>2.19</v>
          </cell>
          <cell r="ES192">
            <v>0</v>
          </cell>
          <cell r="ET192">
            <v>0</v>
          </cell>
          <cell r="EU192">
            <v>0</v>
          </cell>
          <cell r="EV192">
            <v>14.78249999999999</v>
          </cell>
          <cell r="EW192">
            <v>22.784999999999979</v>
          </cell>
          <cell r="EX192">
            <v>23.847499999999979</v>
          </cell>
          <cell r="EY192">
            <v>28.344999999999963</v>
          </cell>
          <cell r="EZ192">
            <v>28.344999999999963</v>
          </cell>
          <cell r="FA192">
            <v>0</v>
          </cell>
          <cell r="FB192">
            <v>0</v>
          </cell>
          <cell r="FC192">
            <v>0</v>
          </cell>
          <cell r="FD192">
            <v>0</v>
          </cell>
          <cell r="FE192">
            <v>0</v>
          </cell>
          <cell r="FF192">
            <v>0</v>
          </cell>
          <cell r="FG192">
            <v>26.882499999999986</v>
          </cell>
          <cell r="FH192">
            <v>0</v>
          </cell>
          <cell r="FI192">
            <v>30.259999999999984</v>
          </cell>
          <cell r="FJ192">
            <v>0</v>
          </cell>
          <cell r="FK192">
            <v>0</v>
          </cell>
          <cell r="FL192">
            <v>0</v>
          </cell>
          <cell r="FM192">
            <v>0</v>
          </cell>
          <cell r="FN192" t="str">
            <v>Dec 99</v>
          </cell>
          <cell r="FO192">
            <v>0</v>
          </cell>
          <cell r="FP192">
            <v>0</v>
          </cell>
          <cell r="FQ192">
            <v>0</v>
          </cell>
          <cell r="FR192">
            <v>27.93</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32.084999999999994</v>
          </cell>
          <cell r="GH192">
            <v>32.084999999999994</v>
          </cell>
          <cell r="GI192">
            <v>26.355</v>
          </cell>
          <cell r="GJ192">
            <v>25.010999999999999</v>
          </cell>
          <cell r="GK192">
            <v>0</v>
          </cell>
          <cell r="GL192">
            <v>0</v>
          </cell>
          <cell r="GM192">
            <v>20.25</v>
          </cell>
          <cell r="GN192">
            <v>0</v>
          </cell>
          <cell r="GO192" t="str">
            <v>Dec 99</v>
          </cell>
          <cell r="GP192">
            <v>1.620200064536947</v>
          </cell>
          <cell r="GQ192">
            <v>276.60000000000002</v>
          </cell>
          <cell r="GR192">
            <v>248.75</v>
          </cell>
          <cell r="GS192">
            <v>267.375</v>
          </cell>
          <cell r="GT192">
            <v>242.85</v>
          </cell>
          <cell r="GU192">
            <v>220.1</v>
          </cell>
          <cell r="GV192">
            <v>217.85</v>
          </cell>
          <cell r="GW192">
            <v>220.1</v>
          </cell>
          <cell r="GX192">
            <v>0</v>
          </cell>
          <cell r="GY192">
            <v>270.2</v>
          </cell>
          <cell r="GZ192">
            <v>248.2</v>
          </cell>
          <cell r="HA192">
            <v>0</v>
          </cell>
          <cell r="HB192">
            <v>0</v>
          </cell>
          <cell r="HC192">
            <v>263.27499999999998</v>
          </cell>
          <cell r="HD192">
            <v>214.5</v>
          </cell>
          <cell r="HE192">
            <v>0</v>
          </cell>
          <cell r="HF192">
            <v>0</v>
          </cell>
          <cell r="HG192">
            <v>179.7</v>
          </cell>
          <cell r="HH192">
            <v>0</v>
          </cell>
          <cell r="HI192">
            <v>173.75</v>
          </cell>
          <cell r="HJ192">
            <v>0</v>
          </cell>
          <cell r="HK192" t="e">
            <v>#VALUE!</v>
          </cell>
          <cell r="HL192">
            <v>0</v>
          </cell>
          <cell r="HM192">
            <v>0</v>
          </cell>
          <cell r="HN192">
            <v>122.2</v>
          </cell>
          <cell r="HO192">
            <v>124.65</v>
          </cell>
          <cell r="HP192">
            <v>115.2</v>
          </cell>
          <cell r="HQ192">
            <v>0</v>
          </cell>
          <cell r="HR192">
            <v>30.39</v>
          </cell>
          <cell r="HS192">
            <v>0</v>
          </cell>
          <cell r="HT192">
            <v>327.7</v>
          </cell>
          <cell r="HU192" t="str">
            <v>Dec 99</v>
          </cell>
          <cell r="HV192">
            <v>283.39999999999998</v>
          </cell>
          <cell r="HW192">
            <v>316.25</v>
          </cell>
          <cell r="HX192">
            <v>268.8</v>
          </cell>
          <cell r="HY192">
            <v>301.65000000000003</v>
          </cell>
          <cell r="HZ192">
            <v>217.8</v>
          </cell>
          <cell r="IA192">
            <v>210.1</v>
          </cell>
          <cell r="IB192">
            <v>217.8</v>
          </cell>
          <cell r="IC192">
            <v>0</v>
          </cell>
          <cell r="ID192">
            <v>0</v>
          </cell>
          <cell r="IE192">
            <v>0</v>
          </cell>
          <cell r="IF192">
            <v>0</v>
          </cell>
          <cell r="IG192">
            <v>172.2</v>
          </cell>
          <cell r="IH192">
            <v>0</v>
          </cell>
          <cell r="II192">
            <v>166.25</v>
          </cell>
          <cell r="IJ192">
            <v>0</v>
          </cell>
          <cell r="IK192">
            <v>0</v>
          </cell>
          <cell r="IL192">
            <v>0</v>
          </cell>
          <cell r="IM192">
            <v>121.7</v>
          </cell>
          <cell r="IN192">
            <v>116.2</v>
          </cell>
          <cell r="IO192">
            <v>0</v>
          </cell>
          <cell r="IP192">
            <v>0</v>
          </cell>
          <cell r="IQ192" t="str">
            <v>Dec 99</v>
          </cell>
          <cell r="IR192">
            <v>3.9205986201392737</v>
          </cell>
          <cell r="IS192">
            <v>20.372770907052516</v>
          </cell>
          <cell r="IT192">
            <v>22.298079610332575</v>
          </cell>
          <cell r="IU192">
            <v>0</v>
          </cell>
          <cell r="IV192">
            <v>0</v>
          </cell>
          <cell r="IW192">
            <v>0</v>
          </cell>
          <cell r="IX192">
            <v>25.7130952380952</v>
          </cell>
          <cell r="IY192">
            <v>0</v>
          </cell>
          <cell r="IZ192">
            <v>27.945755693581756</v>
          </cell>
          <cell r="JA192">
            <v>25.859057971014426</v>
          </cell>
          <cell r="JB192">
            <v>0</v>
          </cell>
          <cell r="JC192">
            <v>23.828992028985471</v>
          </cell>
          <cell r="JD192">
            <v>34.020850943927819</v>
          </cell>
          <cell r="JE192">
            <v>0</v>
          </cell>
          <cell r="JF192">
            <v>0</v>
          </cell>
          <cell r="JG192">
            <v>0</v>
          </cell>
          <cell r="JH192">
            <v>0</v>
          </cell>
          <cell r="JI192">
            <v>0</v>
          </cell>
          <cell r="JJ192">
            <v>0</v>
          </cell>
          <cell r="JK192">
            <v>0</v>
          </cell>
          <cell r="JL192">
            <v>0</v>
          </cell>
          <cell r="JM192">
            <v>0</v>
          </cell>
          <cell r="JN192">
            <v>29.550672877846743</v>
          </cell>
          <cell r="JO192">
            <v>0</v>
          </cell>
          <cell r="JP192">
            <v>25.68804347826082</v>
          </cell>
          <cell r="JQ192">
            <v>25.82499999999995</v>
          </cell>
          <cell r="JR192">
            <v>0</v>
          </cell>
          <cell r="JS192">
            <v>0</v>
          </cell>
          <cell r="JT192">
            <v>0</v>
          </cell>
          <cell r="JU192">
            <v>0</v>
          </cell>
          <cell r="JV192">
            <v>0</v>
          </cell>
          <cell r="JW192">
            <v>0</v>
          </cell>
          <cell r="JX192">
            <v>0</v>
          </cell>
          <cell r="JY192">
            <v>0</v>
          </cell>
          <cell r="JZ192">
            <v>25.82499999999995</v>
          </cell>
          <cell r="KA192">
            <v>0</v>
          </cell>
          <cell r="KB192">
            <v>0</v>
          </cell>
          <cell r="KC192">
            <v>0</v>
          </cell>
          <cell r="KD192">
            <v>21.454761904761902</v>
          </cell>
          <cell r="KE192">
            <v>22.815631469979294</v>
          </cell>
          <cell r="KF192">
            <v>21.454761904761902</v>
          </cell>
          <cell r="KG192">
            <v>22.815631469979294</v>
          </cell>
          <cell r="KH192">
            <v>0</v>
          </cell>
          <cell r="KI192">
            <v>0</v>
          </cell>
          <cell r="KJ192">
            <v>0</v>
          </cell>
          <cell r="KK192">
            <v>22.995386446259399</v>
          </cell>
          <cell r="KL192">
            <v>22.556691283154752</v>
          </cell>
          <cell r="KM192">
            <v>0</v>
          </cell>
          <cell r="KN192">
            <v>22.159240964444592</v>
          </cell>
          <cell r="KO192">
            <v>0</v>
          </cell>
          <cell r="KP192">
            <v>0</v>
          </cell>
          <cell r="KQ192">
            <v>0</v>
          </cell>
          <cell r="KR192">
            <v>0</v>
          </cell>
          <cell r="KS192">
            <v>0</v>
          </cell>
          <cell r="KT192">
            <v>0</v>
          </cell>
          <cell r="KU192">
            <v>0</v>
          </cell>
          <cell r="KV192">
            <v>0</v>
          </cell>
          <cell r="KW192">
            <v>0</v>
          </cell>
          <cell r="KX192">
            <v>0</v>
          </cell>
          <cell r="KY192">
            <v>0</v>
          </cell>
          <cell r="KZ192">
            <v>0</v>
          </cell>
          <cell r="LA192">
            <v>0</v>
          </cell>
          <cell r="LB192">
            <v>0</v>
          </cell>
          <cell r="LC192" t="str">
            <v>Dec 99</v>
          </cell>
          <cell r="LD192">
            <v>19.339242546333601</v>
          </cell>
          <cell r="LE192">
            <v>21.120293847566575</v>
          </cell>
          <cell r="LF192">
            <v>240</v>
          </cell>
          <cell r="LG192">
            <v>230</v>
          </cell>
          <cell r="LH192">
            <v>24.113756613756621</v>
          </cell>
          <cell r="LI192">
            <v>0</v>
          </cell>
          <cell r="LJ192">
            <v>28.996428571428574</v>
          </cell>
          <cell r="LK192">
            <v>0.70000000000000007</v>
          </cell>
          <cell r="LL192">
            <v>25.597619047619045</v>
          </cell>
          <cell r="LM192">
            <v>0.98809523809523792</v>
          </cell>
          <cell r="LN192">
            <v>0</v>
          </cell>
          <cell r="LO192">
            <v>0</v>
          </cell>
          <cell r="LP192">
            <v>0</v>
          </cell>
          <cell r="LQ192">
            <v>0</v>
          </cell>
          <cell r="LR192">
            <v>0</v>
          </cell>
          <cell r="LS192">
            <v>0</v>
          </cell>
          <cell r="LT192">
            <v>21.118110236220478</v>
          </cell>
          <cell r="LU192">
            <v>0</v>
          </cell>
          <cell r="LV192">
            <v>0</v>
          </cell>
          <cell r="LW192">
            <v>25.333333330846784</v>
          </cell>
          <cell r="LX192">
            <v>25.219999997498213</v>
          </cell>
          <cell r="LY192">
            <v>25.386666664267022</v>
          </cell>
          <cell r="LZ192">
            <v>24.43477272727273</v>
          </cell>
          <cell r="MA192">
            <v>24.956507934055669</v>
          </cell>
          <cell r="MB192" t="str">
            <v>Dec 99</v>
          </cell>
          <cell r="MC192">
            <v>257.52499999999998</v>
          </cell>
          <cell r="MD192">
            <v>248.7</v>
          </cell>
          <cell r="ME192">
            <v>26.108465611111111</v>
          </cell>
          <cell r="MF192">
            <v>0</v>
          </cell>
          <cell r="MG192">
            <v>0</v>
          </cell>
          <cell r="MH192" t="str">
            <v>Dec 99</v>
          </cell>
          <cell r="MI192">
            <v>115.4347826086957</v>
          </cell>
          <cell r="MJ192">
            <v>142.8571428571428</v>
          </cell>
          <cell r="MK192">
            <v>145.71428571428581</v>
          </cell>
          <cell r="ML192">
            <v>138.13664596273281</v>
          </cell>
          <cell r="MM192">
            <v>105.71428571428579</v>
          </cell>
          <cell r="MN192">
            <v>82.987551867219949</v>
          </cell>
          <cell r="MO192">
            <v>0</v>
          </cell>
          <cell r="MP192">
            <v>143.72670807453409</v>
          </cell>
          <cell r="MQ192">
            <v>48.043478260869563</v>
          </cell>
          <cell r="MR192">
            <v>0</v>
          </cell>
          <cell r="MS192">
            <v>0</v>
          </cell>
          <cell r="MT192">
            <v>139.87022350396541</v>
          </cell>
          <cell r="MU192">
            <v>74.900133155792233</v>
          </cell>
          <cell r="MV192">
            <v>0</v>
          </cell>
          <cell r="MW192" t="str">
            <v>*KEY_ERR</v>
          </cell>
        </row>
        <row r="193">
          <cell r="F193" t="str">
            <v>Jan 00</v>
          </cell>
          <cell r="G193">
            <v>25.547249999999998</v>
          </cell>
          <cell r="H193">
            <v>0</v>
          </cell>
          <cell r="I193">
            <v>27.254999999999999</v>
          </cell>
          <cell r="J193">
            <v>0</v>
          </cell>
          <cell r="K193">
            <v>0</v>
          </cell>
          <cell r="L193">
            <v>27.031052631578952</v>
          </cell>
          <cell r="M193">
            <v>27.031052631578952</v>
          </cell>
          <cell r="N193">
            <v>0</v>
          </cell>
          <cell r="O193">
            <v>0</v>
          </cell>
          <cell r="P193">
            <v>0</v>
          </cell>
          <cell r="Q193">
            <v>0</v>
          </cell>
          <cell r="R193">
            <v>0</v>
          </cell>
          <cell r="S193">
            <v>0</v>
          </cell>
          <cell r="T193">
            <v>0</v>
          </cell>
          <cell r="U193">
            <v>0</v>
          </cell>
          <cell r="V193">
            <v>25.033249999999999</v>
          </cell>
          <cell r="W193">
            <v>25.086999999999996</v>
          </cell>
          <cell r="X193">
            <v>25.983499999999999</v>
          </cell>
          <cell r="Y193">
            <v>22.627249999999997</v>
          </cell>
          <cell r="Z193">
            <v>0</v>
          </cell>
          <cell r="AA193">
            <v>24.142499999999998</v>
          </cell>
          <cell r="AB193">
            <v>25.396249999999998</v>
          </cell>
          <cell r="AC193">
            <v>25.593157894736844</v>
          </cell>
          <cell r="AD193">
            <v>25.477368421052631</v>
          </cell>
          <cell r="AE193">
            <v>25.831578947368421</v>
          </cell>
          <cell r="AF193">
            <v>24.828624999999999</v>
          </cell>
          <cell r="AG193">
            <v>25.46065789473684</v>
          </cell>
          <cell r="AH193">
            <v>23.528624999999998</v>
          </cell>
          <cell r="AI193">
            <v>0</v>
          </cell>
          <cell r="AJ193">
            <v>24.828624999999999</v>
          </cell>
          <cell r="AK193">
            <v>25.378625</v>
          </cell>
          <cell r="AL193">
            <v>26.564749999999997</v>
          </cell>
          <cell r="AM193">
            <v>25.359210526315799</v>
          </cell>
          <cell r="AN193">
            <v>0</v>
          </cell>
          <cell r="AO193">
            <v>0</v>
          </cell>
          <cell r="AP193">
            <v>0</v>
          </cell>
          <cell r="AQ193">
            <v>24.028624999999998</v>
          </cell>
          <cell r="AR193">
            <v>0</v>
          </cell>
          <cell r="AS193">
            <v>25.593157894736844</v>
          </cell>
          <cell r="AT193">
            <v>24.920999999999996</v>
          </cell>
          <cell r="AU193">
            <v>25.785144736842106</v>
          </cell>
          <cell r="AV193">
            <v>0</v>
          </cell>
          <cell r="AW193">
            <v>23.949999999999996</v>
          </cell>
          <cell r="AX193">
            <v>0</v>
          </cell>
          <cell r="AY193">
            <v>0</v>
          </cell>
          <cell r="AZ193">
            <v>0</v>
          </cell>
          <cell r="BA193">
            <v>0</v>
          </cell>
          <cell r="BB193">
            <v>24.271249999999998</v>
          </cell>
          <cell r="BC193">
            <v>23.385999999999999</v>
          </cell>
          <cell r="BD193">
            <v>1.0725000000000011</v>
          </cell>
          <cell r="BE193">
            <v>25.368421052631579</v>
          </cell>
          <cell r="BF193">
            <v>24.550999999999998</v>
          </cell>
          <cell r="BG193">
            <v>21.090605263157897</v>
          </cell>
          <cell r="BH193">
            <v>0</v>
          </cell>
          <cell r="BI193">
            <v>0</v>
          </cell>
          <cell r="BJ193">
            <v>0</v>
          </cell>
          <cell r="BK193">
            <v>2.36</v>
          </cell>
          <cell r="BL193">
            <v>14.199868421052633</v>
          </cell>
          <cell r="BM193">
            <v>23.185657894736842</v>
          </cell>
          <cell r="BN193">
            <v>26.841315789473686</v>
          </cell>
          <cell r="BO193">
            <v>27.206052631578945</v>
          </cell>
          <cell r="BP193">
            <v>27.327631578947372</v>
          </cell>
          <cell r="BQ193">
            <v>29.178947368421053</v>
          </cell>
          <cell r="BR193">
            <v>29.178947368421053</v>
          </cell>
          <cell r="BS193">
            <v>30.06592105263158</v>
          </cell>
          <cell r="BT193">
            <v>30.06592105263158</v>
          </cell>
          <cell r="BU193">
            <v>30.715263157894736</v>
          </cell>
          <cell r="BV193">
            <v>30.715263157894736</v>
          </cell>
          <cell r="BW193">
            <v>0</v>
          </cell>
          <cell r="BX193">
            <v>0</v>
          </cell>
          <cell r="BY193">
            <v>0</v>
          </cell>
          <cell r="BZ193">
            <v>0</v>
          </cell>
          <cell r="CA193">
            <v>0</v>
          </cell>
          <cell r="CB193">
            <v>0</v>
          </cell>
          <cell r="CC193">
            <v>0</v>
          </cell>
          <cell r="CD193">
            <v>0</v>
          </cell>
          <cell r="CE193">
            <v>0</v>
          </cell>
          <cell r="CF193">
            <v>37.835921052631583</v>
          </cell>
          <cell r="CG193">
            <v>0</v>
          </cell>
          <cell r="CH193">
            <v>0</v>
          </cell>
          <cell r="CI193">
            <v>0</v>
          </cell>
          <cell r="CJ193">
            <v>32.522368421052626</v>
          </cell>
          <cell r="CK193">
            <v>32.975526315789473</v>
          </cell>
          <cell r="CL193">
            <v>30.22894736842105</v>
          </cell>
          <cell r="CM193">
            <v>30.869999999999997</v>
          </cell>
          <cell r="CN193">
            <v>0</v>
          </cell>
          <cell r="CO193">
            <v>0</v>
          </cell>
          <cell r="CP193">
            <v>27.918947368421044</v>
          </cell>
          <cell r="CQ193">
            <v>27.918947368421044</v>
          </cell>
          <cell r="CR193">
            <v>0</v>
          </cell>
          <cell r="CS193">
            <v>0</v>
          </cell>
          <cell r="CT193">
            <v>19.42631578947368</v>
          </cell>
          <cell r="CU193">
            <v>19.219736842105263</v>
          </cell>
          <cell r="CV193">
            <v>0</v>
          </cell>
          <cell r="CW193">
            <v>0</v>
          </cell>
          <cell r="CX193">
            <v>0</v>
          </cell>
          <cell r="CY193">
            <v>28.504736842105267</v>
          </cell>
          <cell r="CZ193">
            <v>29.115947368421054</v>
          </cell>
          <cell r="DA193">
            <v>28.065947368421053</v>
          </cell>
          <cell r="DB193">
            <v>0.25605263157894714</v>
          </cell>
          <cell r="DC193">
            <v>0</v>
          </cell>
          <cell r="DD193">
            <v>0</v>
          </cell>
          <cell r="DE193">
            <v>0</v>
          </cell>
          <cell r="DF193">
            <v>0</v>
          </cell>
          <cell r="DG193">
            <v>0</v>
          </cell>
          <cell r="DH193">
            <v>0</v>
          </cell>
          <cell r="DI193">
            <v>0</v>
          </cell>
          <cell r="DJ193">
            <v>0</v>
          </cell>
          <cell r="DK193">
            <v>0</v>
          </cell>
          <cell r="DL193">
            <v>0</v>
          </cell>
          <cell r="DM193" t="str">
            <v>Jan 00</v>
          </cell>
          <cell r="DN193">
            <v>0</v>
          </cell>
          <cell r="DO193">
            <v>0</v>
          </cell>
          <cell r="DP193">
            <v>0</v>
          </cell>
          <cell r="DQ193">
            <v>0</v>
          </cell>
          <cell r="DR193">
            <v>0</v>
          </cell>
          <cell r="DS193">
            <v>0</v>
          </cell>
          <cell r="DT193">
            <v>29.411052631578947</v>
          </cell>
          <cell r="DU193">
            <v>29.411052631578947</v>
          </cell>
          <cell r="DV193">
            <v>0</v>
          </cell>
          <cell r="DW193">
            <v>0</v>
          </cell>
          <cell r="DX193">
            <v>0</v>
          </cell>
          <cell r="DY193">
            <v>0</v>
          </cell>
          <cell r="DZ193">
            <v>0</v>
          </cell>
          <cell r="EA193">
            <v>0</v>
          </cell>
          <cell r="EB193">
            <v>0</v>
          </cell>
          <cell r="EC193">
            <v>0</v>
          </cell>
          <cell r="ED193">
            <v>0</v>
          </cell>
          <cell r="EE193">
            <v>0</v>
          </cell>
          <cell r="EF193">
            <v>0</v>
          </cell>
          <cell r="EG193">
            <v>0</v>
          </cell>
          <cell r="EH193">
            <v>35.669605263157891</v>
          </cell>
          <cell r="EI193">
            <v>0</v>
          </cell>
          <cell r="EJ193">
            <v>35.669605263157891</v>
          </cell>
          <cell r="EK193">
            <v>0</v>
          </cell>
          <cell r="EL193">
            <v>0</v>
          </cell>
          <cell r="EM193">
            <v>0</v>
          </cell>
          <cell r="EN193">
            <v>0</v>
          </cell>
          <cell r="EO193">
            <v>21.764473684210529</v>
          </cell>
          <cell r="EP193">
            <v>19.264473684210529</v>
          </cell>
          <cell r="EQ193" t="str">
            <v>Jan 00</v>
          </cell>
          <cell r="ER193">
            <v>2.4300000000000002</v>
          </cell>
          <cell r="ES193">
            <v>0</v>
          </cell>
          <cell r="ET193">
            <v>0</v>
          </cell>
          <cell r="EU193">
            <v>0</v>
          </cell>
          <cell r="EV193">
            <v>17.73671052631579</v>
          </cell>
          <cell r="EW193">
            <v>22.829210526315791</v>
          </cell>
          <cell r="EX193">
            <v>24.133421052631579</v>
          </cell>
          <cell r="EY193">
            <v>30.911447368421051</v>
          </cell>
          <cell r="EZ193">
            <v>30.911447368421051</v>
          </cell>
          <cell r="FA193">
            <v>0</v>
          </cell>
          <cell r="FB193">
            <v>0</v>
          </cell>
          <cell r="FC193">
            <v>0</v>
          </cell>
          <cell r="FD193">
            <v>0</v>
          </cell>
          <cell r="FE193">
            <v>0</v>
          </cell>
          <cell r="FF193">
            <v>0</v>
          </cell>
          <cell r="FG193">
            <v>28.71473684210526</v>
          </cell>
          <cell r="FH193">
            <v>0</v>
          </cell>
          <cell r="FI193">
            <v>33.622105263157891</v>
          </cell>
          <cell r="FJ193">
            <v>0</v>
          </cell>
          <cell r="FK193">
            <v>0</v>
          </cell>
          <cell r="FL193">
            <v>0</v>
          </cell>
          <cell r="FM193">
            <v>0</v>
          </cell>
          <cell r="FN193" t="str">
            <v>Jan 00</v>
          </cell>
          <cell r="FO193">
            <v>0</v>
          </cell>
          <cell r="FP193">
            <v>0</v>
          </cell>
          <cell r="FQ193">
            <v>0</v>
          </cell>
          <cell r="FR193">
            <v>29.715</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35.760789473684206</v>
          </cell>
          <cell r="GH193">
            <v>35.760789473684206</v>
          </cell>
          <cell r="GI193">
            <v>28.502249999999997</v>
          </cell>
          <cell r="GJ193">
            <v>27.09</v>
          </cell>
          <cell r="GK193">
            <v>0</v>
          </cell>
          <cell r="GL193">
            <v>0</v>
          </cell>
          <cell r="GM193">
            <v>20.14473684210526</v>
          </cell>
          <cell r="GN193">
            <v>0</v>
          </cell>
          <cell r="GO193" t="str">
            <v>Jan 00</v>
          </cell>
          <cell r="GP193">
            <v>1.9527791441219871</v>
          </cell>
          <cell r="GQ193">
            <v>288.3</v>
          </cell>
          <cell r="GR193">
            <v>266.05</v>
          </cell>
          <cell r="GS193">
            <v>295.82499999999999</v>
          </cell>
          <cell r="GT193">
            <v>285.5</v>
          </cell>
          <cell r="GU193">
            <v>242.48750000000001</v>
          </cell>
          <cell r="GV193">
            <v>241.52500000000001</v>
          </cell>
          <cell r="GW193">
            <v>242.48750000000001</v>
          </cell>
          <cell r="GX193">
            <v>0</v>
          </cell>
          <cell r="GY193">
            <v>263.8</v>
          </cell>
          <cell r="GZ193">
            <v>241.97499999999999</v>
          </cell>
          <cell r="HA193">
            <v>0</v>
          </cell>
          <cell r="HB193">
            <v>0</v>
          </cell>
          <cell r="HC193">
            <v>256.27499999999998</v>
          </cell>
          <cell r="HD193">
            <v>220.1</v>
          </cell>
          <cell r="HE193">
            <v>0</v>
          </cell>
          <cell r="HF193">
            <v>0</v>
          </cell>
          <cell r="HG193">
            <v>188.2</v>
          </cell>
          <cell r="HH193">
            <v>0</v>
          </cell>
          <cell r="HI193">
            <v>181.6</v>
          </cell>
          <cell r="HJ193">
            <v>0</v>
          </cell>
          <cell r="HK193" t="e">
            <v>#VALUE!</v>
          </cell>
          <cell r="HL193">
            <v>0</v>
          </cell>
          <cell r="HM193">
            <v>0</v>
          </cell>
          <cell r="HN193">
            <v>135.35</v>
          </cell>
          <cell r="HO193">
            <v>125.175</v>
          </cell>
          <cell r="HP193">
            <v>115.95</v>
          </cell>
          <cell r="HQ193">
            <v>0</v>
          </cell>
          <cell r="HR193">
            <v>30.15</v>
          </cell>
          <cell r="HS193">
            <v>0</v>
          </cell>
          <cell r="HT193">
            <v>320.39999999999998</v>
          </cell>
          <cell r="HU193" t="str">
            <v>Jan 00</v>
          </cell>
          <cell r="HV193">
            <v>325.25</v>
          </cell>
          <cell r="HW193">
            <v>301.75</v>
          </cell>
          <cell r="HX193">
            <v>304.39999999999998</v>
          </cell>
          <cell r="HY193">
            <v>280.89999999999998</v>
          </cell>
          <cell r="HZ193">
            <v>239.63749999999999</v>
          </cell>
          <cell r="IA193">
            <v>231.52500000000001</v>
          </cell>
          <cell r="IB193">
            <v>239.63749999999999</v>
          </cell>
          <cell r="IC193">
            <v>0</v>
          </cell>
          <cell r="ID193">
            <v>0</v>
          </cell>
          <cell r="IE193">
            <v>0</v>
          </cell>
          <cell r="IF193">
            <v>0</v>
          </cell>
          <cell r="IG193">
            <v>185.7</v>
          </cell>
          <cell r="IH193">
            <v>0</v>
          </cell>
          <cell r="II193">
            <v>178.55</v>
          </cell>
          <cell r="IJ193">
            <v>0</v>
          </cell>
          <cell r="IK193">
            <v>0</v>
          </cell>
          <cell r="IL193">
            <v>0</v>
          </cell>
          <cell r="IM193">
            <v>136.69999999999999</v>
          </cell>
          <cell r="IN193">
            <v>119.05</v>
          </cell>
          <cell r="IO193">
            <v>0</v>
          </cell>
          <cell r="IP193">
            <v>0</v>
          </cell>
          <cell r="IQ193" t="str">
            <v>Jan 00</v>
          </cell>
          <cell r="IR193">
            <v>4.140092639733183</v>
          </cell>
          <cell r="IS193">
            <v>22.796515866620624</v>
          </cell>
          <cell r="IT193">
            <v>25.519261882898245</v>
          </cell>
          <cell r="IU193">
            <v>0</v>
          </cell>
          <cell r="IV193">
            <v>0</v>
          </cell>
          <cell r="IW193">
            <v>0</v>
          </cell>
          <cell r="IX193">
            <v>25.786654135338342</v>
          </cell>
          <cell r="IY193">
            <v>0</v>
          </cell>
          <cell r="IZ193">
            <v>30.549624060150375</v>
          </cell>
          <cell r="JA193">
            <v>29.389097744360903</v>
          </cell>
          <cell r="JB193">
            <v>0</v>
          </cell>
          <cell r="JC193">
            <v>27.841604010025062</v>
          </cell>
          <cell r="JD193">
            <v>34.926814076611649</v>
          </cell>
          <cell r="JE193">
            <v>0</v>
          </cell>
          <cell r="JF193">
            <v>0</v>
          </cell>
          <cell r="JG193">
            <v>0</v>
          </cell>
          <cell r="JH193">
            <v>0</v>
          </cell>
          <cell r="JI193">
            <v>0</v>
          </cell>
          <cell r="JJ193">
            <v>0</v>
          </cell>
          <cell r="JK193">
            <v>0</v>
          </cell>
          <cell r="JL193">
            <v>0</v>
          </cell>
          <cell r="JM193">
            <v>0</v>
          </cell>
          <cell r="JN193">
            <v>31.73834586466165</v>
          </cell>
          <cell r="JO193">
            <v>0</v>
          </cell>
          <cell r="JP193">
            <v>28.77437343358396</v>
          </cell>
          <cell r="JQ193">
            <v>28.943421052631585</v>
          </cell>
          <cell r="JR193">
            <v>0</v>
          </cell>
          <cell r="JS193">
            <v>0</v>
          </cell>
          <cell r="JT193">
            <v>0</v>
          </cell>
          <cell r="JU193">
            <v>0</v>
          </cell>
          <cell r="JV193">
            <v>0</v>
          </cell>
          <cell r="JW193">
            <v>0</v>
          </cell>
          <cell r="JX193">
            <v>0</v>
          </cell>
          <cell r="JY193">
            <v>0</v>
          </cell>
          <cell r="JZ193">
            <v>28.943421052631585</v>
          </cell>
          <cell r="KA193">
            <v>0</v>
          </cell>
          <cell r="KB193">
            <v>0</v>
          </cell>
          <cell r="KC193">
            <v>0</v>
          </cell>
          <cell r="KD193">
            <v>21.576315789473682</v>
          </cell>
          <cell r="KE193">
            <v>23.300125313283207</v>
          </cell>
          <cell r="KF193">
            <v>21.576315789473682</v>
          </cell>
          <cell r="KG193">
            <v>23.300125313283207</v>
          </cell>
          <cell r="KH193">
            <v>0</v>
          </cell>
          <cell r="KI193">
            <v>0</v>
          </cell>
          <cell r="KJ193">
            <v>0</v>
          </cell>
          <cell r="KK193">
            <v>22.128549720758595</v>
          </cell>
          <cell r="KL193">
            <v>21.571152290174258</v>
          </cell>
          <cell r="KM193">
            <v>0</v>
          </cell>
          <cell r="KN193">
            <v>20.978528999664519</v>
          </cell>
          <cell r="KO193">
            <v>26.904761904761909</v>
          </cell>
          <cell r="KP193">
            <v>0.76428571428571412</v>
          </cell>
          <cell r="KQ193">
            <v>1.0285714285714289</v>
          </cell>
          <cell r="KR193">
            <v>1.0285714285714289</v>
          </cell>
          <cell r="KS193">
            <v>0.7047619047619047</v>
          </cell>
          <cell r="KT193">
            <v>0.43571428571428572</v>
          </cell>
          <cell r="KU193">
            <v>0.63095238095238093</v>
          </cell>
          <cell r="KV193">
            <v>0</v>
          </cell>
          <cell r="KW193">
            <v>0</v>
          </cell>
          <cell r="KX193">
            <v>0</v>
          </cell>
          <cell r="KY193">
            <v>0</v>
          </cell>
          <cell r="KZ193">
            <v>1.0952380952380949</v>
          </cell>
          <cell r="LA193">
            <v>1.0952380952380949</v>
          </cell>
          <cell r="LB193">
            <v>1.7238095238095239</v>
          </cell>
          <cell r="LC193" t="str">
            <v>Jan 00</v>
          </cell>
          <cell r="LD193">
            <v>20.628525382755843</v>
          </cell>
          <cell r="LE193">
            <v>23.048668503213957</v>
          </cell>
          <cell r="LF193">
            <v>256</v>
          </cell>
          <cell r="LG193">
            <v>251</v>
          </cell>
          <cell r="LH193">
            <v>23.906432748538013</v>
          </cell>
          <cell r="LI193">
            <v>0</v>
          </cell>
          <cell r="LJ193">
            <v>30.807894736842101</v>
          </cell>
          <cell r="LK193">
            <v>0.93684210526315803</v>
          </cell>
          <cell r="LL193">
            <v>29.410526315789475</v>
          </cell>
          <cell r="LM193">
            <v>1.9013157894736845</v>
          </cell>
          <cell r="LN193">
            <v>0</v>
          </cell>
          <cell r="LO193">
            <v>0</v>
          </cell>
          <cell r="LP193">
            <v>0</v>
          </cell>
          <cell r="LQ193">
            <v>0</v>
          </cell>
          <cell r="LR193">
            <v>0</v>
          </cell>
          <cell r="LS193">
            <v>0</v>
          </cell>
          <cell r="LT193">
            <v>20.099668462494822</v>
          </cell>
          <cell r="LU193">
            <v>0</v>
          </cell>
          <cell r="LV193">
            <v>25.396249999999998</v>
          </cell>
          <cell r="LW193">
            <v>25.593157894736844</v>
          </cell>
          <cell r="LX193">
            <v>25.477368421052631</v>
          </cell>
          <cell r="LY193">
            <v>25.831578947368421</v>
          </cell>
          <cell r="LZ193">
            <v>24.828624999999999</v>
          </cell>
          <cell r="MA193">
            <v>25.46065789473684</v>
          </cell>
          <cell r="MB193" t="str">
            <v>Jan 00</v>
          </cell>
          <cell r="MC193">
            <v>285.28947368421052</v>
          </cell>
          <cell r="MD193">
            <v>284.60526315789474</v>
          </cell>
          <cell r="ME193">
            <v>26.328947366666668</v>
          </cell>
          <cell r="MF193">
            <v>0</v>
          </cell>
          <cell r="MG193">
            <v>0</v>
          </cell>
          <cell r="MH193" t="str">
            <v>Jan 00</v>
          </cell>
          <cell r="MI193">
            <v>138.8095238095238</v>
          </cell>
          <cell r="MJ193">
            <v>139.04761904761909</v>
          </cell>
          <cell r="MK193">
            <v>141.9047619047619</v>
          </cell>
          <cell r="ML193">
            <v>133.33333333333329</v>
          </cell>
          <cell r="MM193">
            <v>106.53061224489799</v>
          </cell>
          <cell r="MN193">
            <v>85.210432720806182</v>
          </cell>
          <cell r="MO193">
            <v>0</v>
          </cell>
          <cell r="MP193">
            <v>151.56462585034009</v>
          </cell>
          <cell r="MQ193">
            <v>55.595238095238102</v>
          </cell>
          <cell r="MR193">
            <v>0</v>
          </cell>
          <cell r="MS193">
            <v>0</v>
          </cell>
          <cell r="MT193">
            <v>139.87022350396541</v>
          </cell>
          <cell r="MU193">
            <v>74.900133155792247</v>
          </cell>
          <cell r="MV193">
            <v>0</v>
          </cell>
          <cell r="MW193" t="str">
            <v>*KEY_ERR</v>
          </cell>
        </row>
        <row r="194">
          <cell r="F194" t="str">
            <v>Feb 00</v>
          </cell>
          <cell r="G194">
            <v>27.893333333333331</v>
          </cell>
          <cell r="H194">
            <v>0</v>
          </cell>
          <cell r="I194">
            <v>29.387</v>
          </cell>
          <cell r="J194">
            <v>0</v>
          </cell>
          <cell r="K194">
            <v>0</v>
          </cell>
          <cell r="L194">
            <v>29.556750000000001</v>
          </cell>
          <cell r="M194">
            <v>29.556750000000001</v>
          </cell>
          <cell r="N194">
            <v>0</v>
          </cell>
          <cell r="O194">
            <v>0</v>
          </cell>
          <cell r="P194">
            <v>0</v>
          </cell>
          <cell r="Q194">
            <v>0</v>
          </cell>
          <cell r="R194">
            <v>0</v>
          </cell>
          <cell r="S194">
            <v>0</v>
          </cell>
          <cell r="T194">
            <v>0</v>
          </cell>
          <cell r="U194">
            <v>0</v>
          </cell>
          <cell r="V194">
            <v>27.374285714285712</v>
          </cell>
          <cell r="W194">
            <v>27.437142857142856</v>
          </cell>
          <cell r="X194">
            <v>28.438571428571425</v>
          </cell>
          <cell r="Y194">
            <v>24.864761904761902</v>
          </cell>
          <cell r="Z194">
            <v>0</v>
          </cell>
          <cell r="AA194">
            <v>25.478571428571431</v>
          </cell>
          <cell r="AB194">
            <v>26.37952380952381</v>
          </cell>
          <cell r="AC194">
            <v>27.09249999999999</v>
          </cell>
          <cell r="AD194">
            <v>27.248999999999992</v>
          </cell>
          <cell r="AE194">
            <v>27.69499999999999</v>
          </cell>
          <cell r="AF194">
            <v>25.771309523809521</v>
          </cell>
          <cell r="AG194">
            <v>27.180944444444432</v>
          </cell>
          <cell r="AH194">
            <v>24.421309523809519</v>
          </cell>
          <cell r="AI194">
            <v>0</v>
          </cell>
          <cell r="AJ194">
            <v>25.771309523809521</v>
          </cell>
          <cell r="AK194">
            <v>26.321309523809521</v>
          </cell>
          <cell r="AL194">
            <v>29.188571428571429</v>
          </cell>
          <cell r="AM194">
            <v>27.254999999999999</v>
          </cell>
          <cell r="AN194">
            <v>0</v>
          </cell>
          <cell r="AO194">
            <v>0</v>
          </cell>
          <cell r="AP194">
            <v>0</v>
          </cell>
          <cell r="AQ194">
            <v>24.97130952380952</v>
          </cell>
          <cell r="AR194">
            <v>0</v>
          </cell>
          <cell r="AS194">
            <v>27.09249999999999</v>
          </cell>
          <cell r="AT194">
            <v>25.760000000000005</v>
          </cell>
          <cell r="AU194">
            <v>27.455944444444434</v>
          </cell>
          <cell r="AV194">
            <v>0</v>
          </cell>
          <cell r="AW194">
            <v>25.200000000000003</v>
          </cell>
          <cell r="AX194">
            <v>0</v>
          </cell>
          <cell r="AY194">
            <v>0</v>
          </cell>
          <cell r="AZ194">
            <v>0</v>
          </cell>
          <cell r="BA194">
            <v>0</v>
          </cell>
          <cell r="BB194">
            <v>25.36309523809523</v>
          </cell>
          <cell r="BC194">
            <v>24.679523809523811</v>
          </cell>
          <cell r="BD194">
            <v>0.99650000000000072</v>
          </cell>
          <cell r="BE194">
            <v>27.631</v>
          </cell>
          <cell r="BF194">
            <v>26.474</v>
          </cell>
          <cell r="BG194">
            <v>23.330975000000002</v>
          </cell>
          <cell r="BH194">
            <v>0</v>
          </cell>
          <cell r="BI194">
            <v>0</v>
          </cell>
          <cell r="BJ194">
            <v>0</v>
          </cell>
          <cell r="BK194">
            <v>2.61</v>
          </cell>
          <cell r="BL194">
            <v>17.535</v>
          </cell>
          <cell r="BM194">
            <v>24.811499999999999</v>
          </cell>
          <cell r="BN194">
            <v>29.457749999999994</v>
          </cell>
          <cell r="BO194">
            <v>29.82</v>
          </cell>
          <cell r="BP194">
            <v>31.523625000000003</v>
          </cell>
          <cell r="BQ194">
            <v>34.216875000000002</v>
          </cell>
          <cell r="BR194">
            <v>34.216875000000002</v>
          </cell>
          <cell r="BS194">
            <v>34.369125000000004</v>
          </cell>
          <cell r="BT194">
            <v>34.369125000000004</v>
          </cell>
          <cell r="BU194">
            <v>34.468874999999997</v>
          </cell>
          <cell r="BV194">
            <v>34.468874999999997</v>
          </cell>
          <cell r="BW194">
            <v>0</v>
          </cell>
          <cell r="BX194">
            <v>0</v>
          </cell>
          <cell r="BY194">
            <v>0</v>
          </cell>
          <cell r="BZ194">
            <v>0</v>
          </cell>
          <cell r="CA194">
            <v>0</v>
          </cell>
          <cell r="CB194">
            <v>0</v>
          </cell>
          <cell r="CC194">
            <v>0</v>
          </cell>
          <cell r="CD194">
            <v>0</v>
          </cell>
          <cell r="CE194">
            <v>0</v>
          </cell>
          <cell r="CF194">
            <v>40.175624999999997</v>
          </cell>
          <cell r="CG194">
            <v>0</v>
          </cell>
          <cell r="CH194">
            <v>0</v>
          </cell>
          <cell r="CI194">
            <v>0</v>
          </cell>
          <cell r="CJ194">
            <v>32.741624999999999</v>
          </cell>
          <cell r="CK194">
            <v>32.849249999999998</v>
          </cell>
          <cell r="CL194">
            <v>31.547250000000005</v>
          </cell>
          <cell r="CM194">
            <v>32.752124999999999</v>
          </cell>
          <cell r="CN194">
            <v>0</v>
          </cell>
          <cell r="CO194">
            <v>0</v>
          </cell>
          <cell r="CP194">
            <v>29.417850000000001</v>
          </cell>
          <cell r="CQ194">
            <v>29.417850000000001</v>
          </cell>
          <cell r="CR194">
            <v>0</v>
          </cell>
          <cell r="CS194">
            <v>0</v>
          </cell>
          <cell r="CT194">
            <v>21.587499999999999</v>
          </cell>
          <cell r="CU194">
            <v>20.947500000000012</v>
          </cell>
          <cell r="CV194">
            <v>0</v>
          </cell>
          <cell r="CW194">
            <v>0</v>
          </cell>
          <cell r="CX194">
            <v>0</v>
          </cell>
          <cell r="CY194">
            <v>33.584250000000004</v>
          </cell>
          <cell r="CZ194">
            <v>32.737949999999998</v>
          </cell>
          <cell r="DA194">
            <v>31.875899999999998</v>
          </cell>
          <cell r="DB194">
            <v>4.1999999999999225E-2</v>
          </cell>
          <cell r="DC194">
            <v>0</v>
          </cell>
          <cell r="DD194">
            <v>0</v>
          </cell>
          <cell r="DE194">
            <v>0</v>
          </cell>
          <cell r="DF194">
            <v>0</v>
          </cell>
          <cell r="DG194">
            <v>0</v>
          </cell>
          <cell r="DH194">
            <v>0</v>
          </cell>
          <cell r="DI194">
            <v>0</v>
          </cell>
          <cell r="DJ194">
            <v>0</v>
          </cell>
          <cell r="DK194">
            <v>0</v>
          </cell>
          <cell r="DL194">
            <v>0</v>
          </cell>
          <cell r="DM194" t="str">
            <v>Feb 00</v>
          </cell>
          <cell r="DN194">
            <v>4.9249999999999998</v>
          </cell>
          <cell r="DO194">
            <v>0</v>
          </cell>
          <cell r="DP194">
            <v>0</v>
          </cell>
          <cell r="DQ194">
            <v>0</v>
          </cell>
          <cell r="DR194">
            <v>0</v>
          </cell>
          <cell r="DS194">
            <v>0</v>
          </cell>
          <cell r="DT194">
            <v>33.904499999999999</v>
          </cell>
          <cell r="DU194">
            <v>33.904499999999999</v>
          </cell>
          <cell r="DV194">
            <v>0</v>
          </cell>
          <cell r="DW194">
            <v>0</v>
          </cell>
          <cell r="DX194">
            <v>0</v>
          </cell>
          <cell r="DY194">
            <v>0</v>
          </cell>
          <cell r="DZ194">
            <v>0</v>
          </cell>
          <cell r="EA194">
            <v>0</v>
          </cell>
          <cell r="EB194">
            <v>0</v>
          </cell>
          <cell r="EC194">
            <v>0</v>
          </cell>
          <cell r="ED194">
            <v>0</v>
          </cell>
          <cell r="EE194">
            <v>0</v>
          </cell>
          <cell r="EF194">
            <v>0</v>
          </cell>
          <cell r="EG194">
            <v>0</v>
          </cell>
          <cell r="EH194">
            <v>35.363999999999997</v>
          </cell>
          <cell r="EI194">
            <v>0</v>
          </cell>
          <cell r="EJ194">
            <v>35.363999999999997</v>
          </cell>
          <cell r="EK194">
            <v>0</v>
          </cell>
          <cell r="EL194">
            <v>0</v>
          </cell>
          <cell r="EM194">
            <v>0</v>
          </cell>
          <cell r="EN194">
            <v>0</v>
          </cell>
          <cell r="EO194">
            <v>22.902500000000003</v>
          </cell>
          <cell r="EP194">
            <v>20.162500000000001</v>
          </cell>
          <cell r="EQ194" t="str">
            <v>Feb 00</v>
          </cell>
          <cell r="ER194">
            <v>2.66</v>
          </cell>
          <cell r="ES194">
            <v>0</v>
          </cell>
          <cell r="ET194">
            <v>0</v>
          </cell>
          <cell r="EU194">
            <v>0</v>
          </cell>
          <cell r="EV194">
            <v>19.902750000000001</v>
          </cell>
          <cell r="EW194">
            <v>26.33925</v>
          </cell>
          <cell r="EX194">
            <v>30.444749999999999</v>
          </cell>
          <cell r="EY194">
            <v>35.681625000000004</v>
          </cell>
          <cell r="EZ194">
            <v>35.681625000000004</v>
          </cell>
          <cell r="FA194">
            <v>0</v>
          </cell>
          <cell r="FB194">
            <v>0</v>
          </cell>
          <cell r="FC194">
            <v>0</v>
          </cell>
          <cell r="FD194">
            <v>0</v>
          </cell>
          <cell r="FE194">
            <v>0</v>
          </cell>
          <cell r="FF194">
            <v>0</v>
          </cell>
          <cell r="FG194">
            <v>33.497624999999999</v>
          </cell>
          <cell r="FH194">
            <v>0</v>
          </cell>
          <cell r="FI194">
            <v>33.812624999999997</v>
          </cell>
          <cell r="FJ194">
            <v>0</v>
          </cell>
          <cell r="FK194">
            <v>0</v>
          </cell>
          <cell r="FL194">
            <v>0</v>
          </cell>
          <cell r="FM194">
            <v>0</v>
          </cell>
          <cell r="FN194" t="str">
            <v>Feb 00</v>
          </cell>
          <cell r="FO194">
            <v>0</v>
          </cell>
          <cell r="FP194">
            <v>0</v>
          </cell>
          <cell r="FQ194">
            <v>0</v>
          </cell>
          <cell r="FR194">
            <v>32.392499999999998</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37.135874999999992</v>
          </cell>
          <cell r="GH194">
            <v>37.135874999999992</v>
          </cell>
          <cell r="GI194">
            <v>32.4345</v>
          </cell>
          <cell r="GJ194">
            <v>31.174499999999995</v>
          </cell>
          <cell r="GK194">
            <v>0</v>
          </cell>
          <cell r="GL194">
            <v>0</v>
          </cell>
          <cell r="GM194">
            <v>20.75</v>
          </cell>
          <cell r="GN194">
            <v>0</v>
          </cell>
          <cell r="GO194" t="str">
            <v>Feb 00</v>
          </cell>
          <cell r="GP194">
            <v>2.022508038585209</v>
          </cell>
          <cell r="GQ194">
            <v>333.52380952380952</v>
          </cell>
          <cell r="GR194">
            <v>298.47619047619048</v>
          </cell>
          <cell r="GS194">
            <v>329.71428571428572</v>
          </cell>
          <cell r="GT194">
            <v>326.71428571428567</v>
          </cell>
          <cell r="GU194">
            <v>264.02380952380952</v>
          </cell>
          <cell r="GV194">
            <v>262.61904761904759</v>
          </cell>
          <cell r="GW194">
            <v>264.02380952380952</v>
          </cell>
          <cell r="GX194">
            <v>0</v>
          </cell>
          <cell r="GY194">
            <v>298</v>
          </cell>
          <cell r="GZ194">
            <v>276.76190476190482</v>
          </cell>
          <cell r="HA194">
            <v>0</v>
          </cell>
          <cell r="HB194">
            <v>0</v>
          </cell>
          <cell r="HC194">
            <v>259.88095238095241</v>
          </cell>
          <cell r="HD194">
            <v>226.78571428571431</v>
          </cell>
          <cell r="HE194">
            <v>0</v>
          </cell>
          <cell r="HF194">
            <v>0</v>
          </cell>
          <cell r="HG194">
            <v>208.142857142857</v>
          </cell>
          <cell r="HH194">
            <v>0</v>
          </cell>
          <cell r="HI194">
            <v>202.28571428571399</v>
          </cell>
          <cell r="HJ194">
            <v>0</v>
          </cell>
          <cell r="HK194" t="e">
            <v>#VALUE!</v>
          </cell>
          <cell r="HL194">
            <v>0</v>
          </cell>
          <cell r="HM194">
            <v>0</v>
          </cell>
          <cell r="HN194">
            <v>145.6904761904762</v>
          </cell>
          <cell r="HO194">
            <v>132.0952380952381</v>
          </cell>
          <cell r="HP194">
            <v>121.8095238095238</v>
          </cell>
          <cell r="HQ194">
            <v>0</v>
          </cell>
          <cell r="HR194">
            <v>30.3</v>
          </cell>
          <cell r="HS194">
            <v>0</v>
          </cell>
          <cell r="HT194">
            <v>337.38095238095241</v>
          </cell>
          <cell r="HU194" t="str">
            <v>Feb 00</v>
          </cell>
          <cell r="HV194">
            <v>364.47619047619048</v>
          </cell>
          <cell r="HW194">
            <v>385.85714285714278</v>
          </cell>
          <cell r="HX194">
            <v>335.57142857142861</v>
          </cell>
          <cell r="HY194">
            <v>356.95238095238091</v>
          </cell>
          <cell r="HZ194">
            <v>261.57142857142856</v>
          </cell>
          <cell r="IA194">
            <v>251.04761904761901</v>
          </cell>
          <cell r="IB194">
            <v>261.57142857142856</v>
          </cell>
          <cell r="IC194">
            <v>0</v>
          </cell>
          <cell r="ID194">
            <v>0</v>
          </cell>
          <cell r="IE194">
            <v>0</v>
          </cell>
          <cell r="IF194">
            <v>0</v>
          </cell>
          <cell r="IG194">
            <v>203.95238095238099</v>
          </cell>
          <cell r="IH194">
            <v>0</v>
          </cell>
          <cell r="II194">
            <v>194.666666666666</v>
          </cell>
          <cell r="IJ194">
            <v>0</v>
          </cell>
          <cell r="IK194">
            <v>0</v>
          </cell>
          <cell r="IL194">
            <v>0</v>
          </cell>
          <cell r="IM194">
            <v>147.1904761904762</v>
          </cell>
          <cell r="IN194">
            <v>126.6666666666667</v>
          </cell>
          <cell r="IO194">
            <v>0</v>
          </cell>
          <cell r="IP194">
            <v>0</v>
          </cell>
          <cell r="IQ194" t="str">
            <v>Feb 00</v>
          </cell>
          <cell r="IR194">
            <v>4.2803585212369368</v>
          </cell>
          <cell r="IS194">
            <v>23.233951191435477</v>
          </cell>
          <cell r="IT194">
            <v>26.476890200708379</v>
          </cell>
          <cell r="IU194">
            <v>0</v>
          </cell>
          <cell r="IV194">
            <v>0</v>
          </cell>
          <cell r="IW194">
            <v>0</v>
          </cell>
          <cell r="IX194">
            <v>28.098273809523803</v>
          </cell>
          <cell r="IY194">
            <v>0</v>
          </cell>
          <cell r="IZ194">
            <v>33.21023809523809</v>
          </cell>
          <cell r="JA194">
            <v>31.798095238095236</v>
          </cell>
          <cell r="JB194">
            <v>0</v>
          </cell>
          <cell r="JC194">
            <v>30.052800000000005</v>
          </cell>
          <cell r="JD194">
            <v>36.553254437869825</v>
          </cell>
          <cell r="JE194">
            <v>0</v>
          </cell>
          <cell r="JF194">
            <v>0</v>
          </cell>
          <cell r="JG194">
            <v>0</v>
          </cell>
          <cell r="JH194">
            <v>0</v>
          </cell>
          <cell r="JI194">
            <v>0</v>
          </cell>
          <cell r="JJ194">
            <v>0</v>
          </cell>
          <cell r="JK194">
            <v>0</v>
          </cell>
          <cell r="JL194">
            <v>0</v>
          </cell>
          <cell r="JM194">
            <v>0</v>
          </cell>
          <cell r="JN194">
            <v>31.644523809523811</v>
          </cell>
          <cell r="JO194">
            <v>0</v>
          </cell>
          <cell r="JP194">
            <v>30.995000000000001</v>
          </cell>
          <cell r="JQ194">
            <v>30.695</v>
          </cell>
          <cell r="JR194">
            <v>0</v>
          </cell>
          <cell r="JS194">
            <v>0</v>
          </cell>
          <cell r="JT194">
            <v>0</v>
          </cell>
          <cell r="JU194">
            <v>0</v>
          </cell>
          <cell r="JV194">
            <v>0</v>
          </cell>
          <cell r="JW194">
            <v>0</v>
          </cell>
          <cell r="JX194">
            <v>0</v>
          </cell>
          <cell r="JY194">
            <v>0</v>
          </cell>
          <cell r="JZ194">
            <v>30.695</v>
          </cell>
          <cell r="KA194">
            <v>0</v>
          </cell>
          <cell r="KB194">
            <v>0</v>
          </cell>
          <cell r="KC194">
            <v>0</v>
          </cell>
          <cell r="KD194">
            <v>23.425000000000001</v>
          </cell>
          <cell r="KE194">
            <v>25.320238095238096</v>
          </cell>
          <cell r="KF194">
            <v>23.425000000000001</v>
          </cell>
          <cell r="KG194">
            <v>25.320238095238096</v>
          </cell>
          <cell r="KH194">
            <v>0</v>
          </cell>
          <cell r="KI194">
            <v>0</v>
          </cell>
          <cell r="KJ194">
            <v>0</v>
          </cell>
          <cell r="KK194">
            <v>23.553055868016504</v>
          </cell>
          <cell r="KL194">
            <v>22.866047994000752</v>
          </cell>
          <cell r="KM194">
            <v>0</v>
          </cell>
          <cell r="KN194">
            <v>22.310695538057743</v>
          </cell>
          <cell r="KO194">
            <v>18.33333428571428</v>
          </cell>
          <cell r="KP194">
            <v>1.0095238095238099</v>
          </cell>
          <cell r="KQ194">
            <v>0.89523809523809506</v>
          </cell>
          <cell r="KR194">
            <v>0.63809523809523805</v>
          </cell>
          <cell r="KS194">
            <v>0.41905000000000009</v>
          </cell>
          <cell r="KT194">
            <v>0.5095238095238096</v>
          </cell>
          <cell r="KU194">
            <v>1.1000000000000001</v>
          </cell>
          <cell r="KV194">
            <v>0</v>
          </cell>
          <cell r="KW194">
            <v>0</v>
          </cell>
          <cell r="KX194">
            <v>0</v>
          </cell>
          <cell r="KY194">
            <v>0</v>
          </cell>
          <cell r="KZ194">
            <v>1.7619047619047621</v>
          </cell>
          <cell r="LA194">
            <v>1.666666666666667</v>
          </cell>
          <cell r="LB194">
            <v>1.8952380952380949</v>
          </cell>
          <cell r="LC194" t="str">
            <v>Feb 00</v>
          </cell>
          <cell r="LD194">
            <v>21.7566478646253</v>
          </cell>
          <cell r="LE194">
            <v>24.793388429752063</v>
          </cell>
          <cell r="LF194">
            <v>270</v>
          </cell>
          <cell r="LG194">
            <v>270</v>
          </cell>
          <cell r="LH194">
            <v>25.975972222222222</v>
          </cell>
          <cell r="LI194">
            <v>0</v>
          </cell>
          <cell r="LJ194">
            <v>30.368750000000002</v>
          </cell>
          <cell r="LK194">
            <v>0.72499999999999987</v>
          </cell>
          <cell r="LL194">
            <v>31.501249999999999</v>
          </cell>
          <cell r="LM194">
            <v>2.1824999999999992</v>
          </cell>
          <cell r="LN194">
            <v>0</v>
          </cell>
          <cell r="LO194">
            <v>0</v>
          </cell>
          <cell r="LP194">
            <v>0</v>
          </cell>
          <cell r="LQ194">
            <v>0</v>
          </cell>
          <cell r="LR194">
            <v>0</v>
          </cell>
          <cell r="LS194">
            <v>0</v>
          </cell>
          <cell r="LT194">
            <v>21.313779527559056</v>
          </cell>
          <cell r="LU194">
            <v>0</v>
          </cell>
          <cell r="LV194">
            <v>26.37952380952381</v>
          </cell>
          <cell r="LW194">
            <v>27.09249999999999</v>
          </cell>
          <cell r="LX194">
            <v>27.248999999999992</v>
          </cell>
          <cell r="LY194">
            <v>27.69499999999999</v>
          </cell>
          <cell r="LZ194">
            <v>25.771309523809521</v>
          </cell>
          <cell r="MA194">
            <v>27.180944444444432</v>
          </cell>
          <cell r="MB194" t="str">
            <v>Feb 00</v>
          </cell>
          <cell r="MC194">
            <v>337.77499999999998</v>
          </cell>
          <cell r="MD194">
            <v>336.17500000000001</v>
          </cell>
          <cell r="ME194">
            <v>28.507638888888891</v>
          </cell>
          <cell r="MF194" t="str">
            <v xml:space="preserve"> </v>
          </cell>
          <cell r="MG194">
            <v>21.3</v>
          </cell>
          <cell r="MH194" t="str">
            <v>Feb 00</v>
          </cell>
          <cell r="MI194">
            <v>166.42857142857139</v>
          </cell>
          <cell r="MJ194">
            <v>168.7074829931972</v>
          </cell>
          <cell r="MK194">
            <v>171.56462585034021</v>
          </cell>
          <cell r="ML194">
            <v>177.1428571428572</v>
          </cell>
          <cell r="MM194">
            <v>150.8843537414966</v>
          </cell>
          <cell r="MN194">
            <v>92.002568662319717</v>
          </cell>
          <cell r="MO194">
            <v>0</v>
          </cell>
          <cell r="MP194">
            <v>151.02040816326519</v>
          </cell>
          <cell r="MQ194">
            <v>60.714285714285722</v>
          </cell>
          <cell r="MR194">
            <v>0</v>
          </cell>
          <cell r="MS194">
            <v>0</v>
          </cell>
          <cell r="MT194">
            <v>143.08625137786899</v>
          </cell>
          <cell r="MU194">
            <v>75.463831475930263</v>
          </cell>
          <cell r="MV194">
            <v>0</v>
          </cell>
          <cell r="MW194" t="str">
            <v>*KEY_ERR</v>
          </cell>
        </row>
        <row r="195">
          <cell r="F195" t="str">
            <v>Mar 00</v>
          </cell>
          <cell r="G195">
            <v>27.262826086956519</v>
          </cell>
          <cell r="H195">
            <v>0</v>
          </cell>
          <cell r="I195">
            <v>29.863695652173909</v>
          </cell>
          <cell r="J195">
            <v>0</v>
          </cell>
          <cell r="K195">
            <v>0</v>
          </cell>
          <cell r="L195">
            <v>29.311521739130441</v>
          </cell>
          <cell r="M195">
            <v>29.311521739130441</v>
          </cell>
          <cell r="N195">
            <v>0</v>
          </cell>
          <cell r="O195">
            <v>0</v>
          </cell>
          <cell r="P195">
            <v>0</v>
          </cell>
          <cell r="Q195">
            <v>0</v>
          </cell>
          <cell r="R195">
            <v>0</v>
          </cell>
          <cell r="S195">
            <v>0</v>
          </cell>
          <cell r="T195">
            <v>0</v>
          </cell>
          <cell r="U195">
            <v>0</v>
          </cell>
          <cell r="V195">
            <v>26.278478260869562</v>
          </cell>
          <cell r="W195">
            <v>25.804130434782607</v>
          </cell>
          <cell r="X195">
            <v>27.455434782608691</v>
          </cell>
          <cell r="Y195">
            <v>24.549782608695651</v>
          </cell>
          <cell r="Z195">
            <v>0</v>
          </cell>
          <cell r="AA195">
            <v>25.848913043478252</v>
          </cell>
          <cell r="AB195">
            <v>26.835434782608687</v>
          </cell>
          <cell r="AC195">
            <v>28.151818181818182</v>
          </cell>
          <cell r="AD195">
            <v>28.497272727272726</v>
          </cell>
          <cell r="AE195">
            <v>29.015454545454546</v>
          </cell>
          <cell r="AF195">
            <v>26.091956521739132</v>
          </cell>
          <cell r="AG195">
            <v>28.251212121212124</v>
          </cell>
          <cell r="AH195">
            <v>24.24195652173913</v>
          </cell>
          <cell r="AI195">
            <v>0</v>
          </cell>
          <cell r="AJ195">
            <v>26.091956521739132</v>
          </cell>
          <cell r="AK195">
            <v>26.841956521739132</v>
          </cell>
          <cell r="AL195">
            <v>28.088913043478257</v>
          </cell>
          <cell r="AM195">
            <v>28.188636363636359</v>
          </cell>
          <cell r="AN195">
            <v>0</v>
          </cell>
          <cell r="AO195">
            <v>0</v>
          </cell>
          <cell r="AP195">
            <v>0</v>
          </cell>
          <cell r="AQ195">
            <v>24.941956521739133</v>
          </cell>
          <cell r="AR195">
            <v>0</v>
          </cell>
          <cell r="AS195">
            <v>28.151818181818182</v>
          </cell>
          <cell r="AT195">
            <v>26.030871739130429</v>
          </cell>
          <cell r="AU195">
            <v>28.55594575757576</v>
          </cell>
          <cell r="AV195">
            <v>0</v>
          </cell>
          <cell r="AW195">
            <v>25.599999999999994</v>
          </cell>
          <cell r="AX195">
            <v>0</v>
          </cell>
          <cell r="AY195">
            <v>0</v>
          </cell>
          <cell r="AZ195">
            <v>0</v>
          </cell>
          <cell r="BA195">
            <v>0</v>
          </cell>
          <cell r="BB195">
            <v>25.625</v>
          </cell>
          <cell r="BC195">
            <v>25.059347826086949</v>
          </cell>
          <cell r="BD195">
            <v>0.86727272727272708</v>
          </cell>
          <cell r="BE195">
            <v>28.103695652173911</v>
          </cell>
          <cell r="BF195">
            <v>26.659695652173912</v>
          </cell>
          <cell r="BG195">
            <v>23.693695652173915</v>
          </cell>
          <cell r="BH195">
            <v>0</v>
          </cell>
          <cell r="BI195">
            <v>0</v>
          </cell>
          <cell r="BJ195">
            <v>0</v>
          </cell>
          <cell r="BK195">
            <v>2.61</v>
          </cell>
          <cell r="BL195">
            <v>16.67217391304348</v>
          </cell>
          <cell r="BM195">
            <v>21.552391304347825</v>
          </cell>
          <cell r="BN195">
            <v>27.729130434782608</v>
          </cell>
          <cell r="BO195">
            <v>27.425543478260863</v>
          </cell>
          <cell r="BP195">
            <v>30.173804347826085</v>
          </cell>
          <cell r="BQ195">
            <v>35.996739130434783</v>
          </cell>
          <cell r="BR195">
            <v>35.996739130434783</v>
          </cell>
          <cell r="BS195">
            <v>36.754565217391303</v>
          </cell>
          <cell r="BT195">
            <v>36.754565217391303</v>
          </cell>
          <cell r="BU195">
            <v>37.256739130434781</v>
          </cell>
          <cell r="BV195">
            <v>37.256739130434781</v>
          </cell>
          <cell r="BW195">
            <v>0</v>
          </cell>
          <cell r="BX195">
            <v>0</v>
          </cell>
          <cell r="BY195">
            <v>0</v>
          </cell>
          <cell r="BZ195">
            <v>0</v>
          </cell>
          <cell r="CA195">
            <v>0</v>
          </cell>
          <cell r="CB195">
            <v>0</v>
          </cell>
          <cell r="CC195">
            <v>0</v>
          </cell>
          <cell r="CD195">
            <v>0</v>
          </cell>
          <cell r="CE195">
            <v>0</v>
          </cell>
          <cell r="CF195">
            <v>43.237173913043478</v>
          </cell>
          <cell r="CG195">
            <v>0</v>
          </cell>
          <cell r="CH195">
            <v>0</v>
          </cell>
          <cell r="CI195">
            <v>0</v>
          </cell>
          <cell r="CJ195">
            <v>32.476956521739126</v>
          </cell>
          <cell r="CK195">
            <v>32.522608695652174</v>
          </cell>
          <cell r="CL195">
            <v>30.427173913043479</v>
          </cell>
          <cell r="CM195">
            <v>31.787608695652175</v>
          </cell>
          <cell r="CN195">
            <v>0</v>
          </cell>
          <cell r="CO195">
            <v>0</v>
          </cell>
          <cell r="CP195">
            <v>28.178181818181812</v>
          </cell>
          <cell r="CQ195">
            <v>28.178181818181812</v>
          </cell>
          <cell r="CR195">
            <v>0</v>
          </cell>
          <cell r="CS195">
            <v>0</v>
          </cell>
          <cell r="CT195">
            <v>23.195652173913039</v>
          </cell>
          <cell r="CU195">
            <v>21.611956521739131</v>
          </cell>
          <cell r="CV195">
            <v>0</v>
          </cell>
          <cell r="CW195">
            <v>0</v>
          </cell>
          <cell r="CX195">
            <v>0</v>
          </cell>
          <cell r="CY195">
            <v>32.748586956521734</v>
          </cell>
          <cell r="CZ195">
            <v>31.309090909090916</v>
          </cell>
          <cell r="DA195">
            <v>29.671090909090918</v>
          </cell>
          <cell r="DB195">
            <v>0.20999999999999966</v>
          </cell>
          <cell r="DC195">
            <v>0</v>
          </cell>
          <cell r="DD195">
            <v>0</v>
          </cell>
          <cell r="DE195">
            <v>0</v>
          </cell>
          <cell r="DF195">
            <v>0</v>
          </cell>
          <cell r="DG195">
            <v>0</v>
          </cell>
          <cell r="DH195">
            <v>0</v>
          </cell>
          <cell r="DI195">
            <v>0</v>
          </cell>
          <cell r="DJ195">
            <v>0</v>
          </cell>
          <cell r="DK195">
            <v>0</v>
          </cell>
          <cell r="DL195">
            <v>0</v>
          </cell>
          <cell r="DM195" t="str">
            <v>Mar 00</v>
          </cell>
          <cell r="DN195">
            <v>3.7649999999999997</v>
          </cell>
          <cell r="DO195">
            <v>0</v>
          </cell>
          <cell r="DP195">
            <v>0</v>
          </cell>
          <cell r="DQ195">
            <v>0</v>
          </cell>
          <cell r="DR195">
            <v>0</v>
          </cell>
          <cell r="DS195">
            <v>0</v>
          </cell>
          <cell r="DT195">
            <v>37.099239130434782</v>
          </cell>
          <cell r="DU195">
            <v>37.099239130434782</v>
          </cell>
          <cell r="DV195">
            <v>0</v>
          </cell>
          <cell r="DW195">
            <v>0</v>
          </cell>
          <cell r="DX195">
            <v>0</v>
          </cell>
          <cell r="DY195">
            <v>0</v>
          </cell>
          <cell r="DZ195">
            <v>0</v>
          </cell>
          <cell r="EA195">
            <v>0</v>
          </cell>
          <cell r="EB195">
            <v>0</v>
          </cell>
          <cell r="EC195">
            <v>0</v>
          </cell>
          <cell r="ED195">
            <v>0</v>
          </cell>
          <cell r="EE195">
            <v>0</v>
          </cell>
          <cell r="EF195">
            <v>0</v>
          </cell>
          <cell r="EG195">
            <v>0</v>
          </cell>
          <cell r="EH195">
            <v>32.693804347826088</v>
          </cell>
          <cell r="EI195">
            <v>0</v>
          </cell>
          <cell r="EJ195">
            <v>32.693804347826088</v>
          </cell>
          <cell r="EK195">
            <v>0</v>
          </cell>
          <cell r="EL195">
            <v>0</v>
          </cell>
          <cell r="EM195">
            <v>0</v>
          </cell>
          <cell r="EN195">
            <v>0</v>
          </cell>
          <cell r="EO195">
            <v>21.060869565217395</v>
          </cell>
          <cell r="EP195">
            <v>20.496739130434779</v>
          </cell>
          <cell r="EQ195" t="str">
            <v>Mar 00</v>
          </cell>
          <cell r="ER195">
            <v>2.65</v>
          </cell>
          <cell r="ES195">
            <v>0</v>
          </cell>
          <cell r="ET195">
            <v>0</v>
          </cell>
          <cell r="EU195">
            <v>0</v>
          </cell>
          <cell r="EV195">
            <v>19.97625</v>
          </cell>
          <cell r="EW195">
            <v>22.832934782608696</v>
          </cell>
          <cell r="EX195">
            <v>28.23815217391304</v>
          </cell>
          <cell r="EY195">
            <v>35.916847826086958</v>
          </cell>
          <cell r="EZ195">
            <v>35.916847826086958</v>
          </cell>
          <cell r="FA195">
            <v>35.573999999999998</v>
          </cell>
          <cell r="FB195">
            <v>35.573999999999998</v>
          </cell>
          <cell r="FC195">
            <v>35.878500000000003</v>
          </cell>
          <cell r="FD195">
            <v>35.878500000000003</v>
          </cell>
          <cell r="FE195">
            <v>0</v>
          </cell>
          <cell r="FF195">
            <v>0</v>
          </cell>
          <cell r="FG195">
            <v>32.508913043478259</v>
          </cell>
          <cell r="FH195">
            <v>0</v>
          </cell>
          <cell r="FI195">
            <v>34.54271739130435</v>
          </cell>
          <cell r="FJ195">
            <v>0</v>
          </cell>
          <cell r="FK195">
            <v>0</v>
          </cell>
          <cell r="FL195">
            <v>0</v>
          </cell>
          <cell r="FM195">
            <v>0</v>
          </cell>
          <cell r="FN195" t="str">
            <v>Mar 00</v>
          </cell>
          <cell r="FO195">
            <v>0</v>
          </cell>
          <cell r="FP195">
            <v>0</v>
          </cell>
          <cell r="FQ195">
            <v>0</v>
          </cell>
          <cell r="FR195">
            <v>33.053999999999995</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39.872608695652175</v>
          </cell>
          <cell r="GH195">
            <v>39.872608695652175</v>
          </cell>
          <cell r="GI195">
            <v>37.909199999999998</v>
          </cell>
          <cell r="GJ195">
            <v>36.019199999999998</v>
          </cell>
          <cell r="GK195">
            <v>0</v>
          </cell>
          <cell r="GL195">
            <v>0</v>
          </cell>
          <cell r="GM195">
            <v>21.016304347826093</v>
          </cell>
          <cell r="GN195">
            <v>0</v>
          </cell>
          <cell r="GO195" t="str">
            <v>Mar 00</v>
          </cell>
          <cell r="GP195">
            <v>2.0334174022698615</v>
          </cell>
          <cell r="GQ195">
            <v>326.04347826086962</v>
          </cell>
          <cell r="GR195">
            <v>265.86956521739131</v>
          </cell>
          <cell r="GS195">
            <v>301.89130434782612</v>
          </cell>
          <cell r="GT195">
            <v>298.76086956521738</v>
          </cell>
          <cell r="GU195">
            <v>274.43478260869563</v>
          </cell>
          <cell r="GV195">
            <v>274.13043478260869</v>
          </cell>
          <cell r="GW195">
            <v>274.43478260869563</v>
          </cell>
          <cell r="GX195">
            <v>0</v>
          </cell>
          <cell r="GY195">
            <v>330.82608695652181</v>
          </cell>
          <cell r="GZ195">
            <v>310.8478260869565</v>
          </cell>
          <cell r="HA195">
            <v>0</v>
          </cell>
          <cell r="HB195">
            <v>0</v>
          </cell>
          <cell r="HC195">
            <v>270.13043478260869</v>
          </cell>
          <cell r="HD195">
            <v>230.6521739130435</v>
          </cell>
          <cell r="HE195">
            <v>0</v>
          </cell>
          <cell r="HF195">
            <v>0</v>
          </cell>
          <cell r="HG195">
            <v>205.434782608695</v>
          </cell>
          <cell r="HH195">
            <v>0</v>
          </cell>
          <cell r="HI195">
            <v>199.695652173913</v>
          </cell>
          <cell r="HJ195">
            <v>0</v>
          </cell>
          <cell r="HK195" t="e">
            <v>#VALUE!</v>
          </cell>
          <cell r="HL195">
            <v>0</v>
          </cell>
          <cell r="HM195">
            <v>0</v>
          </cell>
          <cell r="HN195">
            <v>146.54347826086959</v>
          </cell>
          <cell r="HO195">
            <v>148.54347826086959</v>
          </cell>
          <cell r="HP195">
            <v>138.78260869565219</v>
          </cell>
          <cell r="HQ195">
            <v>0</v>
          </cell>
          <cell r="HR195">
            <v>33.85</v>
          </cell>
          <cell r="HS195">
            <v>0</v>
          </cell>
          <cell r="HT195">
            <v>383.78260869565219</v>
          </cell>
          <cell r="HU195" t="str">
            <v>Mar 00</v>
          </cell>
          <cell r="HV195">
            <v>342.39130434782612</v>
          </cell>
          <cell r="HW195">
            <v>311.08695652173913</v>
          </cell>
          <cell r="HX195">
            <v>313.43478260869563</v>
          </cell>
          <cell r="HY195">
            <v>282.13043478260863</v>
          </cell>
          <cell r="HZ195">
            <v>271.26086956521749</v>
          </cell>
          <cell r="IA195">
            <v>261.58695652173913</v>
          </cell>
          <cell r="IB195">
            <v>271.26086956521749</v>
          </cell>
          <cell r="IC195">
            <v>0</v>
          </cell>
          <cell r="ID195">
            <v>0</v>
          </cell>
          <cell r="IE195">
            <v>0</v>
          </cell>
          <cell r="IF195">
            <v>0</v>
          </cell>
          <cell r="IG195">
            <v>194.08695652173901</v>
          </cell>
          <cell r="IH195">
            <v>0</v>
          </cell>
          <cell r="II195">
            <v>187.739130434782</v>
          </cell>
          <cell r="IJ195">
            <v>0</v>
          </cell>
          <cell r="IK195">
            <v>0</v>
          </cell>
          <cell r="IL195">
            <v>0</v>
          </cell>
          <cell r="IM195">
            <v>149.804347826087</v>
          </cell>
          <cell r="IN195">
            <v>142.0869565217391</v>
          </cell>
          <cell r="IO195">
            <v>0</v>
          </cell>
          <cell r="IP195">
            <v>0</v>
          </cell>
          <cell r="IQ195" t="str">
            <v>Mar 00</v>
          </cell>
          <cell r="IR195">
            <v>4.4391036042877259</v>
          </cell>
          <cell r="IS195">
            <v>25.312686402970957</v>
          </cell>
          <cell r="IT195">
            <v>28.845770271888849</v>
          </cell>
          <cell r="IU195">
            <v>0</v>
          </cell>
          <cell r="IV195">
            <v>0</v>
          </cell>
          <cell r="IW195">
            <v>0</v>
          </cell>
          <cell r="IX195">
            <v>30.230583003952571</v>
          </cell>
          <cell r="IY195">
            <v>0</v>
          </cell>
          <cell r="IZ195">
            <v>34.373073122529647</v>
          </cell>
          <cell r="JA195">
            <v>33.428507905138339</v>
          </cell>
          <cell r="JB195">
            <v>0</v>
          </cell>
          <cell r="JC195">
            <v>32.115563241106713</v>
          </cell>
          <cell r="JD195">
            <v>38.905325443786985</v>
          </cell>
          <cell r="JE195">
            <v>0</v>
          </cell>
          <cell r="JF195">
            <v>0</v>
          </cell>
          <cell r="JG195">
            <v>0</v>
          </cell>
          <cell r="JH195">
            <v>0</v>
          </cell>
          <cell r="JI195">
            <v>0</v>
          </cell>
          <cell r="JJ195">
            <v>0</v>
          </cell>
          <cell r="JK195">
            <v>0</v>
          </cell>
          <cell r="JL195">
            <v>0</v>
          </cell>
          <cell r="JM195">
            <v>0</v>
          </cell>
          <cell r="JN195">
            <v>33.101828063241115</v>
          </cell>
          <cell r="JO195">
            <v>0</v>
          </cell>
          <cell r="JP195">
            <v>34.221442687747029</v>
          </cell>
          <cell r="JQ195">
            <v>33.593181818181819</v>
          </cell>
          <cell r="JR195">
            <v>0</v>
          </cell>
          <cell r="JS195">
            <v>0</v>
          </cell>
          <cell r="JT195">
            <v>0</v>
          </cell>
          <cell r="JU195">
            <v>0</v>
          </cell>
          <cell r="JV195">
            <v>0</v>
          </cell>
          <cell r="JW195">
            <v>0</v>
          </cell>
          <cell r="JX195">
            <v>0</v>
          </cell>
          <cell r="JY195">
            <v>0</v>
          </cell>
          <cell r="JZ195">
            <v>33.593181818181819</v>
          </cell>
          <cell r="KA195">
            <v>0</v>
          </cell>
          <cell r="KB195">
            <v>0</v>
          </cell>
          <cell r="KC195">
            <v>0</v>
          </cell>
          <cell r="KD195">
            <v>25.848409090909094</v>
          </cell>
          <cell r="KE195">
            <v>27.783191699604746</v>
          </cell>
          <cell r="KF195">
            <v>25.848409090909094</v>
          </cell>
          <cell r="KG195">
            <v>27.783191699604746</v>
          </cell>
          <cell r="KH195">
            <v>0</v>
          </cell>
          <cell r="KI195">
            <v>0</v>
          </cell>
          <cell r="KJ195">
            <v>0</v>
          </cell>
          <cell r="KK195">
            <v>28.077440789268937</v>
          </cell>
          <cell r="KL195">
            <v>27.538786530142232</v>
          </cell>
          <cell r="KM195">
            <v>0</v>
          </cell>
          <cell r="KN195">
            <v>26.307810214434657</v>
          </cell>
          <cell r="KO195">
            <v>-10.869561739130431</v>
          </cell>
          <cell r="KP195">
            <v>1.152173913043478</v>
          </cell>
          <cell r="KQ195">
            <v>0.91739130434782612</v>
          </cell>
          <cell r="KR195">
            <v>0.84782608695652184</v>
          </cell>
          <cell r="KS195">
            <v>0.58260869565217388</v>
          </cell>
          <cell r="KT195">
            <v>0.73478260869565226</v>
          </cell>
          <cell r="KU195">
            <v>1.278260869565218</v>
          </cell>
          <cell r="KV195">
            <v>0</v>
          </cell>
          <cell r="KW195">
            <v>0</v>
          </cell>
          <cell r="KX195">
            <v>0</v>
          </cell>
          <cell r="KY195">
            <v>0</v>
          </cell>
          <cell r="KZ195">
            <v>4.4565217391304346</v>
          </cell>
          <cell r="LA195">
            <v>3.6739130434782612</v>
          </cell>
          <cell r="LB195">
            <v>1.934782608695651</v>
          </cell>
          <cell r="LC195" t="str">
            <v>Mar 00</v>
          </cell>
          <cell r="LD195">
            <v>26.188557614826752</v>
          </cell>
          <cell r="LE195">
            <v>29.843893480257115</v>
          </cell>
          <cell r="LF195">
            <v>325</v>
          </cell>
          <cell r="LG195">
            <v>325</v>
          </cell>
          <cell r="LH195">
            <v>27.597727272727266</v>
          </cell>
          <cell r="LI195">
            <v>0</v>
          </cell>
          <cell r="LJ195">
            <v>31.484090909090913</v>
          </cell>
          <cell r="LK195">
            <v>0.6909090909090907</v>
          </cell>
          <cell r="LL195">
            <v>34.398863636363643</v>
          </cell>
          <cell r="LM195">
            <v>2.209090909090909</v>
          </cell>
          <cell r="LN195">
            <v>0</v>
          </cell>
          <cell r="LO195">
            <v>0</v>
          </cell>
          <cell r="LP195">
            <v>0</v>
          </cell>
          <cell r="LQ195">
            <v>0</v>
          </cell>
          <cell r="LR195">
            <v>0</v>
          </cell>
          <cell r="LS195">
            <v>0</v>
          </cell>
          <cell r="LT195">
            <v>25.461703650680032</v>
          </cell>
          <cell r="LU195">
            <v>0</v>
          </cell>
          <cell r="LV195">
            <v>26.835434782608687</v>
          </cell>
          <cell r="LW195">
            <v>28.151818181818182</v>
          </cell>
          <cell r="LX195">
            <v>28.497272727272726</v>
          </cell>
          <cell r="LY195">
            <v>29.015454545454546</v>
          </cell>
          <cell r="LZ195">
            <v>26.091956521739132</v>
          </cell>
          <cell r="MA195">
            <v>28.251212121212124</v>
          </cell>
          <cell r="MB195" t="str">
            <v>Mar 00</v>
          </cell>
          <cell r="MC195">
            <v>339.38636363636363</v>
          </cell>
          <cell r="MD195">
            <v>340.06818181818181</v>
          </cell>
          <cell r="ME195">
            <v>30.2790404</v>
          </cell>
          <cell r="MF195" t="str">
            <v xml:space="preserve"> </v>
          </cell>
          <cell r="MG195">
            <v>20.98</v>
          </cell>
          <cell r="MH195" t="str">
            <v>Mar 00</v>
          </cell>
          <cell r="MI195">
            <v>159.3478260869565</v>
          </cell>
          <cell r="MJ195">
            <v>196.0248447204969</v>
          </cell>
          <cell r="MK195">
            <v>198.88198757763979</v>
          </cell>
          <cell r="ML195">
            <v>174.90683229813669</v>
          </cell>
          <cell r="MM195">
            <v>164.96894409937889</v>
          </cell>
          <cell r="MN195">
            <v>103.7344398340249</v>
          </cell>
          <cell r="MO195">
            <v>0</v>
          </cell>
          <cell r="MP195">
            <v>160.3726708074534</v>
          </cell>
          <cell r="MQ195">
            <v>75.869565217391298</v>
          </cell>
          <cell r="MR195">
            <v>0</v>
          </cell>
          <cell r="MS195">
            <v>0</v>
          </cell>
          <cell r="MT195">
            <v>177.07010740880551</v>
          </cell>
          <cell r="MU195">
            <v>81.014180409795102</v>
          </cell>
          <cell r="MV195">
            <v>0</v>
          </cell>
          <cell r="MW195" t="str">
            <v>*KEY_ERR</v>
          </cell>
        </row>
        <row r="196">
          <cell r="F196" t="str">
            <v>Apr 00</v>
          </cell>
          <cell r="G196">
            <v>22.64815789473684</v>
          </cell>
          <cell r="H196">
            <v>0</v>
          </cell>
          <cell r="I196">
            <v>25.78368421052631</v>
          </cell>
          <cell r="J196">
            <v>0</v>
          </cell>
          <cell r="K196">
            <v>0</v>
          </cell>
          <cell r="L196">
            <v>25.388421052631578</v>
          </cell>
          <cell r="M196">
            <v>25.388421052631578</v>
          </cell>
          <cell r="N196">
            <v>0</v>
          </cell>
          <cell r="O196">
            <v>0</v>
          </cell>
          <cell r="P196">
            <v>0</v>
          </cell>
          <cell r="Q196">
            <v>0</v>
          </cell>
          <cell r="R196">
            <v>0</v>
          </cell>
          <cell r="S196">
            <v>0</v>
          </cell>
          <cell r="T196">
            <v>0</v>
          </cell>
          <cell r="U196">
            <v>0</v>
          </cell>
          <cell r="V196">
            <v>21.613947368421051</v>
          </cell>
          <cell r="W196">
            <v>21.198421052631577</v>
          </cell>
          <cell r="X196">
            <v>22.858947368421052</v>
          </cell>
          <cell r="Y196">
            <v>19.95078947368421</v>
          </cell>
          <cell r="Z196">
            <v>0</v>
          </cell>
          <cell r="AA196">
            <v>22.425789473684208</v>
          </cell>
          <cell r="AB196">
            <v>24.081052631578945</v>
          </cell>
          <cell r="AC196">
            <v>25.588947368421046</v>
          </cell>
          <cell r="AD196">
            <v>25.609473684210521</v>
          </cell>
          <cell r="AE196">
            <v>26.17263157894736</v>
          </cell>
          <cell r="AF196">
            <v>23.155789473684209</v>
          </cell>
          <cell r="AG196">
            <v>25.010723684210525</v>
          </cell>
          <cell r="AH196">
            <v>21.655789473684209</v>
          </cell>
          <cell r="AI196">
            <v>0</v>
          </cell>
          <cell r="AJ196">
            <v>23.155789473684209</v>
          </cell>
          <cell r="AK196">
            <v>23.705789473684209</v>
          </cell>
          <cell r="AL196">
            <v>23.248157894736842</v>
          </cell>
          <cell r="AM196">
            <v>24.830263157894731</v>
          </cell>
          <cell r="AN196">
            <v>0</v>
          </cell>
          <cell r="AO196">
            <v>0</v>
          </cell>
          <cell r="AP196">
            <v>0</v>
          </cell>
          <cell r="AQ196">
            <v>22.205789473684209</v>
          </cell>
          <cell r="AR196">
            <v>0</v>
          </cell>
          <cell r="AS196">
            <v>25.588947368421046</v>
          </cell>
          <cell r="AT196">
            <v>22.875263157894739</v>
          </cell>
          <cell r="AU196">
            <v>25.724736842105262</v>
          </cell>
          <cell r="AV196">
            <v>0</v>
          </cell>
          <cell r="AW196">
            <v>22.599999999999998</v>
          </cell>
          <cell r="AX196">
            <v>0</v>
          </cell>
          <cell r="AY196">
            <v>0</v>
          </cell>
          <cell r="AZ196">
            <v>0</v>
          </cell>
          <cell r="BA196">
            <v>0</v>
          </cell>
          <cell r="BB196">
            <v>22.704210526315791</v>
          </cell>
          <cell r="BC196">
            <v>22.10736842105263</v>
          </cell>
          <cell r="BD196">
            <v>0.84954545454545516</v>
          </cell>
          <cell r="BE196">
            <v>23.666315789473689</v>
          </cell>
          <cell r="BF196">
            <v>22.306684210526313</v>
          </cell>
          <cell r="BG196">
            <v>20.033342105263159</v>
          </cell>
          <cell r="BH196">
            <v>0</v>
          </cell>
          <cell r="BI196">
            <v>0</v>
          </cell>
          <cell r="BJ196">
            <v>0</v>
          </cell>
          <cell r="BK196">
            <v>2.88</v>
          </cell>
          <cell r="BL196">
            <v>13.232763157894736</v>
          </cell>
          <cell r="BM196">
            <v>19.637763157894739</v>
          </cell>
          <cell r="BN196">
            <v>23.583552631578947</v>
          </cell>
          <cell r="BO196">
            <v>22.760131578947369</v>
          </cell>
          <cell r="BP196">
            <v>24.542368421052632</v>
          </cell>
          <cell r="BQ196">
            <v>30.751184210526311</v>
          </cell>
          <cell r="BR196">
            <v>30.751184210526311</v>
          </cell>
          <cell r="BS196">
            <v>32.32065789473684</v>
          </cell>
          <cell r="BT196">
            <v>32.32065789473684</v>
          </cell>
          <cell r="BU196">
            <v>33.45078947368421</v>
          </cell>
          <cell r="BV196">
            <v>33.45078947368421</v>
          </cell>
          <cell r="BW196">
            <v>0</v>
          </cell>
          <cell r="BX196">
            <v>0</v>
          </cell>
          <cell r="BY196">
            <v>0</v>
          </cell>
          <cell r="BZ196">
            <v>0</v>
          </cell>
          <cell r="CA196">
            <v>0</v>
          </cell>
          <cell r="CB196">
            <v>0</v>
          </cell>
          <cell r="CC196">
            <v>0</v>
          </cell>
          <cell r="CD196">
            <v>0</v>
          </cell>
          <cell r="CE196">
            <v>0</v>
          </cell>
          <cell r="CF196">
            <v>42.13815789473685</v>
          </cell>
          <cell r="CG196">
            <v>0</v>
          </cell>
          <cell r="CH196">
            <v>0</v>
          </cell>
          <cell r="CI196">
            <v>0</v>
          </cell>
          <cell r="CJ196">
            <v>30.06592105263158</v>
          </cell>
          <cell r="CK196">
            <v>30.204078947368416</v>
          </cell>
          <cell r="CL196">
            <v>28.792105263157893</v>
          </cell>
          <cell r="CM196">
            <v>30.461052631578948</v>
          </cell>
          <cell r="CN196">
            <v>0</v>
          </cell>
          <cell r="CO196">
            <v>0</v>
          </cell>
          <cell r="CP196">
            <v>26.854578947368427</v>
          </cell>
          <cell r="CQ196">
            <v>26.854578947368427</v>
          </cell>
          <cell r="CR196">
            <v>0</v>
          </cell>
          <cell r="CS196">
            <v>0</v>
          </cell>
          <cell r="CT196">
            <v>22.434210526315791</v>
          </cell>
          <cell r="CU196">
            <v>18.782894736842106</v>
          </cell>
          <cell r="CV196">
            <v>0</v>
          </cell>
          <cell r="CW196">
            <v>0</v>
          </cell>
          <cell r="CX196">
            <v>0</v>
          </cell>
          <cell r="CY196">
            <v>28.311315789473685</v>
          </cell>
          <cell r="CZ196">
            <v>27.3618947368421</v>
          </cell>
          <cell r="DA196">
            <v>24.351157894736843</v>
          </cell>
          <cell r="DB196">
            <v>0.44993421052631649</v>
          </cell>
          <cell r="DC196">
            <v>0</v>
          </cell>
          <cell r="DD196">
            <v>0</v>
          </cell>
          <cell r="DE196">
            <v>0</v>
          </cell>
          <cell r="DF196">
            <v>0</v>
          </cell>
          <cell r="DG196">
            <v>0</v>
          </cell>
          <cell r="DH196">
            <v>0</v>
          </cell>
          <cell r="DI196">
            <v>0</v>
          </cell>
          <cell r="DJ196">
            <v>0</v>
          </cell>
          <cell r="DK196">
            <v>0</v>
          </cell>
          <cell r="DL196">
            <v>0</v>
          </cell>
          <cell r="DM196" t="str">
            <v>Apr 00</v>
          </cell>
          <cell r="DN196">
            <v>0</v>
          </cell>
          <cell r="DO196">
            <v>0</v>
          </cell>
          <cell r="DP196">
            <v>0</v>
          </cell>
          <cell r="DQ196">
            <v>0</v>
          </cell>
          <cell r="DR196">
            <v>0</v>
          </cell>
          <cell r="DS196">
            <v>0</v>
          </cell>
          <cell r="DT196">
            <v>30.347763157894736</v>
          </cell>
          <cell r="DU196">
            <v>30.347763157894736</v>
          </cell>
          <cell r="DV196">
            <v>0</v>
          </cell>
          <cell r="DW196">
            <v>0</v>
          </cell>
          <cell r="DX196">
            <v>0</v>
          </cell>
          <cell r="DY196">
            <v>0</v>
          </cell>
          <cell r="DZ196">
            <v>0</v>
          </cell>
          <cell r="EA196">
            <v>0</v>
          </cell>
          <cell r="EB196">
            <v>0</v>
          </cell>
          <cell r="EC196">
            <v>0</v>
          </cell>
          <cell r="ED196">
            <v>0</v>
          </cell>
          <cell r="EE196">
            <v>0</v>
          </cell>
          <cell r="EF196">
            <v>0</v>
          </cell>
          <cell r="EG196">
            <v>0</v>
          </cell>
          <cell r="EH196">
            <v>31.657499999999999</v>
          </cell>
          <cell r="EI196">
            <v>0</v>
          </cell>
          <cell r="EJ196">
            <v>31.657499999999999</v>
          </cell>
          <cell r="EK196">
            <v>0</v>
          </cell>
          <cell r="EL196">
            <v>0</v>
          </cell>
          <cell r="EM196">
            <v>0</v>
          </cell>
          <cell r="EN196">
            <v>0</v>
          </cell>
          <cell r="EO196">
            <v>20.98026315789474</v>
          </cell>
          <cell r="EP196">
            <v>19.303947368421049</v>
          </cell>
          <cell r="EQ196" t="str">
            <v>Apr 00</v>
          </cell>
          <cell r="ER196">
            <v>2.93</v>
          </cell>
          <cell r="ES196">
            <v>0</v>
          </cell>
          <cell r="ET196">
            <v>0</v>
          </cell>
          <cell r="EU196">
            <v>0</v>
          </cell>
          <cell r="EV196">
            <v>18.28934210526316</v>
          </cell>
          <cell r="EW196">
            <v>19.52171052631579</v>
          </cell>
          <cell r="EX196">
            <v>22.547368421052632</v>
          </cell>
          <cell r="EY196">
            <v>30.974999999999998</v>
          </cell>
          <cell r="EZ196">
            <v>30.974999999999998</v>
          </cell>
          <cell r="FA196">
            <v>35.072763157894734</v>
          </cell>
          <cell r="FB196">
            <v>35.072763157894734</v>
          </cell>
          <cell r="FC196">
            <v>34.721842105263157</v>
          </cell>
          <cell r="FD196">
            <v>34.721842105263157</v>
          </cell>
          <cell r="FE196">
            <v>0</v>
          </cell>
          <cell r="FF196">
            <v>0</v>
          </cell>
          <cell r="FG196">
            <v>31.035789473684208</v>
          </cell>
          <cell r="FH196">
            <v>0</v>
          </cell>
          <cell r="FI196">
            <v>32.362105263157893</v>
          </cell>
          <cell r="FJ196">
            <v>0</v>
          </cell>
          <cell r="FK196">
            <v>0</v>
          </cell>
          <cell r="FL196">
            <v>0</v>
          </cell>
          <cell r="FM196">
            <v>0</v>
          </cell>
          <cell r="FN196" t="str">
            <v>Apr 00</v>
          </cell>
          <cell r="FO196">
            <v>0</v>
          </cell>
          <cell r="FP196">
            <v>0</v>
          </cell>
          <cell r="FQ196">
            <v>0</v>
          </cell>
          <cell r="FR196">
            <v>27.72</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34.044868421052627</v>
          </cell>
          <cell r="GH196">
            <v>34.044868421052627</v>
          </cell>
          <cell r="GI196">
            <v>29.137499999999999</v>
          </cell>
          <cell r="GJ196">
            <v>27.116249999999997</v>
          </cell>
          <cell r="GK196">
            <v>0</v>
          </cell>
          <cell r="GL196">
            <v>0</v>
          </cell>
          <cell r="GM196">
            <v>20.90789473684211</v>
          </cell>
          <cell r="GN196">
            <v>0</v>
          </cell>
          <cell r="GO196" t="str">
            <v>Apr 00</v>
          </cell>
          <cell r="GP196">
            <v>1.9382911392405064</v>
          </cell>
          <cell r="GQ196">
            <v>274</v>
          </cell>
          <cell r="GR196">
            <v>183.11111111111109</v>
          </cell>
          <cell r="GS196">
            <v>247.75</v>
          </cell>
          <cell r="GT196">
            <v>230.83333333333329</v>
          </cell>
          <cell r="GU196">
            <v>220</v>
          </cell>
          <cell r="GV196">
            <v>218.7777777777778</v>
          </cell>
          <cell r="GW196">
            <v>220</v>
          </cell>
          <cell r="GX196">
            <v>0</v>
          </cell>
          <cell r="GY196">
            <v>307</v>
          </cell>
          <cell r="GZ196">
            <v>286.77777777777783</v>
          </cell>
          <cell r="HA196">
            <v>0</v>
          </cell>
          <cell r="HB196">
            <v>0</v>
          </cell>
          <cell r="HC196">
            <v>260.88888888888891</v>
          </cell>
          <cell r="HD196">
            <v>215.2222222222222</v>
          </cell>
          <cell r="HE196">
            <v>0</v>
          </cell>
          <cell r="HF196">
            <v>0</v>
          </cell>
          <cell r="HG196">
            <v>181.555555555555</v>
          </cell>
          <cell r="HH196">
            <v>0</v>
          </cell>
          <cell r="HI196">
            <v>158.388888888888</v>
          </cell>
          <cell r="HJ196">
            <v>0</v>
          </cell>
          <cell r="HK196" t="e">
            <v>#VALUE!</v>
          </cell>
          <cell r="HL196">
            <v>0</v>
          </cell>
          <cell r="HM196">
            <v>0</v>
          </cell>
          <cell r="HN196">
            <v>125.1666666666667</v>
          </cell>
          <cell r="HO196">
            <v>121.6388888888889</v>
          </cell>
          <cell r="HP196">
            <v>107.2777777777778</v>
          </cell>
          <cell r="HQ196">
            <v>0</v>
          </cell>
          <cell r="HR196">
            <v>34.67</v>
          </cell>
          <cell r="HS196">
            <v>0</v>
          </cell>
          <cell r="HT196">
            <v>392.77777777777783</v>
          </cell>
          <cell r="HU196" t="str">
            <v>Apr 00</v>
          </cell>
          <cell r="HV196">
            <v>275.27777777777783</v>
          </cell>
          <cell r="HW196">
            <v>214.16666666666671</v>
          </cell>
          <cell r="HX196">
            <v>256.38888888888891</v>
          </cell>
          <cell r="HY196">
            <v>195.2777777777778</v>
          </cell>
          <cell r="HZ196">
            <v>216.4722222222222</v>
          </cell>
          <cell r="IA196">
            <v>206.5277777777778</v>
          </cell>
          <cell r="IB196">
            <v>216.4722222222222</v>
          </cell>
          <cell r="IC196">
            <v>0</v>
          </cell>
          <cell r="ID196">
            <v>0</v>
          </cell>
          <cell r="IE196">
            <v>0</v>
          </cell>
          <cell r="IF196">
            <v>0</v>
          </cell>
          <cell r="IG196">
            <v>171.666666666666</v>
          </cell>
          <cell r="IH196">
            <v>0</v>
          </cell>
          <cell r="II196">
            <v>149.222222222222</v>
          </cell>
          <cell r="IJ196">
            <v>0</v>
          </cell>
          <cell r="IK196">
            <v>0</v>
          </cell>
          <cell r="IL196">
            <v>0</v>
          </cell>
          <cell r="IM196">
            <v>128.66666666666671</v>
          </cell>
          <cell r="IN196">
            <v>114</v>
          </cell>
          <cell r="IO196">
            <v>0</v>
          </cell>
          <cell r="IP196">
            <v>0</v>
          </cell>
          <cell r="IQ196" t="str">
            <v>Apr 00</v>
          </cell>
          <cell r="IR196">
            <v>4.6210625097743172</v>
          </cell>
          <cell r="IS196">
            <v>23.63013698630137</v>
          </cell>
          <cell r="IT196">
            <v>27.387511478420567</v>
          </cell>
          <cell r="IU196">
            <v>0</v>
          </cell>
          <cell r="IV196">
            <v>0</v>
          </cell>
          <cell r="IW196">
            <v>0</v>
          </cell>
          <cell r="IX196">
            <v>26.105263157894733</v>
          </cell>
          <cell r="IY196">
            <v>0</v>
          </cell>
          <cell r="IZ196">
            <v>29.492105263157896</v>
          </cell>
          <cell r="JA196">
            <v>28.684210526315791</v>
          </cell>
          <cell r="JB196">
            <v>0</v>
          </cell>
          <cell r="JC196">
            <v>27.364473684210527</v>
          </cell>
          <cell r="JD196">
            <v>39.940828402366868</v>
          </cell>
          <cell r="JE196">
            <v>0</v>
          </cell>
          <cell r="JF196">
            <v>0</v>
          </cell>
          <cell r="JG196">
            <v>0</v>
          </cell>
          <cell r="JH196">
            <v>0</v>
          </cell>
          <cell r="JI196">
            <v>0</v>
          </cell>
          <cell r="JJ196">
            <v>0</v>
          </cell>
          <cell r="JK196">
            <v>0</v>
          </cell>
          <cell r="JL196">
            <v>0</v>
          </cell>
          <cell r="JM196">
            <v>0</v>
          </cell>
          <cell r="JN196">
            <v>28.073028815789474</v>
          </cell>
          <cell r="JO196">
            <v>0</v>
          </cell>
          <cell r="JP196">
            <v>27.253947368421052</v>
          </cell>
          <cell r="JQ196">
            <v>27.139473684210529</v>
          </cell>
          <cell r="JR196">
            <v>0</v>
          </cell>
          <cell r="JS196">
            <v>0</v>
          </cell>
          <cell r="JT196">
            <v>0</v>
          </cell>
          <cell r="JU196">
            <v>0</v>
          </cell>
          <cell r="JV196">
            <v>0</v>
          </cell>
          <cell r="JW196">
            <v>0</v>
          </cell>
          <cell r="JX196">
            <v>0</v>
          </cell>
          <cell r="JY196">
            <v>0</v>
          </cell>
          <cell r="JZ196">
            <v>27.139473684210529</v>
          </cell>
          <cell r="KA196">
            <v>0</v>
          </cell>
          <cell r="KB196">
            <v>0</v>
          </cell>
          <cell r="KC196">
            <v>0</v>
          </cell>
          <cell r="KD196">
            <v>24.544736842105266</v>
          </cell>
          <cell r="KE196">
            <v>26.194736842105264</v>
          </cell>
          <cell r="KF196">
            <v>24.544736842105266</v>
          </cell>
          <cell r="KG196">
            <v>26.194736842105264</v>
          </cell>
          <cell r="KH196">
            <v>0</v>
          </cell>
          <cell r="KI196">
            <v>0</v>
          </cell>
          <cell r="KJ196">
            <v>0</v>
          </cell>
          <cell r="KK196">
            <v>25.654786572731041</v>
          </cell>
          <cell r="KL196">
            <v>24.908619975134695</v>
          </cell>
          <cell r="KM196">
            <v>0</v>
          </cell>
          <cell r="KN196">
            <v>24.110029009531701</v>
          </cell>
          <cell r="KO196">
            <v>-6.75</v>
          </cell>
          <cell r="KP196">
            <v>1.1000000000000001</v>
          </cell>
          <cell r="KQ196">
            <v>0.67500000000000016</v>
          </cell>
          <cell r="KR196">
            <v>0.67500000000000016</v>
          </cell>
          <cell r="KS196">
            <v>0.44999999999999979</v>
          </cell>
          <cell r="KT196">
            <v>8.7502500000000011E-2</v>
          </cell>
          <cell r="KU196">
            <v>0.52499999999999991</v>
          </cell>
          <cell r="KV196">
            <v>0</v>
          </cell>
          <cell r="KW196">
            <v>0</v>
          </cell>
          <cell r="KX196">
            <v>0</v>
          </cell>
          <cell r="KY196">
            <v>0</v>
          </cell>
          <cell r="KZ196">
            <v>5.25</v>
          </cell>
          <cell r="LA196">
            <v>4.875</v>
          </cell>
          <cell r="LB196">
            <v>1.65</v>
          </cell>
          <cell r="LC196" t="str">
            <v>Apr 00</v>
          </cell>
          <cell r="LD196">
            <v>24.174053182917003</v>
          </cell>
          <cell r="LE196">
            <v>28.00734618916437</v>
          </cell>
          <cell r="LF196">
            <v>300</v>
          </cell>
          <cell r="LG196">
            <v>305</v>
          </cell>
          <cell r="LH196">
            <v>23.715204678362571</v>
          </cell>
          <cell r="LI196">
            <v>0</v>
          </cell>
          <cell r="LJ196">
            <v>26.985526315789475</v>
          </cell>
          <cell r="LK196">
            <v>0.62368421052631562</v>
          </cell>
          <cell r="LL196">
            <v>27.130263157894735</v>
          </cell>
          <cell r="LM196">
            <v>1.3894736842105264</v>
          </cell>
          <cell r="LN196">
            <v>0</v>
          </cell>
          <cell r="LO196">
            <v>0</v>
          </cell>
          <cell r="LP196">
            <v>0</v>
          </cell>
          <cell r="LQ196">
            <v>0</v>
          </cell>
          <cell r="LR196">
            <v>0</v>
          </cell>
          <cell r="LS196">
            <v>0</v>
          </cell>
          <cell r="LT196">
            <v>22.485080812266883</v>
          </cell>
          <cell r="LU196">
            <v>0</v>
          </cell>
          <cell r="LV196">
            <v>24.081052631578945</v>
          </cell>
          <cell r="LW196">
            <v>25.588947368421046</v>
          </cell>
          <cell r="LX196">
            <v>25.609473684210521</v>
          </cell>
          <cell r="LY196">
            <v>26.17263157894736</v>
          </cell>
          <cell r="LZ196">
            <v>23.155789473684209</v>
          </cell>
          <cell r="MA196">
            <v>25.010723684210525</v>
          </cell>
          <cell r="MB196" t="str">
            <v>Apr 00</v>
          </cell>
          <cell r="MC196">
            <v>284.0526315789474</v>
          </cell>
          <cell r="MD196">
            <v>288.31578947368416</v>
          </cell>
          <cell r="ME196">
            <v>26.508771927777779</v>
          </cell>
          <cell r="MF196" t="str">
            <v xml:space="preserve"> </v>
          </cell>
          <cell r="MG196">
            <v>21.424999999999997</v>
          </cell>
          <cell r="MH196" t="str">
            <v>Apr 00</v>
          </cell>
          <cell r="MI196">
            <v>167.5</v>
          </cell>
          <cell r="MJ196">
            <v>164.28571428571431</v>
          </cell>
          <cell r="MK196">
            <v>167.14285714285711</v>
          </cell>
          <cell r="ML196">
            <v>152.8571428571428</v>
          </cell>
          <cell r="MM196">
            <v>171.42857142857139</v>
          </cell>
          <cell r="MN196">
            <v>113.79197051782209</v>
          </cell>
          <cell r="MO196">
            <v>0</v>
          </cell>
          <cell r="MP196">
            <v>182.14285714285711</v>
          </cell>
          <cell r="MQ196">
            <v>91.875</v>
          </cell>
          <cell r="MR196">
            <v>0</v>
          </cell>
          <cell r="MS196">
            <v>0</v>
          </cell>
          <cell r="MT196">
            <v>189.42383583267559</v>
          </cell>
          <cell r="MU196">
            <v>76.329022988505756</v>
          </cell>
          <cell r="MV196">
            <v>0</v>
          </cell>
          <cell r="MW196" t="str">
            <v>*KEY_ERR</v>
          </cell>
        </row>
        <row r="197">
          <cell r="F197" t="str">
            <v>May 00</v>
          </cell>
          <cell r="G197">
            <v>27.634772727272729</v>
          </cell>
          <cell r="H197">
            <v>0</v>
          </cell>
          <cell r="I197">
            <v>28.8</v>
          </cell>
          <cell r="J197">
            <v>0</v>
          </cell>
          <cell r="K197">
            <v>0</v>
          </cell>
          <cell r="L197">
            <v>29.116818181818189</v>
          </cell>
          <cell r="M197">
            <v>29.116818181818189</v>
          </cell>
          <cell r="N197">
            <v>0</v>
          </cell>
          <cell r="O197">
            <v>0</v>
          </cell>
          <cell r="P197">
            <v>0</v>
          </cell>
          <cell r="Q197">
            <v>0</v>
          </cell>
          <cell r="R197">
            <v>0</v>
          </cell>
          <cell r="S197">
            <v>0</v>
          </cell>
          <cell r="T197">
            <v>0</v>
          </cell>
          <cell r="U197">
            <v>0</v>
          </cell>
          <cell r="V197">
            <v>26.999772727272731</v>
          </cell>
          <cell r="W197">
            <v>26.399545454545457</v>
          </cell>
          <cell r="X197">
            <v>28.097727272727276</v>
          </cell>
          <cell r="Y197">
            <v>24.92340909090909</v>
          </cell>
          <cell r="Z197">
            <v>0</v>
          </cell>
          <cell r="AA197">
            <v>26.56909090909091</v>
          </cell>
          <cell r="AB197">
            <v>27.568181818181817</v>
          </cell>
          <cell r="AC197">
            <v>28.804761904761911</v>
          </cell>
          <cell r="AD197">
            <v>28.934285714285721</v>
          </cell>
          <cell r="AE197">
            <v>29.503333333333337</v>
          </cell>
          <cell r="AF197">
            <v>26.312954545454549</v>
          </cell>
          <cell r="AG197">
            <v>29.088095238095246</v>
          </cell>
          <cell r="AH197">
            <v>25.362954545454549</v>
          </cell>
          <cell r="AI197">
            <v>0</v>
          </cell>
          <cell r="AJ197">
            <v>26.312954545454549</v>
          </cell>
          <cell r="AK197">
            <v>26.812954545454549</v>
          </cell>
          <cell r="AL197">
            <v>28.471136363636365</v>
          </cell>
          <cell r="AM197">
            <v>29.140476190476189</v>
          </cell>
          <cell r="AN197">
            <v>0</v>
          </cell>
          <cell r="AO197">
            <v>0</v>
          </cell>
          <cell r="AP197">
            <v>0</v>
          </cell>
          <cell r="AQ197">
            <v>25.66295454545455</v>
          </cell>
          <cell r="AR197">
            <v>0</v>
          </cell>
          <cell r="AS197">
            <v>28.804761904761911</v>
          </cell>
          <cell r="AT197">
            <v>26.732272727272729</v>
          </cell>
          <cell r="AU197">
            <v>29.186523809523816</v>
          </cell>
          <cell r="AV197">
            <v>0</v>
          </cell>
          <cell r="AW197">
            <v>26.250000000000004</v>
          </cell>
          <cell r="AX197">
            <v>0</v>
          </cell>
          <cell r="AY197">
            <v>0</v>
          </cell>
          <cell r="AZ197">
            <v>0</v>
          </cell>
          <cell r="BA197">
            <v>0</v>
          </cell>
          <cell r="BB197">
            <v>25.87590909090909</v>
          </cell>
          <cell r="BC197">
            <v>25.75</v>
          </cell>
          <cell r="BD197">
            <v>0.56886363636363602</v>
          </cell>
          <cell r="BE197">
            <v>26.643636363636361</v>
          </cell>
          <cell r="BF197">
            <v>24.398000000000003</v>
          </cell>
          <cell r="BG197">
            <v>23.189886363636369</v>
          </cell>
          <cell r="BH197">
            <v>0</v>
          </cell>
          <cell r="BI197">
            <v>0</v>
          </cell>
          <cell r="BJ197">
            <v>0</v>
          </cell>
          <cell r="BK197">
            <v>3.08</v>
          </cell>
          <cell r="BL197">
            <v>14.303863636363635</v>
          </cell>
          <cell r="BM197">
            <v>21.632386363636364</v>
          </cell>
          <cell r="BN197">
            <v>28.428749999999997</v>
          </cell>
          <cell r="BO197">
            <v>24.393409090909088</v>
          </cell>
          <cell r="BP197">
            <v>27.316704545454542</v>
          </cell>
          <cell r="BQ197">
            <v>37.210568181818182</v>
          </cell>
          <cell r="BR197">
            <v>37.210568181818182</v>
          </cell>
          <cell r="BS197">
            <v>38.816113636363632</v>
          </cell>
          <cell r="BT197">
            <v>38.816113636363632</v>
          </cell>
          <cell r="BU197">
            <v>39.928636363636357</v>
          </cell>
          <cell r="BV197">
            <v>39.928636363636357</v>
          </cell>
          <cell r="BW197">
            <v>0</v>
          </cell>
          <cell r="BX197">
            <v>0</v>
          </cell>
          <cell r="BY197">
            <v>0</v>
          </cell>
          <cell r="BZ197">
            <v>0</v>
          </cell>
          <cell r="CA197">
            <v>0</v>
          </cell>
          <cell r="CB197">
            <v>0</v>
          </cell>
          <cell r="CC197">
            <v>0</v>
          </cell>
          <cell r="CD197">
            <v>0</v>
          </cell>
          <cell r="CE197">
            <v>0</v>
          </cell>
          <cell r="CF197">
            <v>57.497045454545464</v>
          </cell>
          <cell r="CG197">
            <v>0</v>
          </cell>
          <cell r="CH197">
            <v>0</v>
          </cell>
          <cell r="CI197">
            <v>0</v>
          </cell>
          <cell r="CJ197">
            <v>31.578749999999999</v>
          </cell>
          <cell r="CK197">
            <v>31.647954545454542</v>
          </cell>
          <cell r="CL197">
            <v>30.605113636363637</v>
          </cell>
          <cell r="CM197">
            <v>31.366363636363637</v>
          </cell>
          <cell r="CN197">
            <v>0</v>
          </cell>
          <cell r="CO197">
            <v>0</v>
          </cell>
          <cell r="CP197">
            <v>28.370999999999999</v>
          </cell>
          <cell r="CQ197">
            <v>28.370999999999999</v>
          </cell>
          <cell r="CR197">
            <v>0</v>
          </cell>
          <cell r="CS197">
            <v>0</v>
          </cell>
          <cell r="CT197">
            <v>25.036363636363632</v>
          </cell>
          <cell r="CU197">
            <v>21.268181818181819</v>
          </cell>
          <cell r="CV197">
            <v>0</v>
          </cell>
          <cell r="CW197">
            <v>0</v>
          </cell>
          <cell r="CX197">
            <v>0</v>
          </cell>
          <cell r="CY197">
            <v>33.413863636363637</v>
          </cell>
          <cell r="CZ197">
            <v>31.801636363636376</v>
          </cell>
          <cell r="DA197">
            <v>29.851499999999994</v>
          </cell>
          <cell r="DB197">
            <v>0.45301136363636257</v>
          </cell>
          <cell r="DC197">
            <v>0</v>
          </cell>
          <cell r="DD197">
            <v>0</v>
          </cell>
          <cell r="DE197">
            <v>0</v>
          </cell>
          <cell r="DF197">
            <v>0</v>
          </cell>
          <cell r="DG197">
            <v>0</v>
          </cell>
          <cell r="DH197">
            <v>0</v>
          </cell>
          <cell r="DI197">
            <v>0</v>
          </cell>
          <cell r="DJ197">
            <v>0</v>
          </cell>
          <cell r="DK197">
            <v>0</v>
          </cell>
          <cell r="DL197">
            <v>0</v>
          </cell>
          <cell r="DM197" t="str">
            <v>May 00</v>
          </cell>
          <cell r="DN197">
            <v>3.4299999999999997</v>
          </cell>
          <cell r="DO197">
            <v>0</v>
          </cell>
          <cell r="DP197">
            <v>0</v>
          </cell>
          <cell r="DQ197">
            <v>0</v>
          </cell>
          <cell r="DR197">
            <v>0</v>
          </cell>
          <cell r="DS197">
            <v>0</v>
          </cell>
          <cell r="DT197">
            <v>37.165227272727272</v>
          </cell>
          <cell r="DU197">
            <v>37.165227272727272</v>
          </cell>
          <cell r="DV197">
            <v>0</v>
          </cell>
          <cell r="DW197">
            <v>0</v>
          </cell>
          <cell r="DX197">
            <v>0</v>
          </cell>
          <cell r="DY197">
            <v>0</v>
          </cell>
          <cell r="DZ197">
            <v>0</v>
          </cell>
          <cell r="EA197">
            <v>0</v>
          </cell>
          <cell r="EB197">
            <v>0</v>
          </cell>
          <cell r="EC197">
            <v>0</v>
          </cell>
          <cell r="ED197">
            <v>0</v>
          </cell>
          <cell r="EE197">
            <v>0</v>
          </cell>
          <cell r="EF197">
            <v>0</v>
          </cell>
          <cell r="EG197">
            <v>0</v>
          </cell>
          <cell r="EH197">
            <v>33.015340909090909</v>
          </cell>
          <cell r="EI197">
            <v>0</v>
          </cell>
          <cell r="EJ197">
            <v>33.015340909090909</v>
          </cell>
          <cell r="EK197">
            <v>0</v>
          </cell>
          <cell r="EL197">
            <v>0</v>
          </cell>
          <cell r="EM197">
            <v>0</v>
          </cell>
          <cell r="EN197">
            <v>0</v>
          </cell>
          <cell r="EO197">
            <v>24.586363636363636</v>
          </cell>
          <cell r="EP197">
            <v>20.168181818181814</v>
          </cell>
          <cell r="EQ197" t="str">
            <v>May 00</v>
          </cell>
          <cell r="ER197">
            <v>3.12</v>
          </cell>
          <cell r="ES197">
            <v>0</v>
          </cell>
          <cell r="ET197">
            <v>0</v>
          </cell>
          <cell r="EU197">
            <v>0</v>
          </cell>
          <cell r="EV197">
            <v>21.393750000000001</v>
          </cell>
          <cell r="EW197">
            <v>22.932954545454546</v>
          </cell>
          <cell r="EX197">
            <v>26.266704545454544</v>
          </cell>
          <cell r="EY197">
            <v>37.842954545454539</v>
          </cell>
          <cell r="EZ197">
            <v>37.842954545454539</v>
          </cell>
          <cell r="FA197">
            <v>45.536590909090911</v>
          </cell>
          <cell r="FB197">
            <v>45.536590909090911</v>
          </cell>
          <cell r="FC197">
            <v>48.276136363636354</v>
          </cell>
          <cell r="FD197">
            <v>48.276136363636354</v>
          </cell>
          <cell r="FE197">
            <v>0</v>
          </cell>
          <cell r="FF197">
            <v>0</v>
          </cell>
          <cell r="FG197">
            <v>33.347045454545459</v>
          </cell>
          <cell r="FH197">
            <v>0</v>
          </cell>
          <cell r="FI197">
            <v>34.886249999999997</v>
          </cell>
          <cell r="FJ197">
            <v>0</v>
          </cell>
          <cell r="FK197">
            <v>0</v>
          </cell>
          <cell r="FL197">
            <v>0</v>
          </cell>
          <cell r="FM197">
            <v>0</v>
          </cell>
          <cell r="FN197" t="str">
            <v>May 00</v>
          </cell>
          <cell r="FO197">
            <v>0</v>
          </cell>
          <cell r="FP197">
            <v>0</v>
          </cell>
          <cell r="FQ197">
            <v>0</v>
          </cell>
          <cell r="FR197">
            <v>26.564999999999998</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33.74795454545454</v>
          </cell>
          <cell r="GH197">
            <v>33.74795454545454</v>
          </cell>
          <cell r="GI197">
            <v>32.948999999999998</v>
          </cell>
          <cell r="GJ197">
            <v>30.533999999999999</v>
          </cell>
          <cell r="GK197">
            <v>0</v>
          </cell>
          <cell r="GL197">
            <v>0</v>
          </cell>
          <cell r="GM197">
            <v>21.77272727272727</v>
          </cell>
          <cell r="GN197">
            <v>0</v>
          </cell>
          <cell r="GO197" t="str">
            <v>May 00</v>
          </cell>
          <cell r="GP197">
            <v>2.172227343568657</v>
          </cell>
          <cell r="GQ197">
            <v>243.23809523809521</v>
          </cell>
          <cell r="GR197">
            <v>206.71428571428569</v>
          </cell>
          <cell r="GS197">
            <v>256.14285714285717</v>
          </cell>
          <cell r="GT197">
            <v>236.3095238095238</v>
          </cell>
          <cell r="GU197">
            <v>251.16666666666663</v>
          </cell>
          <cell r="GV197">
            <v>250.33333333333329</v>
          </cell>
          <cell r="GW197">
            <v>251.16666666666663</v>
          </cell>
          <cell r="GX197">
            <v>0</v>
          </cell>
          <cell r="GY197">
            <v>376.61904761904759</v>
          </cell>
          <cell r="GZ197">
            <v>334.76190476190482</v>
          </cell>
          <cell r="HA197">
            <v>0</v>
          </cell>
          <cell r="HB197">
            <v>0</v>
          </cell>
          <cell r="HC197">
            <v>254.5</v>
          </cell>
          <cell r="HD197">
            <v>227.54761904761901</v>
          </cell>
          <cell r="HE197">
            <v>0</v>
          </cell>
          <cell r="HF197">
            <v>0</v>
          </cell>
          <cell r="HG197">
            <v>196.04761904761901</v>
          </cell>
          <cell r="HH197">
            <v>0</v>
          </cell>
          <cell r="HI197">
            <v>182.333333333333</v>
          </cell>
          <cell r="HJ197">
            <v>0</v>
          </cell>
          <cell r="HK197" t="e">
            <v>#VALUE!</v>
          </cell>
          <cell r="HL197">
            <v>0</v>
          </cell>
          <cell r="HM197">
            <v>0</v>
          </cell>
          <cell r="HN197">
            <v>138.33333333333329</v>
          </cell>
          <cell r="HO197">
            <v>125.2380952380952</v>
          </cell>
          <cell r="HP197">
            <v>105.8095238095238</v>
          </cell>
          <cell r="HQ197">
            <v>0</v>
          </cell>
          <cell r="HR197">
            <v>34.967500000000001</v>
          </cell>
          <cell r="HS197">
            <v>0</v>
          </cell>
          <cell r="HT197">
            <v>530.23809523809518</v>
          </cell>
          <cell r="HU197" t="str">
            <v>May 00</v>
          </cell>
          <cell r="HV197">
            <v>270</v>
          </cell>
          <cell r="HW197">
            <v>239.61904761904759</v>
          </cell>
          <cell r="HX197">
            <v>254.85714285714289</v>
          </cell>
          <cell r="HY197">
            <v>224.47619047619048</v>
          </cell>
          <cell r="HZ197">
            <v>248.78571428571428</v>
          </cell>
          <cell r="IA197">
            <v>238.23809523809521</v>
          </cell>
          <cell r="IB197">
            <v>248.78571428571428</v>
          </cell>
          <cell r="IC197">
            <v>0</v>
          </cell>
          <cell r="ID197">
            <v>0</v>
          </cell>
          <cell r="IE197">
            <v>0</v>
          </cell>
          <cell r="IF197">
            <v>0</v>
          </cell>
          <cell r="IG197">
            <v>194.38095238095201</v>
          </cell>
          <cell r="IH197">
            <v>0</v>
          </cell>
          <cell r="II197">
            <v>179.333333333333</v>
          </cell>
          <cell r="IJ197">
            <v>0</v>
          </cell>
          <cell r="IK197">
            <v>0</v>
          </cell>
          <cell r="IL197">
            <v>0</v>
          </cell>
          <cell r="IM197">
            <v>137.57142857142861</v>
          </cell>
          <cell r="IN197">
            <v>110.3095238095238</v>
          </cell>
          <cell r="IO197">
            <v>0</v>
          </cell>
          <cell r="IP197">
            <v>0</v>
          </cell>
          <cell r="IQ197" t="str">
            <v>May 00</v>
          </cell>
          <cell r="IR197">
            <v>4.5173534069851211</v>
          </cell>
          <cell r="IS197">
            <v>21.05595077602214</v>
          </cell>
          <cell r="IT197">
            <v>23.994889727312653</v>
          </cell>
          <cell r="IU197">
            <v>0</v>
          </cell>
          <cell r="IV197">
            <v>0</v>
          </cell>
          <cell r="IW197">
            <v>0</v>
          </cell>
          <cell r="IX197">
            <v>28.258178053830225</v>
          </cell>
          <cell r="IY197">
            <v>0</v>
          </cell>
          <cell r="IZ197">
            <v>33.457815734989651</v>
          </cell>
          <cell r="JA197">
            <v>32.629244306418222</v>
          </cell>
          <cell r="JB197">
            <v>0</v>
          </cell>
          <cell r="JC197">
            <v>30.977795031055905</v>
          </cell>
          <cell r="JD197">
            <v>44.125105663567197</v>
          </cell>
          <cell r="JE197">
            <v>0</v>
          </cell>
          <cell r="JF197">
            <v>0</v>
          </cell>
          <cell r="JG197">
            <v>0</v>
          </cell>
          <cell r="JH197">
            <v>0</v>
          </cell>
          <cell r="JI197">
            <v>0</v>
          </cell>
          <cell r="JJ197">
            <v>0</v>
          </cell>
          <cell r="JK197">
            <v>0</v>
          </cell>
          <cell r="JL197">
            <v>0</v>
          </cell>
          <cell r="JM197">
            <v>0</v>
          </cell>
          <cell r="JN197">
            <v>28.842443064182195</v>
          </cell>
          <cell r="JO197">
            <v>0</v>
          </cell>
          <cell r="JP197">
            <v>28.286441097308483</v>
          </cell>
          <cell r="JQ197">
            <v>28.423809523809521</v>
          </cell>
          <cell r="JR197">
            <v>0</v>
          </cell>
          <cell r="JS197">
            <v>0</v>
          </cell>
          <cell r="JT197">
            <v>0</v>
          </cell>
          <cell r="JU197">
            <v>0</v>
          </cell>
          <cell r="JV197">
            <v>0</v>
          </cell>
          <cell r="JW197">
            <v>0</v>
          </cell>
          <cell r="JX197">
            <v>0</v>
          </cell>
          <cell r="JY197">
            <v>0</v>
          </cell>
          <cell r="JZ197">
            <v>28.423809523809521</v>
          </cell>
          <cell r="KA197">
            <v>0</v>
          </cell>
          <cell r="KB197">
            <v>0</v>
          </cell>
          <cell r="KC197">
            <v>0</v>
          </cell>
          <cell r="KD197">
            <v>26.62142857142857</v>
          </cell>
          <cell r="KE197">
            <v>28.382298136645961</v>
          </cell>
          <cell r="KF197">
            <v>26.62142857142857</v>
          </cell>
          <cell r="KG197">
            <v>28.382298136645961</v>
          </cell>
          <cell r="KH197">
            <v>0</v>
          </cell>
          <cell r="KI197">
            <v>0</v>
          </cell>
          <cell r="KJ197">
            <v>0</v>
          </cell>
          <cell r="KK197">
            <v>27.365016872890891</v>
          </cell>
          <cell r="KL197">
            <v>26.644169478815151</v>
          </cell>
          <cell r="KM197">
            <v>0</v>
          </cell>
          <cell r="KN197">
            <v>25.339536362302539</v>
          </cell>
          <cell r="KO197">
            <v>6.3043491304347832</v>
          </cell>
          <cell r="KP197">
            <v>0.9891304347826092</v>
          </cell>
          <cell r="KQ197">
            <v>0.73043478260869565</v>
          </cell>
          <cell r="KR197">
            <v>0.73043478260869565</v>
          </cell>
          <cell r="KS197">
            <v>0.49565217391304373</v>
          </cell>
          <cell r="KT197">
            <v>-0.2456521739130435</v>
          </cell>
          <cell r="KU197">
            <v>0.16739347826086959</v>
          </cell>
          <cell r="KV197">
            <v>0</v>
          </cell>
          <cell r="KW197">
            <v>0</v>
          </cell>
          <cell r="KX197">
            <v>0</v>
          </cell>
          <cell r="KY197">
            <v>0</v>
          </cell>
          <cell r="KZ197">
            <v>6</v>
          </cell>
          <cell r="LA197">
            <v>4.6739130434782608</v>
          </cell>
          <cell r="LB197">
            <v>1.7608695652173909</v>
          </cell>
          <cell r="LC197" t="str">
            <v>May 00</v>
          </cell>
          <cell r="LD197">
            <v>20.547945205479451</v>
          </cell>
          <cell r="LE197">
            <v>23.415977961432507</v>
          </cell>
          <cell r="LF197">
            <v>255</v>
          </cell>
          <cell r="LG197">
            <v>255</v>
          </cell>
          <cell r="LH197">
            <v>26.067989417989413</v>
          </cell>
          <cell r="LI197">
            <v>0</v>
          </cell>
          <cell r="LJ197">
            <v>27.945238095238096</v>
          </cell>
          <cell r="LK197">
            <v>0.4869047619047619</v>
          </cell>
          <cell r="LL197">
            <v>28.31904761904762</v>
          </cell>
          <cell r="LM197">
            <v>1.3083333333333336</v>
          </cell>
          <cell r="LN197">
            <v>0</v>
          </cell>
          <cell r="LO197">
            <v>0</v>
          </cell>
          <cell r="LP197">
            <v>0</v>
          </cell>
          <cell r="LQ197">
            <v>0</v>
          </cell>
          <cell r="LR197">
            <v>0</v>
          </cell>
          <cell r="LS197">
            <v>0</v>
          </cell>
          <cell r="LT197">
            <v>24.00787401574804</v>
          </cell>
          <cell r="LU197">
            <v>0</v>
          </cell>
          <cell r="LV197">
            <v>27.568181818181817</v>
          </cell>
          <cell r="LW197">
            <v>28.804761904761911</v>
          </cell>
          <cell r="LX197">
            <v>28.934285714285721</v>
          </cell>
          <cell r="LY197">
            <v>29.503333333333337</v>
          </cell>
          <cell r="LZ197">
            <v>26.312954545454549</v>
          </cell>
          <cell r="MA197">
            <v>29.088095238095246</v>
          </cell>
          <cell r="MB197" t="str">
            <v>May 00</v>
          </cell>
          <cell r="MC197">
            <v>286.34210526315792</v>
          </cell>
          <cell r="MD197">
            <v>286.34210526315792</v>
          </cell>
          <cell r="ME197">
            <v>28.890211638888886</v>
          </cell>
          <cell r="MF197" t="str">
            <v xml:space="preserve"> </v>
          </cell>
          <cell r="MG197">
            <v>22.274999999999999</v>
          </cell>
          <cell r="MH197" t="str">
            <v>May 00</v>
          </cell>
          <cell r="MI197">
            <v>181.7391304347826</v>
          </cell>
          <cell r="MJ197">
            <v>191.304347826087</v>
          </cell>
          <cell r="MK197">
            <v>194.16149068322969</v>
          </cell>
          <cell r="ML197">
            <v>188.9440993788819</v>
          </cell>
          <cell r="MM197">
            <v>177.51552795031051</v>
          </cell>
          <cell r="MN197">
            <v>143.96456256921371</v>
          </cell>
          <cell r="MO197">
            <v>0</v>
          </cell>
          <cell r="MP197">
            <v>198.5093167701863</v>
          </cell>
          <cell r="MQ197">
            <v>104.67391304347829</v>
          </cell>
          <cell r="MR197">
            <v>0</v>
          </cell>
          <cell r="MS197">
            <v>0</v>
          </cell>
          <cell r="MT197">
            <v>189.42383583267559</v>
          </cell>
          <cell r="MU197">
            <v>74.767303848075997</v>
          </cell>
          <cell r="MV197">
            <v>0</v>
          </cell>
          <cell r="MW197" t="str">
            <v>*KEY_ERR</v>
          </cell>
        </row>
        <row r="198">
          <cell r="F198" t="str">
            <v>Jun 00</v>
          </cell>
          <cell r="G198">
            <v>29.79931818181818</v>
          </cell>
          <cell r="H198">
            <v>0</v>
          </cell>
          <cell r="I198">
            <v>31.878409090909098</v>
          </cell>
          <cell r="J198">
            <v>0</v>
          </cell>
          <cell r="K198">
            <v>0</v>
          </cell>
          <cell r="L198">
            <v>31.687954545454549</v>
          </cell>
          <cell r="M198">
            <v>31.687954545454549</v>
          </cell>
          <cell r="N198">
            <v>0</v>
          </cell>
          <cell r="O198">
            <v>0</v>
          </cell>
          <cell r="P198">
            <v>0</v>
          </cell>
          <cell r="Q198">
            <v>0</v>
          </cell>
          <cell r="R198">
            <v>0</v>
          </cell>
          <cell r="S198">
            <v>0</v>
          </cell>
          <cell r="T198">
            <v>0</v>
          </cell>
          <cell r="U198">
            <v>0</v>
          </cell>
          <cell r="V198">
            <v>28.182045454545452</v>
          </cell>
          <cell r="W198">
            <v>27.397499999999997</v>
          </cell>
          <cell r="X198">
            <v>29.934318181818181</v>
          </cell>
          <cell r="Y198">
            <v>26.894772727272727</v>
          </cell>
          <cell r="Z198">
            <v>0</v>
          </cell>
          <cell r="AA198">
            <v>28.066363636363636</v>
          </cell>
          <cell r="AB198">
            <v>29.101818181818182</v>
          </cell>
          <cell r="AC198">
            <v>30.722272727272731</v>
          </cell>
          <cell r="AD198">
            <v>31.023636363636367</v>
          </cell>
          <cell r="AE198">
            <v>31.523636363636367</v>
          </cell>
          <cell r="AF198">
            <v>28.10704545454546</v>
          </cell>
          <cell r="AG198">
            <v>32.383737373737375</v>
          </cell>
          <cell r="AH198">
            <v>27.10704545454546</v>
          </cell>
          <cell r="AI198">
            <v>0</v>
          </cell>
          <cell r="AJ198">
            <v>28.10704545454546</v>
          </cell>
          <cell r="AK198">
            <v>28.55704545454546</v>
          </cell>
          <cell r="AL198">
            <v>30.69022727272727</v>
          </cell>
          <cell r="AM198">
            <v>32.040909090909089</v>
          </cell>
          <cell r="AN198">
            <v>0</v>
          </cell>
          <cell r="AO198">
            <v>0</v>
          </cell>
          <cell r="AP198">
            <v>0</v>
          </cell>
          <cell r="AQ198">
            <v>0</v>
          </cell>
          <cell r="AR198">
            <v>0</v>
          </cell>
          <cell r="AS198">
            <v>30.722272727272731</v>
          </cell>
          <cell r="AT198">
            <v>28.184545454545454</v>
          </cell>
          <cell r="AU198">
            <v>27.964819191919201</v>
          </cell>
          <cell r="AV198">
            <v>0</v>
          </cell>
          <cell r="AW198">
            <v>27.7</v>
          </cell>
          <cell r="AX198">
            <v>0</v>
          </cell>
          <cell r="AY198">
            <v>0</v>
          </cell>
          <cell r="AZ198">
            <v>0</v>
          </cell>
          <cell r="BA198">
            <v>0</v>
          </cell>
          <cell r="BB198">
            <v>27.775909090909089</v>
          </cell>
          <cell r="BC198">
            <v>27.238181818181818</v>
          </cell>
          <cell r="BD198">
            <v>0.59666666666666623</v>
          </cell>
          <cell r="BE198">
            <v>29.593409090909098</v>
          </cell>
          <cell r="BF198">
            <v>26.775915432251679</v>
          </cell>
          <cell r="BG198">
            <v>25.133818181818192</v>
          </cell>
          <cell r="BH198">
            <v>0</v>
          </cell>
          <cell r="BI198">
            <v>0</v>
          </cell>
          <cell r="BJ198">
            <v>0</v>
          </cell>
          <cell r="BK198">
            <v>4.37</v>
          </cell>
          <cell r="BL198">
            <v>16.866818181818179</v>
          </cell>
          <cell r="BM198">
            <v>23.39590909090909</v>
          </cell>
          <cell r="BN198">
            <v>30.557386363636361</v>
          </cell>
          <cell r="BO198">
            <v>26.693863636363638</v>
          </cell>
          <cell r="BP198">
            <v>30.781704545454541</v>
          </cell>
          <cell r="BQ198">
            <v>40.620681818181815</v>
          </cell>
          <cell r="BR198">
            <v>40.620681818181815</v>
          </cell>
          <cell r="BS198">
            <v>41.925068181818197</v>
          </cell>
          <cell r="BT198">
            <v>41.925068181818197</v>
          </cell>
          <cell r="BU198">
            <v>42.794659090909107</v>
          </cell>
          <cell r="BV198">
            <v>42.794659090909107</v>
          </cell>
          <cell r="BW198">
            <v>0</v>
          </cell>
          <cell r="BX198">
            <v>0</v>
          </cell>
          <cell r="BY198">
            <v>0</v>
          </cell>
          <cell r="BZ198">
            <v>0</v>
          </cell>
          <cell r="CA198">
            <v>0</v>
          </cell>
          <cell r="CB198">
            <v>0</v>
          </cell>
          <cell r="CC198">
            <v>0</v>
          </cell>
          <cell r="CD198">
            <v>0</v>
          </cell>
          <cell r="CE198">
            <v>0</v>
          </cell>
          <cell r="CF198">
            <v>66.393409090909088</v>
          </cell>
          <cell r="CG198">
            <v>0</v>
          </cell>
          <cell r="CH198">
            <v>0</v>
          </cell>
          <cell r="CI198">
            <v>0</v>
          </cell>
          <cell r="CJ198">
            <v>32.958068181818177</v>
          </cell>
          <cell r="CK198">
            <v>33.003409090909088</v>
          </cell>
          <cell r="CL198">
            <v>31.888977272727274</v>
          </cell>
          <cell r="CM198">
            <v>32.454545454545453</v>
          </cell>
          <cell r="CN198">
            <v>0</v>
          </cell>
          <cell r="CO198">
            <v>0</v>
          </cell>
          <cell r="CP198">
            <v>29.896363636363631</v>
          </cell>
          <cell r="CQ198">
            <v>29.896363636363631</v>
          </cell>
          <cell r="CR198">
            <v>0</v>
          </cell>
          <cell r="CS198">
            <v>0</v>
          </cell>
          <cell r="CT198">
            <v>27.886363636363633</v>
          </cell>
          <cell r="CU198">
            <v>22.74431818181818</v>
          </cell>
          <cell r="CV198">
            <v>0</v>
          </cell>
          <cell r="CW198">
            <v>0</v>
          </cell>
          <cell r="CX198">
            <v>0</v>
          </cell>
          <cell r="CY198">
            <v>36.716590909090911</v>
          </cell>
          <cell r="CZ198">
            <v>33.559909090909088</v>
          </cell>
          <cell r="DA198">
            <v>32.527090909090916</v>
          </cell>
          <cell r="DB198">
            <v>0.36232954545454871</v>
          </cell>
          <cell r="DC198">
            <v>0</v>
          </cell>
          <cell r="DD198">
            <v>0</v>
          </cell>
          <cell r="DE198">
            <v>0</v>
          </cell>
          <cell r="DF198">
            <v>0</v>
          </cell>
          <cell r="DG198">
            <v>0</v>
          </cell>
          <cell r="DH198">
            <v>0</v>
          </cell>
          <cell r="DI198">
            <v>0</v>
          </cell>
          <cell r="DJ198">
            <v>0</v>
          </cell>
          <cell r="DK198">
            <v>0</v>
          </cell>
          <cell r="DL198">
            <v>0</v>
          </cell>
          <cell r="DM198" t="str">
            <v>Jun 00</v>
          </cell>
          <cell r="DN198">
            <v>4.75</v>
          </cell>
          <cell r="DO198">
            <v>0</v>
          </cell>
          <cell r="DP198">
            <v>0</v>
          </cell>
          <cell r="DQ198">
            <v>0</v>
          </cell>
          <cell r="DR198">
            <v>0</v>
          </cell>
          <cell r="DS198">
            <v>0</v>
          </cell>
          <cell r="DT198">
            <v>40.117159090909091</v>
          </cell>
          <cell r="DU198">
            <v>40.117159090909091</v>
          </cell>
          <cell r="DV198">
            <v>0</v>
          </cell>
          <cell r="DW198">
            <v>0</v>
          </cell>
          <cell r="DX198">
            <v>0</v>
          </cell>
          <cell r="DY198">
            <v>0</v>
          </cell>
          <cell r="DZ198">
            <v>0</v>
          </cell>
          <cell r="EA198">
            <v>0</v>
          </cell>
          <cell r="EB198">
            <v>0</v>
          </cell>
          <cell r="EC198">
            <v>0</v>
          </cell>
          <cell r="ED198">
            <v>0</v>
          </cell>
          <cell r="EE198">
            <v>0</v>
          </cell>
          <cell r="EF198">
            <v>0</v>
          </cell>
          <cell r="EG198">
            <v>0</v>
          </cell>
          <cell r="EH198">
            <v>33.120340909090906</v>
          </cell>
          <cell r="EI198">
            <v>0</v>
          </cell>
          <cell r="EJ198">
            <v>33.120340909090906</v>
          </cell>
          <cell r="EK198">
            <v>0</v>
          </cell>
          <cell r="EL198">
            <v>0</v>
          </cell>
          <cell r="EM198">
            <v>0</v>
          </cell>
          <cell r="EN198">
            <v>0</v>
          </cell>
          <cell r="EO198">
            <v>27.105681818181822</v>
          </cell>
          <cell r="EP198">
            <v>22.38068181818182</v>
          </cell>
          <cell r="EQ198" t="str">
            <v>Jun 00</v>
          </cell>
          <cell r="ER198">
            <v>4.43</v>
          </cell>
          <cell r="ES198">
            <v>0</v>
          </cell>
          <cell r="ET198">
            <v>0</v>
          </cell>
          <cell r="EU198">
            <v>0</v>
          </cell>
          <cell r="EV198">
            <v>23.634545454545453</v>
          </cell>
          <cell r="EW198">
            <v>25.861022727272729</v>
          </cell>
          <cell r="EX198">
            <v>32.867386363636363</v>
          </cell>
          <cell r="EY198">
            <v>47.868068181818195</v>
          </cell>
          <cell r="EZ198">
            <v>47.868068181818195</v>
          </cell>
          <cell r="FA198">
            <v>53.681249999999999</v>
          </cell>
          <cell r="FB198">
            <v>53.681249999999999</v>
          </cell>
          <cell r="FC198">
            <v>56.325340909090912</v>
          </cell>
          <cell r="FD198">
            <v>56.325340909090912</v>
          </cell>
          <cell r="FE198">
            <v>0</v>
          </cell>
          <cell r="FF198">
            <v>0</v>
          </cell>
          <cell r="FG198">
            <v>34.654772727272729</v>
          </cell>
          <cell r="FH198">
            <v>0</v>
          </cell>
          <cell r="FI198">
            <v>35.659431818181815</v>
          </cell>
          <cell r="FJ198">
            <v>0</v>
          </cell>
          <cell r="FK198">
            <v>0</v>
          </cell>
          <cell r="FL198">
            <v>0</v>
          </cell>
          <cell r="FM198">
            <v>0</v>
          </cell>
          <cell r="FN198" t="str">
            <v>Jun 00</v>
          </cell>
          <cell r="FO198">
            <v>0</v>
          </cell>
          <cell r="FP198">
            <v>0</v>
          </cell>
          <cell r="FQ198">
            <v>0</v>
          </cell>
          <cell r="FR198">
            <v>32.298000000000002</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cell r="GG198">
            <v>35.117727272727272</v>
          </cell>
          <cell r="GH198">
            <v>35.117727272727272</v>
          </cell>
          <cell r="GI198">
            <v>36.581999999999994</v>
          </cell>
          <cell r="GJ198">
            <v>33.558</v>
          </cell>
          <cell r="GK198">
            <v>0</v>
          </cell>
          <cell r="GL198">
            <v>0</v>
          </cell>
          <cell r="GM198">
            <v>22.75</v>
          </cell>
          <cell r="GN198">
            <v>0</v>
          </cell>
          <cell r="GO198" t="str">
            <v>Jun 00</v>
          </cell>
          <cell r="GP198">
            <v>2.6978222795778217</v>
          </cell>
          <cell r="GQ198">
            <v>287.31818181818181</v>
          </cell>
          <cell r="GR198">
            <v>223.81818181818181</v>
          </cell>
          <cell r="GS198">
            <v>282.79545454545462</v>
          </cell>
          <cell r="GT198">
            <v>262.61363636363637</v>
          </cell>
          <cell r="GU198">
            <v>268.79545454545456</v>
          </cell>
          <cell r="GV198">
            <v>267.81818181818181</v>
          </cell>
          <cell r="GW198">
            <v>268.79545454545456</v>
          </cell>
          <cell r="GX198">
            <v>0</v>
          </cell>
          <cell r="GY198">
            <v>433.45454545454538</v>
          </cell>
          <cell r="GZ198">
            <v>379.31818181818181</v>
          </cell>
          <cell r="HA198">
            <v>0</v>
          </cell>
          <cell r="HB198">
            <v>0</v>
          </cell>
          <cell r="HC198">
            <v>273.1022727272728</v>
          </cell>
          <cell r="HD198">
            <v>238.65909090909091</v>
          </cell>
          <cell r="HE198">
            <v>0</v>
          </cell>
          <cell r="HF198">
            <v>0</v>
          </cell>
          <cell r="HG198">
            <v>212.136363636363</v>
          </cell>
          <cell r="HH198">
            <v>0</v>
          </cell>
          <cell r="HI198">
            <v>204.09090909090901</v>
          </cell>
          <cell r="HJ198">
            <v>0</v>
          </cell>
          <cell r="HK198" t="e">
            <v>#VALUE!</v>
          </cell>
          <cell r="HL198">
            <v>0</v>
          </cell>
          <cell r="HM198">
            <v>0</v>
          </cell>
          <cell r="HN198">
            <v>161.31818181818181</v>
          </cell>
          <cell r="HO198">
            <v>142.02272727272731</v>
          </cell>
          <cell r="HP198">
            <v>121.1363636363636</v>
          </cell>
          <cell r="HQ198">
            <v>0</v>
          </cell>
          <cell r="HR198">
            <v>35.57</v>
          </cell>
          <cell r="HS198">
            <v>0</v>
          </cell>
          <cell r="HT198">
            <v>576.4545454545455</v>
          </cell>
          <cell r="HU198" t="str">
            <v>Jun 00</v>
          </cell>
          <cell r="HV198">
            <v>292.5</v>
          </cell>
          <cell r="HW198">
            <v>253.8636363636364</v>
          </cell>
          <cell r="HX198">
            <v>278.77272727272731</v>
          </cell>
          <cell r="HY198">
            <v>240.13636363636371</v>
          </cell>
          <cell r="HZ198">
            <v>265.86363636363637</v>
          </cell>
          <cell r="IA198">
            <v>254.8863636363636</v>
          </cell>
          <cell r="IB198">
            <v>265.86363636363637</v>
          </cell>
          <cell r="IC198">
            <v>0</v>
          </cell>
          <cell r="ID198">
            <v>0</v>
          </cell>
          <cell r="IE198">
            <v>0</v>
          </cell>
          <cell r="IF198">
            <v>0</v>
          </cell>
          <cell r="IG198">
            <v>206.272727272727</v>
          </cell>
          <cell r="IH198">
            <v>0</v>
          </cell>
          <cell r="II198">
            <v>198.22727272727201</v>
          </cell>
          <cell r="IJ198">
            <v>0</v>
          </cell>
          <cell r="IK198">
            <v>0</v>
          </cell>
          <cell r="IL198">
            <v>0</v>
          </cell>
          <cell r="IM198">
            <v>163.9545454545455</v>
          </cell>
          <cell r="IN198">
            <v>133.3636363636364</v>
          </cell>
          <cell r="IO198">
            <v>0</v>
          </cell>
          <cell r="IP198">
            <v>0</v>
          </cell>
          <cell r="IQ198" t="str">
            <v>Jun 00</v>
          </cell>
          <cell r="IR198">
            <v>4.7245939762793201</v>
          </cell>
          <cell r="IS198">
            <v>22.260274045857443</v>
          </cell>
          <cell r="IT198">
            <v>25.367309541697971</v>
          </cell>
          <cell r="IU198">
            <v>0</v>
          </cell>
          <cell r="IV198">
            <v>0</v>
          </cell>
          <cell r="IW198">
            <v>0</v>
          </cell>
          <cell r="IX198">
            <v>28.742045454545455</v>
          </cell>
          <cell r="IY198">
            <v>0</v>
          </cell>
          <cell r="IZ198">
            <v>34.67613636363636</v>
          </cell>
          <cell r="JA198">
            <v>33.932954545454542</v>
          </cell>
          <cell r="JB198">
            <v>0</v>
          </cell>
          <cell r="JC198">
            <v>32.648863636363643</v>
          </cell>
          <cell r="JD198">
            <v>49.104357181280271</v>
          </cell>
          <cell r="JE198">
            <v>0</v>
          </cell>
          <cell r="JF198">
            <v>0</v>
          </cell>
          <cell r="JG198">
            <v>0</v>
          </cell>
          <cell r="JH198">
            <v>0</v>
          </cell>
          <cell r="JI198">
            <v>0</v>
          </cell>
          <cell r="JJ198">
            <v>0</v>
          </cell>
          <cell r="JK198">
            <v>0</v>
          </cell>
          <cell r="JL198">
            <v>0</v>
          </cell>
          <cell r="JM198">
            <v>0</v>
          </cell>
          <cell r="JN198">
            <v>30.985229545454544</v>
          </cell>
          <cell r="JO198">
            <v>0</v>
          </cell>
          <cell r="JP198">
            <v>30.901136363636361</v>
          </cell>
          <cell r="JQ198">
            <v>30.978409090909096</v>
          </cell>
          <cell r="JR198">
            <v>0</v>
          </cell>
          <cell r="JS198">
            <v>0</v>
          </cell>
          <cell r="JT198">
            <v>0</v>
          </cell>
          <cell r="JU198">
            <v>0</v>
          </cell>
          <cell r="JV198">
            <v>0</v>
          </cell>
          <cell r="JW198">
            <v>0</v>
          </cell>
          <cell r="JX198">
            <v>0</v>
          </cell>
          <cell r="JY198">
            <v>0</v>
          </cell>
          <cell r="JZ198">
            <v>30.978409090909096</v>
          </cell>
          <cell r="KA198">
            <v>0</v>
          </cell>
          <cell r="KB198">
            <v>0</v>
          </cell>
          <cell r="KC198">
            <v>0</v>
          </cell>
          <cell r="KD198">
            <v>26.776136363636365</v>
          </cell>
          <cell r="KE198">
            <v>28.276136363636365</v>
          </cell>
          <cell r="KF198">
            <v>26.776136363636365</v>
          </cell>
          <cell r="KG198">
            <v>28.276136363636365</v>
          </cell>
          <cell r="KH198">
            <v>0</v>
          </cell>
          <cell r="KI198">
            <v>0</v>
          </cell>
          <cell r="KJ198">
            <v>0</v>
          </cell>
          <cell r="KK198">
            <v>28.938797423049397</v>
          </cell>
          <cell r="KL198">
            <v>28.132605583392984</v>
          </cell>
          <cell r="KM198">
            <v>0</v>
          </cell>
          <cell r="KN198">
            <v>26.805476020042953</v>
          </cell>
          <cell r="KO198">
            <v>6.2500009090909092</v>
          </cell>
          <cell r="KP198">
            <v>0.61363636363636365</v>
          </cell>
          <cell r="KQ198">
            <v>0.85</v>
          </cell>
          <cell r="KR198">
            <v>0.85</v>
          </cell>
          <cell r="KS198">
            <v>0.64090909090909065</v>
          </cell>
          <cell r="KT198">
            <v>-0.24317954545454551</v>
          </cell>
          <cell r="KU198">
            <v>0.21136363636363639</v>
          </cell>
          <cell r="KV198">
            <v>0</v>
          </cell>
          <cell r="KW198">
            <v>0</v>
          </cell>
          <cell r="KX198">
            <v>0</v>
          </cell>
          <cell r="KY198">
            <v>0</v>
          </cell>
          <cell r="KZ198">
            <v>3.8409090909090908</v>
          </cell>
          <cell r="LA198">
            <v>2.6136363636363642</v>
          </cell>
          <cell r="LB198">
            <v>1.5</v>
          </cell>
          <cell r="LC198" t="str">
            <v>Jun 00</v>
          </cell>
          <cell r="LD198">
            <v>21.7566478646253</v>
          </cell>
          <cell r="LE198">
            <v>24.793388429752063</v>
          </cell>
          <cell r="LF198">
            <v>270</v>
          </cell>
          <cell r="LG198">
            <v>270</v>
          </cell>
          <cell r="LH198">
            <v>26.835227272727266</v>
          </cell>
          <cell r="LI198">
            <v>0</v>
          </cell>
          <cell r="LJ198">
            <v>30.415909090909093</v>
          </cell>
          <cell r="LK198">
            <v>1.0113636363636362</v>
          </cell>
          <cell r="LL198">
            <v>30.901136363636368</v>
          </cell>
          <cell r="LM198">
            <v>1.5522727272727277</v>
          </cell>
          <cell r="LN198">
            <v>0</v>
          </cell>
          <cell r="LO198">
            <v>0</v>
          </cell>
          <cell r="LP198">
            <v>0</v>
          </cell>
          <cell r="LQ198">
            <v>0</v>
          </cell>
          <cell r="LR198">
            <v>0</v>
          </cell>
          <cell r="LS198">
            <v>0</v>
          </cell>
          <cell r="LT198">
            <v>25.683249821045095</v>
          </cell>
          <cell r="LU198">
            <v>0</v>
          </cell>
          <cell r="LV198">
            <v>29.101818181818182</v>
          </cell>
          <cell r="LW198">
            <v>30.722272727272731</v>
          </cell>
          <cell r="LX198">
            <v>31.023636363636367</v>
          </cell>
          <cell r="LY198">
            <v>31.523636363636367</v>
          </cell>
          <cell r="LZ198">
            <v>28.10704545454546</v>
          </cell>
          <cell r="MA198">
            <v>32.383737373737375</v>
          </cell>
          <cell r="MB198" t="str">
            <v>Jun 00</v>
          </cell>
          <cell r="MC198">
            <v>317.02272727272725</v>
          </cell>
          <cell r="MD198">
            <v>318.63636363636363</v>
          </cell>
          <cell r="ME198">
            <v>30.013257577777779</v>
          </cell>
          <cell r="MF198" t="str">
            <v xml:space="preserve"> </v>
          </cell>
          <cell r="MG198">
            <v>23.46</v>
          </cell>
          <cell r="MH198" t="str">
            <v>Jun 00</v>
          </cell>
          <cell r="MI198">
            <v>191.81818181818181</v>
          </cell>
          <cell r="MJ198">
            <v>222.0779220779221</v>
          </cell>
          <cell r="MK198">
            <v>224.93506493506479</v>
          </cell>
          <cell r="ML198">
            <v>211.5584415584415</v>
          </cell>
          <cell r="MM198">
            <v>185.84415584415581</v>
          </cell>
          <cell r="MN198">
            <v>195.5602536997886</v>
          </cell>
          <cell r="MO198">
            <v>0</v>
          </cell>
          <cell r="MP198">
            <v>206.7532467532468</v>
          </cell>
          <cell r="MQ198">
            <v>112.15909090909091</v>
          </cell>
          <cell r="MR198">
            <v>0</v>
          </cell>
          <cell r="MS198">
            <v>0</v>
          </cell>
          <cell r="MT198">
            <v>191.21762215684871</v>
          </cell>
          <cell r="MU198">
            <v>74.288140020898609</v>
          </cell>
          <cell r="MV198">
            <v>0</v>
          </cell>
          <cell r="MW198" t="str">
            <v>*KEY_ERR</v>
          </cell>
        </row>
        <row r="199">
          <cell r="F199" t="str">
            <v>Jul 00</v>
          </cell>
          <cell r="G199">
            <v>28.491666666666671</v>
          </cell>
          <cell r="H199">
            <v>0</v>
          </cell>
          <cell r="I199">
            <v>29.706315789473681</v>
          </cell>
          <cell r="J199">
            <v>0</v>
          </cell>
          <cell r="K199">
            <v>0</v>
          </cell>
          <cell r="L199">
            <v>29.495789473684219</v>
          </cell>
          <cell r="M199">
            <v>29.495789473684219</v>
          </cell>
          <cell r="N199">
            <v>0</v>
          </cell>
          <cell r="O199">
            <v>0</v>
          </cell>
          <cell r="P199">
            <v>0</v>
          </cell>
          <cell r="Q199">
            <v>0</v>
          </cell>
          <cell r="R199">
            <v>0</v>
          </cell>
          <cell r="S199">
            <v>0</v>
          </cell>
          <cell r="T199">
            <v>0</v>
          </cell>
          <cell r="U199">
            <v>0</v>
          </cell>
          <cell r="V199">
            <v>25.402380952380955</v>
          </cell>
          <cell r="W199">
            <v>24.456666666666671</v>
          </cell>
          <cell r="X199">
            <v>28.04571428571429</v>
          </cell>
          <cell r="Y199">
            <v>23.420238095238098</v>
          </cell>
          <cell r="Z199">
            <v>0</v>
          </cell>
          <cell r="AA199">
            <v>26.526666666666671</v>
          </cell>
          <cell r="AB199">
            <v>27.926666666666669</v>
          </cell>
          <cell r="AC199">
            <v>30.54666666666666</v>
          </cell>
          <cell r="AD199">
            <v>31.091428571428562</v>
          </cell>
          <cell r="AE199">
            <v>31.61999999999999</v>
          </cell>
          <cell r="AF199">
            <v>26.925119047619052</v>
          </cell>
          <cell r="AG199">
            <v>31.347142857142853</v>
          </cell>
          <cell r="AH199">
            <v>25.925119047619052</v>
          </cell>
          <cell r="AI199">
            <v>0</v>
          </cell>
          <cell r="AJ199">
            <v>26.925119047619052</v>
          </cell>
          <cell r="AK199">
            <v>27.475119047619049</v>
          </cell>
          <cell r="AL199">
            <v>28.87261904761905</v>
          </cell>
          <cell r="AM199">
            <v>30.74880952380952</v>
          </cell>
          <cell r="AN199">
            <v>0</v>
          </cell>
          <cell r="AO199">
            <v>0</v>
          </cell>
          <cell r="AP199">
            <v>0</v>
          </cell>
          <cell r="AQ199">
            <v>0</v>
          </cell>
          <cell r="AR199">
            <v>0</v>
          </cell>
          <cell r="AS199">
            <v>30.54666666666666</v>
          </cell>
          <cell r="AT199">
            <v>26.640476190476189</v>
          </cell>
          <cell r="AU199">
            <v>31.010238095238094</v>
          </cell>
          <cell r="AV199">
            <v>0</v>
          </cell>
          <cell r="AW199">
            <v>26.42</v>
          </cell>
          <cell r="AX199">
            <v>0</v>
          </cell>
          <cell r="AY199">
            <v>0</v>
          </cell>
          <cell r="AZ199">
            <v>0</v>
          </cell>
          <cell r="BA199">
            <v>0</v>
          </cell>
          <cell r="BB199">
            <v>26.57119047619047</v>
          </cell>
          <cell r="BC199">
            <v>26.079047619047621</v>
          </cell>
          <cell r="BD199">
            <v>0.81199999999999917</v>
          </cell>
          <cell r="BE199">
            <v>27.67447368421054</v>
          </cell>
          <cell r="BF199">
            <v>24.472315789473683</v>
          </cell>
          <cell r="BG199">
            <v>22.736236842105264</v>
          </cell>
          <cell r="BH199">
            <v>0</v>
          </cell>
          <cell r="BI199">
            <v>0</v>
          </cell>
          <cell r="BJ199">
            <v>0</v>
          </cell>
          <cell r="BK199">
            <v>4.3600000000000003</v>
          </cell>
          <cell r="BL199">
            <v>15.672631578947369</v>
          </cell>
          <cell r="BM199">
            <v>23.084802631578945</v>
          </cell>
          <cell r="BN199">
            <v>26.25</v>
          </cell>
          <cell r="BO199">
            <v>26.063486842105259</v>
          </cell>
          <cell r="BP199">
            <v>29.604473684210522</v>
          </cell>
          <cell r="BQ199">
            <v>34.760526315789477</v>
          </cell>
          <cell r="BR199">
            <v>34.760526315789477</v>
          </cell>
          <cell r="BS199">
            <v>36.168078947368421</v>
          </cell>
          <cell r="BT199">
            <v>36.168078947368421</v>
          </cell>
          <cell r="BU199">
            <v>37.106447368421058</v>
          </cell>
          <cell r="BV199">
            <v>37.106447368421058</v>
          </cell>
          <cell r="BW199">
            <v>0</v>
          </cell>
          <cell r="BX199">
            <v>0</v>
          </cell>
          <cell r="BY199">
            <v>0</v>
          </cell>
          <cell r="BZ199">
            <v>0</v>
          </cell>
          <cell r="CA199">
            <v>0</v>
          </cell>
          <cell r="CB199">
            <v>0</v>
          </cell>
          <cell r="CC199">
            <v>0</v>
          </cell>
          <cell r="CD199">
            <v>0</v>
          </cell>
          <cell r="CE199">
            <v>0</v>
          </cell>
          <cell r="CF199">
            <v>60.347368421052629</v>
          </cell>
          <cell r="CG199">
            <v>0</v>
          </cell>
          <cell r="CH199">
            <v>0</v>
          </cell>
          <cell r="CI199">
            <v>0</v>
          </cell>
          <cell r="CJ199">
            <v>33.525394736842102</v>
          </cell>
          <cell r="CK199">
            <v>33.580657894736845</v>
          </cell>
          <cell r="CL199">
            <v>32.058157894736844</v>
          </cell>
          <cell r="CM199">
            <v>32.798684210526311</v>
          </cell>
          <cell r="CN199">
            <v>0</v>
          </cell>
          <cell r="CO199">
            <v>0</v>
          </cell>
          <cell r="CP199">
            <v>30.118421052631579</v>
          </cell>
          <cell r="CQ199">
            <v>30.118421052631579</v>
          </cell>
          <cell r="CR199">
            <v>0</v>
          </cell>
          <cell r="CS199">
            <v>0</v>
          </cell>
          <cell r="CT199">
            <v>26.532894736842103</v>
          </cell>
          <cell r="CU199">
            <v>20.497368421052634</v>
          </cell>
          <cell r="CV199">
            <v>0</v>
          </cell>
          <cell r="CW199">
            <v>0</v>
          </cell>
          <cell r="CX199">
            <v>0</v>
          </cell>
          <cell r="CY199">
            <v>31.922763157894739</v>
          </cell>
          <cell r="CZ199">
            <v>30.370421052631578</v>
          </cell>
          <cell r="DA199">
            <v>28.763368421052633</v>
          </cell>
          <cell r="DB199">
            <v>0.39098684210526358</v>
          </cell>
          <cell r="DC199">
            <v>0</v>
          </cell>
          <cell r="DD199">
            <v>0</v>
          </cell>
          <cell r="DE199">
            <v>0</v>
          </cell>
          <cell r="DF199">
            <v>0</v>
          </cell>
          <cell r="DG199">
            <v>0</v>
          </cell>
          <cell r="DH199">
            <v>0</v>
          </cell>
          <cell r="DI199">
            <v>0</v>
          </cell>
          <cell r="DJ199">
            <v>0</v>
          </cell>
          <cell r="DK199">
            <v>0</v>
          </cell>
          <cell r="DL199">
            <v>0</v>
          </cell>
          <cell r="DM199" t="str">
            <v>Jul 00</v>
          </cell>
          <cell r="DN199">
            <v>0</v>
          </cell>
          <cell r="DO199">
            <v>0</v>
          </cell>
          <cell r="DP199">
            <v>0</v>
          </cell>
          <cell r="DQ199">
            <v>0</v>
          </cell>
          <cell r="DR199">
            <v>0</v>
          </cell>
          <cell r="DS199">
            <v>0</v>
          </cell>
          <cell r="DT199">
            <v>36.034342105263157</v>
          </cell>
          <cell r="DU199">
            <v>36.034342105263157</v>
          </cell>
          <cell r="DV199">
            <v>0</v>
          </cell>
          <cell r="DW199">
            <v>0</v>
          </cell>
          <cell r="DX199">
            <v>0</v>
          </cell>
          <cell r="DY199">
            <v>0</v>
          </cell>
          <cell r="DZ199">
            <v>0</v>
          </cell>
          <cell r="EA199">
            <v>0</v>
          </cell>
          <cell r="EB199">
            <v>0</v>
          </cell>
          <cell r="EC199">
            <v>0</v>
          </cell>
          <cell r="ED199">
            <v>0</v>
          </cell>
          <cell r="EE199">
            <v>0</v>
          </cell>
          <cell r="EF199">
            <v>0</v>
          </cell>
          <cell r="EG199">
            <v>0</v>
          </cell>
          <cell r="EH199">
            <v>33.51157894736842</v>
          </cell>
          <cell r="EI199">
            <v>0</v>
          </cell>
          <cell r="EJ199">
            <v>33.51157894736842</v>
          </cell>
          <cell r="EK199">
            <v>0</v>
          </cell>
          <cell r="EL199">
            <v>0</v>
          </cell>
          <cell r="EM199">
            <v>0</v>
          </cell>
          <cell r="EN199">
            <v>0</v>
          </cell>
          <cell r="EO199">
            <v>24.435526315789474</v>
          </cell>
          <cell r="EP199">
            <v>21.028947368421051</v>
          </cell>
          <cell r="EQ199" t="str">
            <v>Jul 00</v>
          </cell>
          <cell r="ER199">
            <v>0</v>
          </cell>
          <cell r="ES199">
            <v>0</v>
          </cell>
          <cell r="ET199">
            <v>0</v>
          </cell>
          <cell r="EU199">
            <v>0</v>
          </cell>
          <cell r="EV199">
            <v>23.625</v>
          </cell>
          <cell r="EW199">
            <v>24.757894736842104</v>
          </cell>
          <cell r="EX199">
            <v>27.312434210526312</v>
          </cell>
          <cell r="EY199">
            <v>33.81828947368421</v>
          </cell>
          <cell r="EZ199">
            <v>33.81828947368421</v>
          </cell>
          <cell r="FA199">
            <v>34.304605263157896</v>
          </cell>
          <cell r="FB199">
            <v>34.304605263157896</v>
          </cell>
          <cell r="FC199">
            <v>35.136315789473684</v>
          </cell>
          <cell r="FD199">
            <v>35.136315789473684</v>
          </cell>
          <cell r="FE199">
            <v>0</v>
          </cell>
          <cell r="FF199">
            <v>0</v>
          </cell>
          <cell r="FG199">
            <v>32.304078947368417</v>
          </cell>
          <cell r="FH199">
            <v>0</v>
          </cell>
          <cell r="FI199">
            <v>34.395789473684211</v>
          </cell>
          <cell r="FJ199">
            <v>0</v>
          </cell>
          <cell r="FK199">
            <v>0</v>
          </cell>
          <cell r="FL199">
            <v>0</v>
          </cell>
          <cell r="FM199">
            <v>0</v>
          </cell>
          <cell r="FN199" t="str">
            <v>Jul 00</v>
          </cell>
          <cell r="FO199">
            <v>0</v>
          </cell>
          <cell r="FP199">
            <v>0</v>
          </cell>
          <cell r="FQ199">
            <v>0</v>
          </cell>
          <cell r="FR199">
            <v>34.072499999999998</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37.484999999999999</v>
          </cell>
          <cell r="GH199">
            <v>37.484999999999999</v>
          </cell>
          <cell r="GI199">
            <v>36.188249999999996</v>
          </cell>
          <cell r="GJ199">
            <v>34.823249999999994</v>
          </cell>
          <cell r="GK199">
            <v>0</v>
          </cell>
          <cell r="GL199">
            <v>0</v>
          </cell>
          <cell r="GM199">
            <v>22.75</v>
          </cell>
          <cell r="GN199">
            <v>0</v>
          </cell>
          <cell r="GO199" t="str">
            <v>Jul 00</v>
          </cell>
          <cell r="GP199">
            <v>2.6391570141570142</v>
          </cell>
          <cell r="GQ199">
            <v>290.61904761904759</v>
          </cell>
          <cell r="GR199">
            <v>233.04761904761901</v>
          </cell>
          <cell r="GS199">
            <v>290.16666666666669</v>
          </cell>
          <cell r="GT199">
            <v>273.85714285714283</v>
          </cell>
          <cell r="GU199">
            <v>264.23809523809524</v>
          </cell>
          <cell r="GV199">
            <v>262.66666666666669</v>
          </cell>
          <cell r="GW199">
            <v>264.23809523809524</v>
          </cell>
          <cell r="GX199">
            <v>0</v>
          </cell>
          <cell r="GY199">
            <v>378.09523809523807</v>
          </cell>
          <cell r="GZ199">
            <v>322.76190476190482</v>
          </cell>
          <cell r="HA199">
            <v>0</v>
          </cell>
          <cell r="HB199">
            <v>0</v>
          </cell>
          <cell r="HC199">
            <v>286.39285714285722</v>
          </cell>
          <cell r="HD199">
            <v>250.70238095238099</v>
          </cell>
          <cell r="HE199">
            <v>0</v>
          </cell>
          <cell r="HF199">
            <v>0</v>
          </cell>
          <cell r="HG199">
            <v>205.19047619047601</v>
          </cell>
          <cell r="HH199">
            <v>0</v>
          </cell>
          <cell r="HI199">
            <v>188.47619047619</v>
          </cell>
          <cell r="HJ199">
            <v>0</v>
          </cell>
          <cell r="HK199" t="e">
            <v>#VALUE!</v>
          </cell>
          <cell r="HL199">
            <v>0</v>
          </cell>
          <cell r="HM199">
            <v>0</v>
          </cell>
          <cell r="HN199">
            <v>149.54761904761901</v>
          </cell>
          <cell r="HO199">
            <v>132.4047619047619</v>
          </cell>
          <cell r="HP199">
            <v>115.1904761904762</v>
          </cell>
          <cell r="HQ199">
            <v>0</v>
          </cell>
          <cell r="HR199">
            <v>36.152500000000003</v>
          </cell>
          <cell r="HS199">
            <v>0</v>
          </cell>
          <cell r="HT199">
            <v>514.85714285714289</v>
          </cell>
          <cell r="HU199" t="str">
            <v>Jul 00</v>
          </cell>
          <cell r="HV199">
            <v>310.33333333333331</v>
          </cell>
          <cell r="HW199">
            <v>265.57142857142861</v>
          </cell>
          <cell r="HX199">
            <v>298.85714285714278</v>
          </cell>
          <cell r="HY199">
            <v>254.09523809523807</v>
          </cell>
          <cell r="HZ199">
            <v>260.80952380952385</v>
          </cell>
          <cell r="IA199">
            <v>248.76190476190479</v>
          </cell>
          <cell r="IB199">
            <v>260.80952380952385</v>
          </cell>
          <cell r="IC199">
            <v>0</v>
          </cell>
          <cell r="ID199">
            <v>0</v>
          </cell>
          <cell r="IE199">
            <v>0</v>
          </cell>
          <cell r="IF199">
            <v>0</v>
          </cell>
          <cell r="IG199">
            <v>195.38095238095201</v>
          </cell>
          <cell r="IH199">
            <v>0</v>
          </cell>
          <cell r="II199">
            <v>181.619047619047</v>
          </cell>
          <cell r="IJ199">
            <v>0</v>
          </cell>
          <cell r="IK199">
            <v>0</v>
          </cell>
          <cell r="IL199">
            <v>0</v>
          </cell>
          <cell r="IM199">
            <v>155.07142857142861</v>
          </cell>
          <cell r="IN199">
            <v>124.88095238095239</v>
          </cell>
          <cell r="IO199">
            <v>0</v>
          </cell>
          <cell r="IP199">
            <v>0</v>
          </cell>
          <cell r="IQ199" t="str">
            <v>Jul 00</v>
          </cell>
          <cell r="IR199">
            <v>4.8453588605265638</v>
          </cell>
          <cell r="IS199">
            <v>24.097310348797055</v>
          </cell>
          <cell r="IT199">
            <v>27.736237045782499</v>
          </cell>
          <cell r="IU199">
            <v>0</v>
          </cell>
          <cell r="IV199">
            <v>0</v>
          </cell>
          <cell r="IW199">
            <v>0</v>
          </cell>
          <cell r="IX199">
            <v>28.636904761904763</v>
          </cell>
          <cell r="IY199">
            <v>0</v>
          </cell>
          <cell r="IZ199">
            <v>38.115476190476187</v>
          </cell>
          <cell r="JA199">
            <v>37.053571428571431</v>
          </cell>
          <cell r="JB199">
            <v>0</v>
          </cell>
          <cell r="JC199">
            <v>35.271428571428565</v>
          </cell>
          <cell r="JD199">
            <v>51.394759087066788</v>
          </cell>
          <cell r="JE199">
            <v>0</v>
          </cell>
          <cell r="JF199">
            <v>0</v>
          </cell>
          <cell r="JG199">
            <v>0</v>
          </cell>
          <cell r="JH199">
            <v>0</v>
          </cell>
          <cell r="JI199">
            <v>0</v>
          </cell>
          <cell r="JJ199">
            <v>0</v>
          </cell>
          <cell r="JK199">
            <v>0</v>
          </cell>
          <cell r="JL199">
            <v>0</v>
          </cell>
          <cell r="JM199">
            <v>0</v>
          </cell>
          <cell r="JN199">
            <v>33.333630952380943</v>
          </cell>
          <cell r="JO199">
            <v>0</v>
          </cell>
          <cell r="JP199">
            <v>32.258333333333333</v>
          </cell>
          <cell r="JQ199">
            <v>32.110714285714295</v>
          </cell>
          <cell r="JR199">
            <v>0</v>
          </cell>
          <cell r="JS199">
            <v>0</v>
          </cell>
          <cell r="JT199">
            <v>0</v>
          </cell>
          <cell r="JU199">
            <v>0</v>
          </cell>
          <cell r="JV199">
            <v>0</v>
          </cell>
          <cell r="JW199">
            <v>0</v>
          </cell>
          <cell r="JX199">
            <v>0</v>
          </cell>
          <cell r="JY199">
            <v>0</v>
          </cell>
          <cell r="JZ199">
            <v>32.110714285714295</v>
          </cell>
          <cell r="KA199">
            <v>0</v>
          </cell>
          <cell r="KB199">
            <v>0</v>
          </cell>
          <cell r="KC199">
            <v>0</v>
          </cell>
          <cell r="KD199">
            <v>25.44761904761905</v>
          </cell>
          <cell r="KE199">
            <v>27</v>
          </cell>
          <cell r="KF199">
            <v>25.44761904761905</v>
          </cell>
          <cell r="KG199">
            <v>27</v>
          </cell>
          <cell r="KH199">
            <v>0</v>
          </cell>
          <cell r="KI199">
            <v>0</v>
          </cell>
          <cell r="KJ199">
            <v>0</v>
          </cell>
          <cell r="KK199">
            <v>24.898950131233605</v>
          </cell>
          <cell r="KL199">
            <v>24.11979752530933</v>
          </cell>
          <cell r="KM199">
            <v>0</v>
          </cell>
          <cell r="KN199">
            <v>23.166479190101231</v>
          </cell>
          <cell r="KO199">
            <v>4.0476214285714294</v>
          </cell>
          <cell r="KP199">
            <v>0.83333333333333348</v>
          </cell>
          <cell r="KQ199">
            <v>1</v>
          </cell>
          <cell r="KR199">
            <v>1</v>
          </cell>
          <cell r="KS199">
            <v>0.80000000000000016</v>
          </cell>
          <cell r="KT199">
            <v>8.1250000000000003E-2</v>
          </cell>
          <cell r="KU199">
            <v>0.39523809523809528</v>
          </cell>
          <cell r="KV199">
            <v>0</v>
          </cell>
          <cell r="KW199">
            <v>0</v>
          </cell>
          <cell r="KX199">
            <v>0</v>
          </cell>
          <cell r="KY199">
            <v>0</v>
          </cell>
          <cell r="KZ199">
            <v>1.1190476190476191</v>
          </cell>
          <cell r="LA199">
            <v>0.8214285714285714</v>
          </cell>
          <cell r="LB199">
            <v>1.552380952380952</v>
          </cell>
          <cell r="LC199" t="str">
            <v>Jul 00</v>
          </cell>
          <cell r="LD199">
            <v>23.771152296535053</v>
          </cell>
          <cell r="LE199">
            <v>27.364554637281909</v>
          </cell>
          <cell r="LF199">
            <v>295</v>
          </cell>
          <cell r="LG199">
            <v>298</v>
          </cell>
          <cell r="LH199">
            <v>26.284656084656078</v>
          </cell>
          <cell r="LI199">
            <v>0</v>
          </cell>
          <cell r="LJ199">
            <v>32.488095238095241</v>
          </cell>
          <cell r="LK199">
            <v>1.245238095238095</v>
          </cell>
          <cell r="LL199">
            <v>31.973809523809525</v>
          </cell>
          <cell r="LM199">
            <v>1.709523809523809</v>
          </cell>
          <cell r="LN199">
            <v>31.143181818181819</v>
          </cell>
          <cell r="LO199">
            <v>0</v>
          </cell>
          <cell r="LP199">
            <v>0</v>
          </cell>
          <cell r="LQ199">
            <v>0</v>
          </cell>
          <cell r="LR199">
            <v>0</v>
          </cell>
          <cell r="LS199">
            <v>0</v>
          </cell>
          <cell r="LT199">
            <v>22.051931008623921</v>
          </cell>
          <cell r="LU199">
            <v>0</v>
          </cell>
          <cell r="LV199">
            <v>27.926666666666669</v>
          </cell>
          <cell r="LW199">
            <v>30.54666666666666</v>
          </cell>
          <cell r="LX199">
            <v>31.091428571428562</v>
          </cell>
          <cell r="LY199">
            <v>31.61999999999999</v>
          </cell>
          <cell r="LZ199">
            <v>26.925119047619052</v>
          </cell>
          <cell r="MA199">
            <v>31.347142857142853</v>
          </cell>
          <cell r="MB199" t="str">
            <v>Jul 00</v>
          </cell>
          <cell r="MC199">
            <v>332.02499999999998</v>
          </cell>
          <cell r="MD199">
            <v>337.15</v>
          </cell>
          <cell r="ME199">
            <v>29.822751322222228</v>
          </cell>
          <cell r="MF199" t="str">
            <v xml:space="preserve"> </v>
          </cell>
          <cell r="MG199">
            <v>24.35</v>
          </cell>
          <cell r="MH199" t="str">
            <v>Jul 00</v>
          </cell>
          <cell r="MI199">
            <v>215.71428571428569</v>
          </cell>
          <cell r="MJ199">
            <v>239.18367346938771</v>
          </cell>
          <cell r="MK199">
            <v>242.04081632653069</v>
          </cell>
          <cell r="ML199">
            <v>240.68027210884361</v>
          </cell>
          <cell r="MM199">
            <v>212.2448979591837</v>
          </cell>
          <cell r="MN199">
            <v>213.57380161366879</v>
          </cell>
          <cell r="MO199">
            <v>0</v>
          </cell>
          <cell r="MP199">
            <v>211.15646258503401</v>
          </cell>
          <cell r="MQ199">
            <v>110.71428571428569</v>
          </cell>
          <cell r="MR199">
            <v>0</v>
          </cell>
          <cell r="MS199">
            <v>0</v>
          </cell>
          <cell r="MT199">
            <v>193.37016574585641</v>
          </cell>
          <cell r="MU199">
            <v>80.818965517241381</v>
          </cell>
          <cell r="MV199">
            <v>0</v>
          </cell>
          <cell r="MW199" t="str">
            <v>*KEY_ERR</v>
          </cell>
        </row>
        <row r="200">
          <cell r="F200" t="str">
            <v>Aug 00</v>
          </cell>
          <cell r="G200">
            <v>30.106739130434789</v>
          </cell>
          <cell r="H200">
            <v>0</v>
          </cell>
          <cell r="I200">
            <v>31.32782608695652</v>
          </cell>
          <cell r="J200">
            <v>0</v>
          </cell>
          <cell r="K200">
            <v>0</v>
          </cell>
          <cell r="L200">
            <v>31.56239130434782</v>
          </cell>
          <cell r="M200">
            <v>31.56239130434782</v>
          </cell>
          <cell r="N200">
            <v>0</v>
          </cell>
          <cell r="O200">
            <v>0</v>
          </cell>
          <cell r="P200">
            <v>28.310434782608699</v>
          </cell>
          <cell r="Q200">
            <v>28.310434782608699</v>
          </cell>
          <cell r="R200">
            <v>0</v>
          </cell>
          <cell r="S200">
            <v>0</v>
          </cell>
          <cell r="T200">
            <v>0</v>
          </cell>
          <cell r="U200">
            <v>0</v>
          </cell>
          <cell r="V200">
            <v>27.732826086956528</v>
          </cell>
          <cell r="W200">
            <v>27.362826086956531</v>
          </cell>
          <cell r="X200">
            <v>29.403478260869573</v>
          </cell>
          <cell r="Y200">
            <v>25.258913043478266</v>
          </cell>
          <cell r="Z200">
            <v>0</v>
          </cell>
          <cell r="AA200">
            <v>27.126739130434775</v>
          </cell>
          <cell r="AB200">
            <v>29.135869565217384</v>
          </cell>
          <cell r="AC200">
            <v>31.359545454545451</v>
          </cell>
          <cell r="AD200">
            <v>31.875454545454538</v>
          </cell>
          <cell r="AE200">
            <v>32.416363636363627</v>
          </cell>
          <cell r="AF200">
            <v>27.821413043478262</v>
          </cell>
          <cell r="AG200">
            <v>30.121454545454544</v>
          </cell>
          <cell r="AH200">
            <v>26.62141304347826</v>
          </cell>
          <cell r="AI200">
            <v>0</v>
          </cell>
          <cell r="AJ200">
            <v>27.821413043478262</v>
          </cell>
          <cell r="AK200">
            <v>28.221413043478261</v>
          </cell>
          <cell r="AL200">
            <v>30.526304347826095</v>
          </cell>
          <cell r="AM200">
            <v>30.882954545454549</v>
          </cell>
          <cell r="AN200">
            <v>0</v>
          </cell>
          <cell r="AO200">
            <v>0</v>
          </cell>
          <cell r="AP200">
            <v>0</v>
          </cell>
          <cell r="AQ200">
            <v>27.208333333333329</v>
          </cell>
          <cell r="AR200">
            <v>0</v>
          </cell>
          <cell r="AS200">
            <v>31.359545454545451</v>
          </cell>
          <cell r="AT200">
            <v>27.317826086956522</v>
          </cell>
          <cell r="AU200">
            <v>31.997082251082254</v>
          </cell>
          <cell r="AV200">
            <v>0</v>
          </cell>
          <cell r="AW200">
            <v>27.37</v>
          </cell>
          <cell r="AX200">
            <v>0</v>
          </cell>
          <cell r="AY200">
            <v>0</v>
          </cell>
          <cell r="AZ200">
            <v>0</v>
          </cell>
          <cell r="BA200">
            <v>0</v>
          </cell>
          <cell r="BB200">
            <v>27.439565217391308</v>
          </cell>
          <cell r="BC200">
            <v>27.00326086956521</v>
          </cell>
          <cell r="BD200">
            <v>0.74590909090909097</v>
          </cell>
          <cell r="BE200">
            <v>29.714565217391311</v>
          </cell>
          <cell r="BF200">
            <v>25.812826086956523</v>
          </cell>
          <cell r="BG200">
            <v>23.764043478260874</v>
          </cell>
          <cell r="BH200">
            <v>0</v>
          </cell>
          <cell r="BI200">
            <v>0</v>
          </cell>
          <cell r="BJ200">
            <v>0</v>
          </cell>
          <cell r="BK200">
            <v>3.83</v>
          </cell>
          <cell r="BL200">
            <v>15.58336956521739</v>
          </cell>
          <cell r="BM200">
            <v>24.579130434782606</v>
          </cell>
          <cell r="BN200">
            <v>26.994130434782608</v>
          </cell>
          <cell r="BO200">
            <v>27.852391304347822</v>
          </cell>
          <cell r="BP200">
            <v>30.323315217391304</v>
          </cell>
          <cell r="BQ200">
            <v>35.483152173913041</v>
          </cell>
          <cell r="BR200">
            <v>35.483152173913041</v>
          </cell>
          <cell r="BS200">
            <v>36.339130434782604</v>
          </cell>
          <cell r="BT200">
            <v>36.339130434782604</v>
          </cell>
          <cell r="BU200">
            <v>36.90978260869565</v>
          </cell>
          <cell r="BV200">
            <v>36.90978260869565</v>
          </cell>
          <cell r="BW200">
            <v>0</v>
          </cell>
          <cell r="BX200">
            <v>0</v>
          </cell>
          <cell r="BY200">
            <v>0</v>
          </cell>
          <cell r="BZ200">
            <v>0</v>
          </cell>
          <cell r="CA200">
            <v>0</v>
          </cell>
          <cell r="CB200">
            <v>0</v>
          </cell>
          <cell r="CC200">
            <v>0</v>
          </cell>
          <cell r="CD200">
            <v>0</v>
          </cell>
          <cell r="CE200">
            <v>0</v>
          </cell>
          <cell r="CF200">
            <v>47.076521739130442</v>
          </cell>
          <cell r="CG200">
            <v>0</v>
          </cell>
          <cell r="CH200">
            <v>0</v>
          </cell>
          <cell r="CI200">
            <v>0</v>
          </cell>
          <cell r="CJ200">
            <v>37.818260869565215</v>
          </cell>
          <cell r="CK200">
            <v>37.916413043478258</v>
          </cell>
          <cell r="CL200">
            <v>36.391630434782606</v>
          </cell>
          <cell r="CM200">
            <v>36.994239130434785</v>
          </cell>
          <cell r="CN200">
            <v>0</v>
          </cell>
          <cell r="CO200">
            <v>0</v>
          </cell>
          <cell r="CP200">
            <v>34.264695652173913</v>
          </cell>
          <cell r="CQ200">
            <v>34.264695652173913</v>
          </cell>
          <cell r="CR200">
            <v>0</v>
          </cell>
          <cell r="CS200">
            <v>0</v>
          </cell>
          <cell r="CT200">
            <v>27.707608695652176</v>
          </cell>
          <cell r="CU200">
            <v>20.278260869565223</v>
          </cell>
          <cell r="CV200">
            <v>0</v>
          </cell>
          <cell r="CW200">
            <v>0</v>
          </cell>
          <cell r="CX200">
            <v>0</v>
          </cell>
          <cell r="CY200">
            <v>34.335000000000001</v>
          </cell>
          <cell r="CZ200">
            <v>33.298695652173919</v>
          </cell>
          <cell r="DA200">
            <v>30.707478260869575</v>
          </cell>
          <cell r="DB200">
            <v>0.23777173913043489</v>
          </cell>
          <cell r="DC200">
            <v>0</v>
          </cell>
          <cell r="DD200">
            <v>0</v>
          </cell>
          <cell r="DE200">
            <v>0</v>
          </cell>
          <cell r="DF200">
            <v>0</v>
          </cell>
          <cell r="DG200">
            <v>0</v>
          </cell>
          <cell r="DH200">
            <v>0</v>
          </cell>
          <cell r="DI200">
            <v>0</v>
          </cell>
          <cell r="DJ200">
            <v>0</v>
          </cell>
          <cell r="DK200">
            <v>0</v>
          </cell>
          <cell r="DL200">
            <v>0</v>
          </cell>
          <cell r="DM200" t="str">
            <v>Aug 00</v>
          </cell>
          <cell r="DN200">
            <v>4.1349999999999998</v>
          </cell>
          <cell r="DO200">
            <v>0</v>
          </cell>
          <cell r="DP200">
            <v>0</v>
          </cell>
          <cell r="DQ200">
            <v>0</v>
          </cell>
          <cell r="DR200">
            <v>0</v>
          </cell>
          <cell r="DS200">
            <v>0</v>
          </cell>
          <cell r="DT200">
            <v>36.325434782608696</v>
          </cell>
          <cell r="DU200">
            <v>36.325434782608696</v>
          </cell>
          <cell r="DV200">
            <v>0</v>
          </cell>
          <cell r="DW200">
            <v>0</v>
          </cell>
          <cell r="DX200">
            <v>0</v>
          </cell>
          <cell r="DY200">
            <v>0</v>
          </cell>
          <cell r="DZ200">
            <v>0</v>
          </cell>
          <cell r="EA200">
            <v>0</v>
          </cell>
          <cell r="EB200">
            <v>0</v>
          </cell>
          <cell r="EC200">
            <v>0</v>
          </cell>
          <cell r="ED200">
            <v>0</v>
          </cell>
          <cell r="EE200">
            <v>0</v>
          </cell>
          <cell r="EF200">
            <v>0</v>
          </cell>
          <cell r="EG200">
            <v>0</v>
          </cell>
          <cell r="EH200">
            <v>37.587717391304352</v>
          </cell>
          <cell r="EI200">
            <v>0</v>
          </cell>
          <cell r="EJ200">
            <v>37.587717391304352</v>
          </cell>
          <cell r="EK200">
            <v>0</v>
          </cell>
          <cell r="EL200">
            <v>0</v>
          </cell>
          <cell r="EM200">
            <v>0</v>
          </cell>
          <cell r="EN200">
            <v>0</v>
          </cell>
          <cell r="EO200">
            <v>24.497826086956522</v>
          </cell>
          <cell r="EP200">
            <v>20.326086956521745</v>
          </cell>
          <cell r="EQ200" t="str">
            <v>Aug 00</v>
          </cell>
          <cell r="ER200">
            <v>3.89</v>
          </cell>
          <cell r="ES200">
            <v>0</v>
          </cell>
          <cell r="ET200">
            <v>0</v>
          </cell>
          <cell r="EU200">
            <v>0</v>
          </cell>
          <cell r="EV200">
            <v>26.619782608695655</v>
          </cell>
          <cell r="EW200">
            <v>26.959891304347824</v>
          </cell>
          <cell r="EX200">
            <v>28.879565217391303</v>
          </cell>
          <cell r="EY200">
            <v>35.830108695652171</v>
          </cell>
          <cell r="EZ200">
            <v>35.830108695652171</v>
          </cell>
          <cell r="FA200">
            <v>36.635869565217391</v>
          </cell>
          <cell r="FB200">
            <v>36.635869565217391</v>
          </cell>
          <cell r="FC200">
            <v>36.857282608695648</v>
          </cell>
          <cell r="FD200">
            <v>36.857282608695648</v>
          </cell>
          <cell r="FE200">
            <v>0</v>
          </cell>
          <cell r="FF200">
            <v>0</v>
          </cell>
          <cell r="FG200">
            <v>36.71119565217392</v>
          </cell>
          <cell r="FH200">
            <v>0</v>
          </cell>
          <cell r="FI200">
            <v>38.238260869565217</v>
          </cell>
          <cell r="FJ200">
            <v>0</v>
          </cell>
          <cell r="FK200">
            <v>0</v>
          </cell>
          <cell r="FL200">
            <v>0</v>
          </cell>
          <cell r="FM200">
            <v>0</v>
          </cell>
          <cell r="FN200" t="str">
            <v>Aug 00</v>
          </cell>
          <cell r="FO200">
            <v>0</v>
          </cell>
          <cell r="FP200">
            <v>0</v>
          </cell>
          <cell r="FQ200">
            <v>0</v>
          </cell>
          <cell r="FR200">
            <v>29.946000000000005</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v>0</v>
          </cell>
          <cell r="GG200">
            <v>44.39902173913044</v>
          </cell>
          <cell r="GH200">
            <v>44.39902173913044</v>
          </cell>
          <cell r="GI200">
            <v>41.233499999999999</v>
          </cell>
          <cell r="GJ200">
            <v>40.015500000000003</v>
          </cell>
          <cell r="GK200">
            <v>0</v>
          </cell>
          <cell r="GL200">
            <v>0</v>
          </cell>
          <cell r="GM200">
            <v>22.75</v>
          </cell>
          <cell r="GN200">
            <v>0</v>
          </cell>
          <cell r="GO200" t="str">
            <v>Aug 00</v>
          </cell>
          <cell r="GP200">
            <v>2.6521300638706502</v>
          </cell>
          <cell r="GQ200">
            <v>285.13636363636363</v>
          </cell>
          <cell r="GR200">
            <v>234.8636363636364</v>
          </cell>
          <cell r="GS200">
            <v>300.13636363636363</v>
          </cell>
          <cell r="GT200">
            <v>286.02272727272731</v>
          </cell>
          <cell r="GU200">
            <v>263.75000000000006</v>
          </cell>
          <cell r="GV200">
            <v>262</v>
          </cell>
          <cell r="GW200">
            <v>263.75000000000006</v>
          </cell>
          <cell r="GX200">
            <v>0</v>
          </cell>
          <cell r="GY200">
            <v>364.61363636363637</v>
          </cell>
          <cell r="GZ200">
            <v>311.20454545454538</v>
          </cell>
          <cell r="HA200">
            <v>0</v>
          </cell>
          <cell r="HB200">
            <v>0</v>
          </cell>
          <cell r="HC200">
            <v>307.84090909090912</v>
          </cell>
          <cell r="HD200">
            <v>277.01136363636363</v>
          </cell>
          <cell r="HE200">
            <v>0</v>
          </cell>
          <cell r="HF200">
            <v>0</v>
          </cell>
          <cell r="HG200">
            <v>209.81818181818099</v>
          </cell>
          <cell r="HH200">
            <v>0</v>
          </cell>
          <cell r="HI200">
            <v>189.772727272727</v>
          </cell>
          <cell r="HJ200">
            <v>0</v>
          </cell>
          <cell r="HK200" t="e">
            <v>#VALUE!</v>
          </cell>
          <cell r="HL200">
            <v>0</v>
          </cell>
          <cell r="HM200">
            <v>0</v>
          </cell>
          <cell r="HN200">
            <v>135.72727272727269</v>
          </cell>
          <cell r="HO200">
            <v>132.90909090909091</v>
          </cell>
          <cell r="HP200">
            <v>107.0454545454546</v>
          </cell>
          <cell r="HQ200">
            <v>0</v>
          </cell>
          <cell r="HR200">
            <v>36.130000000000003</v>
          </cell>
          <cell r="HS200">
            <v>0</v>
          </cell>
          <cell r="HT200">
            <v>422.18181818181819</v>
          </cell>
          <cell r="HU200" t="str">
            <v>Aug 00</v>
          </cell>
          <cell r="HV200">
            <v>312.95454545454538</v>
          </cell>
          <cell r="HW200">
            <v>232.68181818181819</v>
          </cell>
          <cell r="HX200">
            <v>303.81818181818181</v>
          </cell>
          <cell r="HY200">
            <v>223.54545454545462</v>
          </cell>
          <cell r="HZ200">
            <v>259.75000000000006</v>
          </cell>
          <cell r="IA200">
            <v>247.97727272727269</v>
          </cell>
          <cell r="IB200">
            <v>259.75000000000006</v>
          </cell>
          <cell r="IC200">
            <v>0</v>
          </cell>
          <cell r="ID200">
            <v>0</v>
          </cell>
          <cell r="IE200">
            <v>0</v>
          </cell>
          <cell r="IF200">
            <v>0</v>
          </cell>
          <cell r="IG200">
            <v>200.54545454545399</v>
          </cell>
          <cell r="IH200">
            <v>0</v>
          </cell>
          <cell r="II200">
            <v>180.45454545454501</v>
          </cell>
          <cell r="IJ200">
            <v>0</v>
          </cell>
          <cell r="IK200">
            <v>0</v>
          </cell>
          <cell r="IL200">
            <v>0</v>
          </cell>
          <cell r="IM200">
            <v>139.52272727272731</v>
          </cell>
          <cell r="IN200">
            <v>118.65909090909091</v>
          </cell>
          <cell r="IO200">
            <v>0</v>
          </cell>
          <cell r="IP200">
            <v>0</v>
          </cell>
          <cell r="IQ200" t="str">
            <v>Aug 00</v>
          </cell>
          <cell r="IR200">
            <v>4.8244235098624149</v>
          </cell>
          <cell r="IS200">
            <v>23.350734155484709</v>
          </cell>
          <cell r="IT200">
            <v>27.069110272687347</v>
          </cell>
          <cell r="IU200">
            <v>0</v>
          </cell>
          <cell r="IV200">
            <v>0</v>
          </cell>
          <cell r="IW200">
            <v>0</v>
          </cell>
          <cell r="IX200">
            <v>31.375790513833987</v>
          </cell>
          <cell r="IY200">
            <v>0</v>
          </cell>
          <cell r="IZ200">
            <v>40.616205533596833</v>
          </cell>
          <cell r="JA200">
            <v>39.257114624505931</v>
          </cell>
          <cell r="JB200">
            <v>0</v>
          </cell>
          <cell r="JC200">
            <v>37.124357707509887</v>
          </cell>
          <cell r="JD200">
            <v>48.211403980634749</v>
          </cell>
          <cell r="JE200">
            <v>0</v>
          </cell>
          <cell r="JF200">
            <v>0</v>
          </cell>
          <cell r="JG200">
            <v>0</v>
          </cell>
          <cell r="JH200">
            <v>0</v>
          </cell>
          <cell r="JI200">
            <v>0</v>
          </cell>
          <cell r="JJ200">
            <v>0</v>
          </cell>
          <cell r="JK200">
            <v>0</v>
          </cell>
          <cell r="JL200">
            <v>0</v>
          </cell>
          <cell r="JM200">
            <v>0</v>
          </cell>
          <cell r="JN200">
            <v>38.200345849802375</v>
          </cell>
          <cell r="JO200">
            <v>0</v>
          </cell>
          <cell r="JP200">
            <v>38.446245059288536</v>
          </cell>
          <cell r="JQ200">
            <v>37.779545454545456</v>
          </cell>
          <cell r="JR200">
            <v>0</v>
          </cell>
          <cell r="JS200">
            <v>0</v>
          </cell>
          <cell r="JT200">
            <v>0</v>
          </cell>
          <cell r="JU200">
            <v>0</v>
          </cell>
          <cell r="JV200">
            <v>0</v>
          </cell>
          <cell r="JW200">
            <v>0</v>
          </cell>
          <cell r="JX200">
            <v>0</v>
          </cell>
          <cell r="JY200">
            <v>0</v>
          </cell>
          <cell r="JZ200">
            <v>37.779545454545456</v>
          </cell>
          <cell r="KA200">
            <v>0</v>
          </cell>
          <cell r="KB200">
            <v>0</v>
          </cell>
          <cell r="KC200">
            <v>0</v>
          </cell>
          <cell r="KD200">
            <v>27.079545454545453</v>
          </cell>
          <cell r="KE200">
            <v>28.609980237154151</v>
          </cell>
          <cell r="KF200">
            <v>27.079545454545453</v>
          </cell>
          <cell r="KG200">
            <v>28.609980237154151</v>
          </cell>
          <cell r="KH200">
            <v>0</v>
          </cell>
          <cell r="KI200">
            <v>0</v>
          </cell>
          <cell r="KJ200">
            <v>0</v>
          </cell>
          <cell r="KK200">
            <v>24.254909588870564</v>
          </cell>
          <cell r="KL200">
            <v>23.388767856587094</v>
          </cell>
          <cell r="KM200">
            <v>0</v>
          </cell>
          <cell r="KN200">
            <v>22.495782888798978</v>
          </cell>
          <cell r="KO200">
            <v>-5.2173891304347828</v>
          </cell>
          <cell r="KP200">
            <v>1.182608695652174</v>
          </cell>
          <cell r="KQ200">
            <v>0.94347826086956521</v>
          </cell>
          <cell r="KR200">
            <v>0.94347826086956521</v>
          </cell>
          <cell r="KS200">
            <v>0.63913043478260856</v>
          </cell>
          <cell r="KT200">
            <v>0.21739130434782611</v>
          </cell>
          <cell r="KU200">
            <v>0.98260869565217412</v>
          </cell>
          <cell r="KV200">
            <v>0</v>
          </cell>
          <cell r="KW200">
            <v>0</v>
          </cell>
          <cell r="KX200">
            <v>0</v>
          </cell>
          <cell r="KY200">
            <v>0</v>
          </cell>
          <cell r="KZ200">
            <v>-0.51086956521739135</v>
          </cell>
          <cell r="LA200">
            <v>-0.51086956521739135</v>
          </cell>
          <cell r="LB200">
            <v>1.5304347826086959</v>
          </cell>
          <cell r="LC200" t="str">
            <v>Aug 00</v>
          </cell>
          <cell r="LD200">
            <v>23.771152296535053</v>
          </cell>
          <cell r="LE200">
            <v>27.548209366391184</v>
          </cell>
          <cell r="LF200">
            <v>295</v>
          </cell>
          <cell r="LG200">
            <v>300</v>
          </cell>
          <cell r="LH200">
            <v>28.280681818181815</v>
          </cell>
          <cell r="LI200">
            <v>0</v>
          </cell>
          <cell r="LJ200">
            <v>37.342045454545456</v>
          </cell>
          <cell r="LK200">
            <v>1.4613636363636364</v>
          </cell>
          <cell r="LL200">
            <v>37.728409090909103</v>
          </cell>
          <cell r="LM200">
            <v>1.9897727272727277</v>
          </cell>
          <cell r="LN200">
            <v>36.338636363636361</v>
          </cell>
          <cell r="LO200">
            <v>0</v>
          </cell>
          <cell r="LP200">
            <v>0</v>
          </cell>
          <cell r="LQ200">
            <v>0</v>
          </cell>
          <cell r="LR200">
            <v>0</v>
          </cell>
          <cell r="LS200">
            <v>0</v>
          </cell>
          <cell r="LT200">
            <v>21.203471725125276</v>
          </cell>
          <cell r="LU200">
            <v>0</v>
          </cell>
          <cell r="LV200">
            <v>29.135869565217384</v>
          </cell>
          <cell r="LW200">
            <v>31.359545454545451</v>
          </cell>
          <cell r="LX200">
            <v>31.875454545454538</v>
          </cell>
          <cell r="LY200">
            <v>32.416363636363627</v>
          </cell>
          <cell r="LZ200">
            <v>27.821413043478262</v>
          </cell>
          <cell r="MA200">
            <v>30.121454545454544</v>
          </cell>
          <cell r="MB200" t="str">
            <v>Aug 00</v>
          </cell>
          <cell r="MC200">
            <v>310.73913043478262</v>
          </cell>
          <cell r="MD200">
            <v>312.32608695652175</v>
          </cell>
          <cell r="ME200">
            <v>31.982954550000002</v>
          </cell>
          <cell r="MF200" t="str">
            <v xml:space="preserve"> </v>
          </cell>
          <cell r="MG200">
            <v>25.125</v>
          </cell>
          <cell r="MH200" t="str">
            <v>Aug 00</v>
          </cell>
          <cell r="MI200">
            <v>202.82608695652181</v>
          </cell>
          <cell r="MJ200">
            <v>247.45341614906829</v>
          </cell>
          <cell r="MK200">
            <v>250.31055900621129</v>
          </cell>
          <cell r="ML200">
            <v>227.70186335403719</v>
          </cell>
          <cell r="MM200">
            <v>229.06832298136641</v>
          </cell>
          <cell r="MN200">
            <v>205.9559921036159</v>
          </cell>
          <cell r="MO200">
            <v>0</v>
          </cell>
          <cell r="MP200">
            <v>246.21118012422349</v>
          </cell>
          <cell r="MQ200">
            <v>150.32608695652181</v>
          </cell>
          <cell r="MR200">
            <v>0</v>
          </cell>
          <cell r="MS200">
            <v>0</v>
          </cell>
          <cell r="MT200">
            <v>187.1933015339213</v>
          </cell>
          <cell r="MU200">
            <v>102.6830334832584</v>
          </cell>
          <cell r="MV200">
            <v>0</v>
          </cell>
          <cell r="MW200" t="str">
            <v>*KEY_ERR</v>
          </cell>
        </row>
        <row r="201">
          <cell r="F201" t="str">
            <v>Sep 00</v>
          </cell>
          <cell r="G201">
            <v>32.725952380952378</v>
          </cell>
          <cell r="H201">
            <v>0</v>
          </cell>
          <cell r="I201">
            <v>33.887250000000002</v>
          </cell>
          <cell r="J201">
            <v>0</v>
          </cell>
          <cell r="K201">
            <v>0</v>
          </cell>
          <cell r="L201">
            <v>33.811500000000002</v>
          </cell>
          <cell r="M201">
            <v>33.811500000000002</v>
          </cell>
          <cell r="N201">
            <v>0</v>
          </cell>
          <cell r="O201">
            <v>0</v>
          </cell>
          <cell r="P201">
            <v>30.932249999999996</v>
          </cell>
          <cell r="Q201">
            <v>30.932249999999996</v>
          </cell>
          <cell r="R201">
            <v>0</v>
          </cell>
          <cell r="S201">
            <v>0</v>
          </cell>
          <cell r="T201">
            <v>32.998999999999995</v>
          </cell>
          <cell r="U201">
            <v>0</v>
          </cell>
          <cell r="V201">
            <v>30.864047619047618</v>
          </cell>
          <cell r="W201">
            <v>30.747380952380951</v>
          </cell>
          <cell r="X201">
            <v>33.12833333333333</v>
          </cell>
          <cell r="Y201">
            <v>27.392619047619046</v>
          </cell>
          <cell r="Z201">
            <v>0</v>
          </cell>
          <cell r="AA201">
            <v>30.32571428571428</v>
          </cell>
          <cell r="AB201">
            <v>32.746666666666663</v>
          </cell>
          <cell r="AC201">
            <v>34.543333333333344</v>
          </cell>
          <cell r="AD201">
            <v>34.900000000000013</v>
          </cell>
          <cell r="AE201">
            <v>35.364285714285728</v>
          </cell>
          <cell r="AF201">
            <v>30.3904761904762</v>
          </cell>
          <cell r="AG201">
            <v>33.281011904761918</v>
          </cell>
          <cell r="AH201">
            <v>28.790476190476198</v>
          </cell>
          <cell r="AI201">
            <v>0</v>
          </cell>
          <cell r="AJ201">
            <v>30.3904761904762</v>
          </cell>
          <cell r="AK201">
            <v>31.090476190476199</v>
          </cell>
          <cell r="AL201">
            <v>33.892619047619043</v>
          </cell>
          <cell r="AM201">
            <v>34.036904761904772</v>
          </cell>
          <cell r="AN201">
            <v>0</v>
          </cell>
          <cell r="AO201">
            <v>0</v>
          </cell>
          <cell r="AP201">
            <v>0</v>
          </cell>
          <cell r="AQ201">
            <v>29.340476190476199</v>
          </cell>
          <cell r="AR201">
            <v>0</v>
          </cell>
          <cell r="AS201">
            <v>34.543333333333344</v>
          </cell>
          <cell r="AT201">
            <v>30.219999999999995</v>
          </cell>
          <cell r="AU201">
            <v>34.598226190476204</v>
          </cell>
          <cell r="AV201">
            <v>0</v>
          </cell>
          <cell r="AW201">
            <v>30.219999999999995</v>
          </cell>
          <cell r="AX201">
            <v>0</v>
          </cell>
          <cell r="AY201">
            <v>0</v>
          </cell>
          <cell r="AZ201">
            <v>0</v>
          </cell>
          <cell r="BA201">
            <v>0</v>
          </cell>
          <cell r="BB201">
            <v>30.615238095238091</v>
          </cell>
          <cell r="BC201">
            <v>29.965714285714281</v>
          </cell>
          <cell r="BD201">
            <v>5.9772727272727331E-2</v>
          </cell>
          <cell r="BE201">
            <v>31.749250000000011</v>
          </cell>
          <cell r="BF201">
            <v>27.844249999999992</v>
          </cell>
          <cell r="BG201">
            <v>26.264424999999996</v>
          </cell>
          <cell r="BH201">
            <v>0</v>
          </cell>
          <cell r="BI201">
            <v>0</v>
          </cell>
          <cell r="BJ201">
            <v>0</v>
          </cell>
          <cell r="BK201">
            <v>4.62</v>
          </cell>
          <cell r="BL201">
            <v>17.895937499999999</v>
          </cell>
          <cell r="BM201">
            <v>26.900999999999996</v>
          </cell>
          <cell r="BN201">
            <v>30.303000000000001</v>
          </cell>
          <cell r="BO201">
            <v>30.767624999999995</v>
          </cell>
          <cell r="BP201">
            <v>33.888750000000002</v>
          </cell>
          <cell r="BQ201">
            <v>37.891874999999999</v>
          </cell>
          <cell r="BR201">
            <v>37.891874999999999</v>
          </cell>
          <cell r="BS201">
            <v>38.621100000000006</v>
          </cell>
          <cell r="BT201">
            <v>38.621100000000006</v>
          </cell>
          <cell r="BU201">
            <v>39.107250000000001</v>
          </cell>
          <cell r="BV201">
            <v>39.107250000000001</v>
          </cell>
          <cell r="BW201">
            <v>0</v>
          </cell>
          <cell r="BX201">
            <v>0</v>
          </cell>
          <cell r="BY201">
            <v>0</v>
          </cell>
          <cell r="BZ201">
            <v>0</v>
          </cell>
          <cell r="CA201">
            <v>0</v>
          </cell>
          <cell r="CB201">
            <v>0</v>
          </cell>
          <cell r="CC201">
            <v>0</v>
          </cell>
          <cell r="CD201">
            <v>0</v>
          </cell>
          <cell r="CE201">
            <v>0</v>
          </cell>
          <cell r="CF201">
            <v>46.919249999999998</v>
          </cell>
          <cell r="CG201">
            <v>0</v>
          </cell>
          <cell r="CH201">
            <v>0</v>
          </cell>
          <cell r="CI201">
            <v>0</v>
          </cell>
          <cell r="CJ201">
            <v>42.724499999999999</v>
          </cell>
          <cell r="CK201">
            <v>42.91087499999999</v>
          </cell>
          <cell r="CL201">
            <v>40.677</v>
          </cell>
          <cell r="CM201">
            <v>41.146875000000001</v>
          </cell>
          <cell r="CN201">
            <v>0</v>
          </cell>
          <cell r="CO201">
            <v>0</v>
          </cell>
          <cell r="CP201">
            <v>38.758649999999996</v>
          </cell>
          <cell r="CQ201">
            <v>38.758649999999996</v>
          </cell>
          <cell r="CR201">
            <v>0</v>
          </cell>
          <cell r="CS201">
            <v>0</v>
          </cell>
          <cell r="CT201">
            <v>31.48875</v>
          </cell>
          <cell r="CU201">
            <v>23.598750000000003</v>
          </cell>
          <cell r="CV201">
            <v>0</v>
          </cell>
          <cell r="CW201">
            <v>0</v>
          </cell>
          <cell r="CX201">
            <v>0</v>
          </cell>
          <cell r="CY201">
            <v>36.707999999999998</v>
          </cell>
          <cell r="CZ201">
            <v>37.130099999999999</v>
          </cell>
          <cell r="DA201">
            <v>35.832300000000004</v>
          </cell>
          <cell r="DB201">
            <v>0.20256250000000028</v>
          </cell>
          <cell r="DC201">
            <v>0</v>
          </cell>
          <cell r="DD201">
            <v>0</v>
          </cell>
          <cell r="DE201">
            <v>0</v>
          </cell>
          <cell r="DF201">
            <v>0</v>
          </cell>
          <cell r="DG201">
            <v>0</v>
          </cell>
          <cell r="DH201">
            <v>0</v>
          </cell>
          <cell r="DI201">
            <v>0</v>
          </cell>
          <cell r="DJ201">
            <v>0</v>
          </cell>
          <cell r="DK201">
            <v>0</v>
          </cell>
          <cell r="DL201">
            <v>0</v>
          </cell>
          <cell r="DM201" t="str">
            <v>Sep 00</v>
          </cell>
          <cell r="DN201">
            <v>4.9350000000000005</v>
          </cell>
          <cell r="DO201">
            <v>0</v>
          </cell>
          <cell r="DP201">
            <v>0</v>
          </cell>
          <cell r="DQ201">
            <v>0</v>
          </cell>
          <cell r="DR201">
            <v>0</v>
          </cell>
          <cell r="DS201">
            <v>0</v>
          </cell>
          <cell r="DT201">
            <v>39.902624999999993</v>
          </cell>
          <cell r="DU201">
            <v>39.902624999999993</v>
          </cell>
          <cell r="DV201">
            <v>0</v>
          </cell>
          <cell r="DW201">
            <v>0</v>
          </cell>
          <cell r="DX201">
            <v>0</v>
          </cell>
          <cell r="DY201">
            <v>0</v>
          </cell>
          <cell r="DZ201">
            <v>0</v>
          </cell>
          <cell r="EA201">
            <v>0</v>
          </cell>
          <cell r="EB201">
            <v>0</v>
          </cell>
          <cell r="EC201">
            <v>0</v>
          </cell>
          <cell r="ED201">
            <v>0</v>
          </cell>
          <cell r="EE201">
            <v>0</v>
          </cell>
          <cell r="EF201">
            <v>0</v>
          </cell>
          <cell r="EG201">
            <v>0</v>
          </cell>
          <cell r="EH201">
            <v>42.036749999999998</v>
          </cell>
          <cell r="EI201">
            <v>0</v>
          </cell>
          <cell r="EJ201">
            <v>42.036749999999998</v>
          </cell>
          <cell r="EK201">
            <v>0</v>
          </cell>
          <cell r="EL201">
            <v>0</v>
          </cell>
          <cell r="EM201">
            <v>0</v>
          </cell>
          <cell r="EN201">
            <v>0</v>
          </cell>
          <cell r="EO201">
            <v>29.421250000000001</v>
          </cell>
          <cell r="EP201">
            <v>22.256250000000001</v>
          </cell>
          <cell r="EQ201" t="str">
            <v>Sep 00</v>
          </cell>
          <cell r="ER201">
            <v>4.6900000000000004</v>
          </cell>
          <cell r="ES201">
            <v>0</v>
          </cell>
          <cell r="ET201">
            <v>0</v>
          </cell>
          <cell r="EU201">
            <v>0</v>
          </cell>
          <cell r="EV201">
            <v>29.846249999999998</v>
          </cell>
          <cell r="EW201">
            <v>29.465624999999999</v>
          </cell>
          <cell r="EX201">
            <v>29.693999999999999</v>
          </cell>
          <cell r="EY201">
            <v>39.771374999999999</v>
          </cell>
          <cell r="EZ201">
            <v>39.771374999999999</v>
          </cell>
          <cell r="FA201">
            <v>40.325249999999997</v>
          </cell>
          <cell r="FB201">
            <v>40.325249999999997</v>
          </cell>
          <cell r="FC201">
            <v>39.897375000000004</v>
          </cell>
          <cell r="FD201">
            <v>39.897375000000004</v>
          </cell>
          <cell r="FE201">
            <v>0</v>
          </cell>
          <cell r="FF201">
            <v>0</v>
          </cell>
          <cell r="FG201">
            <v>41.729624999999999</v>
          </cell>
          <cell r="FH201">
            <v>0</v>
          </cell>
          <cell r="FI201">
            <v>42.853124999999999</v>
          </cell>
          <cell r="FJ201">
            <v>0</v>
          </cell>
          <cell r="FK201">
            <v>0</v>
          </cell>
          <cell r="FL201">
            <v>0</v>
          </cell>
          <cell r="FM201">
            <v>0</v>
          </cell>
          <cell r="FN201" t="str">
            <v>Sep 00</v>
          </cell>
          <cell r="FO201">
            <v>0</v>
          </cell>
          <cell r="FP201">
            <v>0</v>
          </cell>
          <cell r="FQ201">
            <v>0</v>
          </cell>
          <cell r="FR201">
            <v>32.287500000000001</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50.4</v>
          </cell>
          <cell r="GH201">
            <v>50.4</v>
          </cell>
          <cell r="GI201">
            <v>45.884999999999998</v>
          </cell>
          <cell r="GJ201">
            <v>44.73</v>
          </cell>
          <cell r="GK201">
            <v>0</v>
          </cell>
          <cell r="GL201">
            <v>0</v>
          </cell>
          <cell r="GM201">
            <v>22.75</v>
          </cell>
          <cell r="GN201">
            <v>0</v>
          </cell>
          <cell r="GO201" t="str">
            <v>Sep 00</v>
          </cell>
          <cell r="GP201">
            <v>3.0026733433590374</v>
          </cell>
          <cell r="GQ201">
            <v>362.90476190476193</v>
          </cell>
          <cell r="GR201">
            <v>314.52380952380952</v>
          </cell>
          <cell r="GS201">
            <v>347.54761904761904</v>
          </cell>
          <cell r="GT201">
            <v>345.35714285714289</v>
          </cell>
          <cell r="GU201">
            <v>293.6904761904762</v>
          </cell>
          <cell r="GV201">
            <v>293.04761904761898</v>
          </cell>
          <cell r="GW201">
            <v>293.6904761904762</v>
          </cell>
          <cell r="GX201">
            <v>0</v>
          </cell>
          <cell r="GY201">
            <v>371.95238095238102</v>
          </cell>
          <cell r="GZ201">
            <v>323</v>
          </cell>
          <cell r="HA201">
            <v>0</v>
          </cell>
          <cell r="HB201">
            <v>0</v>
          </cell>
          <cell r="HC201">
            <v>347.82142857142861</v>
          </cell>
          <cell r="HD201">
            <v>321.22619047619048</v>
          </cell>
          <cell r="HE201">
            <v>0</v>
          </cell>
          <cell r="HF201">
            <v>0</v>
          </cell>
          <cell r="HG201">
            <v>230.42857142857099</v>
          </cell>
          <cell r="HH201">
            <v>0</v>
          </cell>
          <cell r="HI201">
            <v>215.19047619047601</v>
          </cell>
          <cell r="HJ201">
            <v>0</v>
          </cell>
          <cell r="HK201" t="e">
            <v>#VALUE!</v>
          </cell>
          <cell r="HL201">
            <v>0</v>
          </cell>
          <cell r="HM201">
            <v>0</v>
          </cell>
          <cell r="HN201">
            <v>163.52380952380949</v>
          </cell>
          <cell r="HO201">
            <v>155.97619047619051</v>
          </cell>
          <cell r="HP201">
            <v>130.14285714285711</v>
          </cell>
          <cell r="HQ201">
            <v>0</v>
          </cell>
          <cell r="HR201">
            <v>37.46</v>
          </cell>
          <cell r="HS201">
            <v>0</v>
          </cell>
          <cell r="HT201">
            <v>414.57142857142861</v>
          </cell>
          <cell r="HU201" t="str">
            <v>Sep 00</v>
          </cell>
          <cell r="HV201">
            <v>363.33333333333331</v>
          </cell>
          <cell r="HW201">
            <v>305.57142857142861</v>
          </cell>
          <cell r="HX201">
            <v>347.09523809523807</v>
          </cell>
          <cell r="HY201">
            <v>289.33333333333337</v>
          </cell>
          <cell r="HZ201">
            <v>290.35714285714289</v>
          </cell>
          <cell r="IA201">
            <v>278.21428571428572</v>
          </cell>
          <cell r="IB201">
            <v>290.35714285714289</v>
          </cell>
          <cell r="IC201">
            <v>0</v>
          </cell>
          <cell r="ID201">
            <v>0</v>
          </cell>
          <cell r="IE201">
            <v>0</v>
          </cell>
          <cell r="IF201">
            <v>0</v>
          </cell>
          <cell r="IG201">
            <v>229.809523809523</v>
          </cell>
          <cell r="IH201">
            <v>0</v>
          </cell>
          <cell r="II201">
            <v>214.142857142857</v>
          </cell>
          <cell r="IJ201">
            <v>0</v>
          </cell>
          <cell r="IK201">
            <v>0</v>
          </cell>
          <cell r="IL201">
            <v>0</v>
          </cell>
          <cell r="IM201">
            <v>167.02380952380949</v>
          </cell>
          <cell r="IN201">
            <v>142.8095238095238</v>
          </cell>
          <cell r="IO201">
            <v>0</v>
          </cell>
          <cell r="IP201">
            <v>0</v>
          </cell>
          <cell r="IQ201" t="str">
            <v>Sep 00</v>
          </cell>
          <cell r="IR201">
            <v>4.876921223437896</v>
          </cell>
          <cell r="IS201">
            <v>23.713595218909482</v>
          </cell>
          <cell r="IT201">
            <v>27.023481787572695</v>
          </cell>
          <cell r="IU201">
            <v>0</v>
          </cell>
          <cell r="IV201">
            <v>0</v>
          </cell>
          <cell r="IW201">
            <v>0</v>
          </cell>
          <cell r="IX201">
            <v>36.278571428571418</v>
          </cell>
          <cell r="IY201">
            <v>0</v>
          </cell>
          <cell r="IZ201">
            <v>37.267857142857146</v>
          </cell>
          <cell r="JA201">
            <v>35.401190476190479</v>
          </cell>
          <cell r="JB201">
            <v>0</v>
          </cell>
          <cell r="JC201">
            <v>33.960714285714289</v>
          </cell>
          <cell r="JD201">
            <v>45.84389969005354</v>
          </cell>
          <cell r="JE201">
            <v>0</v>
          </cell>
          <cell r="JF201">
            <v>0</v>
          </cell>
          <cell r="JG201">
            <v>0</v>
          </cell>
          <cell r="JH201">
            <v>0</v>
          </cell>
          <cell r="JI201">
            <v>0</v>
          </cell>
          <cell r="JJ201">
            <v>0</v>
          </cell>
          <cell r="JK201">
            <v>0</v>
          </cell>
          <cell r="JL201">
            <v>0</v>
          </cell>
          <cell r="JM201">
            <v>0</v>
          </cell>
          <cell r="JN201">
            <v>42.290480952380946</v>
          </cell>
          <cell r="JO201">
            <v>0</v>
          </cell>
          <cell r="JP201">
            <v>40.372621428571428</v>
          </cell>
          <cell r="JQ201">
            <v>40.479761904761901</v>
          </cell>
          <cell r="JR201">
            <v>0</v>
          </cell>
          <cell r="JS201">
            <v>0</v>
          </cell>
          <cell r="JT201">
            <v>0</v>
          </cell>
          <cell r="JU201">
            <v>0</v>
          </cell>
          <cell r="JV201">
            <v>0</v>
          </cell>
          <cell r="JW201">
            <v>0</v>
          </cell>
          <cell r="JX201">
            <v>0</v>
          </cell>
          <cell r="JY201">
            <v>0</v>
          </cell>
          <cell r="JZ201">
            <v>40.479761904761901</v>
          </cell>
          <cell r="KA201">
            <v>0</v>
          </cell>
          <cell r="KB201">
            <v>0</v>
          </cell>
          <cell r="KC201">
            <v>0</v>
          </cell>
          <cell r="KD201">
            <v>28.44404761904762</v>
          </cell>
          <cell r="KE201">
            <v>29.739285714285714</v>
          </cell>
          <cell r="KF201">
            <v>28.44404761904762</v>
          </cell>
          <cell r="KG201">
            <v>29.739285714285714</v>
          </cell>
          <cell r="KH201">
            <v>0</v>
          </cell>
          <cell r="KI201">
            <v>0</v>
          </cell>
          <cell r="KJ201">
            <v>0</v>
          </cell>
          <cell r="KK201">
            <v>28.036182977127858</v>
          </cell>
          <cell r="KL201">
            <v>27.097862767154108</v>
          </cell>
          <cell r="KM201">
            <v>0</v>
          </cell>
          <cell r="KN201">
            <v>26.034870641169846</v>
          </cell>
          <cell r="KO201">
            <v>-0.7142833333333326</v>
          </cell>
          <cell r="KP201">
            <v>1.7047619047619049</v>
          </cell>
          <cell r="KQ201">
            <v>0.56190476190476191</v>
          </cell>
          <cell r="KR201">
            <v>0.34761904761904749</v>
          </cell>
          <cell r="KS201">
            <v>0.26190476190476197</v>
          </cell>
          <cell r="KT201">
            <v>8.0957142857142908E-2</v>
          </cell>
          <cell r="KU201">
            <v>0.24285952380952369</v>
          </cell>
          <cell r="KV201">
            <v>0</v>
          </cell>
          <cell r="KW201">
            <v>0</v>
          </cell>
          <cell r="KX201">
            <v>0</v>
          </cell>
          <cell r="KY201">
            <v>0</v>
          </cell>
          <cell r="KZ201">
            <v>0.63095238095238093</v>
          </cell>
          <cell r="LA201">
            <v>0.63095238095238093</v>
          </cell>
          <cell r="LB201">
            <v>1.2952380952380951</v>
          </cell>
          <cell r="LC201" t="str">
            <v>Sep 00</v>
          </cell>
          <cell r="LD201">
            <v>23.771152296535053</v>
          </cell>
          <cell r="LE201">
            <v>27.089072543617998</v>
          </cell>
          <cell r="LF201">
            <v>295</v>
          </cell>
          <cell r="LG201">
            <v>295</v>
          </cell>
          <cell r="LH201">
            <v>32.076587301587303</v>
          </cell>
          <cell r="LI201">
            <v>0</v>
          </cell>
          <cell r="LJ201">
            <v>41.647619047619052</v>
          </cell>
          <cell r="LK201">
            <v>1.638095238095238</v>
          </cell>
          <cell r="LL201">
            <v>40.602380952380948</v>
          </cell>
          <cell r="LM201">
            <v>2.3119047619047621</v>
          </cell>
          <cell r="LN201">
            <v>38.8904761904762</v>
          </cell>
          <cell r="LO201">
            <v>0</v>
          </cell>
          <cell r="LP201">
            <v>0</v>
          </cell>
          <cell r="LQ201">
            <v>0</v>
          </cell>
          <cell r="LR201">
            <v>0</v>
          </cell>
          <cell r="LS201">
            <v>0</v>
          </cell>
          <cell r="LT201">
            <v>25.003187101612298</v>
          </cell>
          <cell r="LU201">
            <v>0</v>
          </cell>
          <cell r="LV201">
            <v>32.746666666666663</v>
          </cell>
          <cell r="LW201">
            <v>34.543333333333344</v>
          </cell>
          <cell r="LX201">
            <v>34.900000000000013</v>
          </cell>
          <cell r="LY201">
            <v>35.364285714285728</v>
          </cell>
          <cell r="LZ201">
            <v>30.3904761904762</v>
          </cell>
          <cell r="MA201">
            <v>33.281011904761918</v>
          </cell>
          <cell r="MB201" t="str">
            <v>Sep 00</v>
          </cell>
          <cell r="MC201">
            <v>340.70000000000005</v>
          </cell>
          <cell r="MD201">
            <v>340.70000000000005</v>
          </cell>
          <cell r="ME201">
            <v>35.968915344444447</v>
          </cell>
          <cell r="MF201" t="str">
            <v xml:space="preserve"> </v>
          </cell>
          <cell r="MG201">
            <v>26.380000000000003</v>
          </cell>
          <cell r="MH201" t="str">
            <v>Sep 00</v>
          </cell>
          <cell r="MI201">
            <v>196.66666666666671</v>
          </cell>
          <cell r="MJ201">
            <v>201.36054421768711</v>
          </cell>
          <cell r="MK201">
            <v>204.21768707482991</v>
          </cell>
          <cell r="ML201">
            <v>181.36054421768699</v>
          </cell>
          <cell r="MM201">
            <v>207.61904761904759</v>
          </cell>
          <cell r="MN201">
            <v>194.32579233243681</v>
          </cell>
          <cell r="MO201">
            <v>0</v>
          </cell>
          <cell r="MP201">
            <v>229.38775510204081</v>
          </cell>
          <cell r="MQ201">
            <v>146.66666666666671</v>
          </cell>
          <cell r="MR201">
            <v>0</v>
          </cell>
          <cell r="MS201">
            <v>0</v>
          </cell>
          <cell r="MT201">
            <v>180.40365317397681</v>
          </cell>
          <cell r="MU201">
            <v>110.324302134647</v>
          </cell>
          <cell r="MV201">
            <v>0</v>
          </cell>
          <cell r="MW201" t="str">
            <v>*KEY_ERR</v>
          </cell>
        </row>
        <row r="202">
          <cell r="F202" t="str">
            <v>Oct 00</v>
          </cell>
          <cell r="G202">
            <v>30.90613636363636</v>
          </cell>
          <cell r="H202">
            <v>0</v>
          </cell>
          <cell r="I202">
            <v>33.020454545454541</v>
          </cell>
          <cell r="J202">
            <v>0</v>
          </cell>
          <cell r="K202">
            <v>0</v>
          </cell>
          <cell r="L202">
            <v>33.263863636363638</v>
          </cell>
          <cell r="M202">
            <v>33.263863636363638</v>
          </cell>
          <cell r="N202">
            <v>0</v>
          </cell>
          <cell r="O202">
            <v>0</v>
          </cell>
          <cell r="P202">
            <v>29.92045454545454</v>
          </cell>
          <cell r="Q202">
            <v>29.92045454545454</v>
          </cell>
          <cell r="R202">
            <v>0</v>
          </cell>
          <cell r="S202">
            <v>0</v>
          </cell>
          <cell r="T202">
            <v>32.720454545454544</v>
          </cell>
          <cell r="U202">
            <v>0</v>
          </cell>
          <cell r="V202">
            <v>29.047045454545451</v>
          </cell>
          <cell r="W202">
            <v>27.928863636363634</v>
          </cell>
          <cell r="X202">
            <v>31.262954545454541</v>
          </cell>
          <cell r="Y202">
            <v>25.603863636363631</v>
          </cell>
          <cell r="Z202">
            <v>0</v>
          </cell>
          <cell r="AA202">
            <v>30.679772727272724</v>
          </cell>
          <cell r="AB202">
            <v>33.329772727272726</v>
          </cell>
          <cell r="AC202">
            <v>33.425238095238093</v>
          </cell>
          <cell r="AD202">
            <v>33.089523809523804</v>
          </cell>
          <cell r="AE202">
            <v>33.177619047619039</v>
          </cell>
          <cell r="AF202">
            <v>30.49443181818182</v>
          </cell>
          <cell r="AG202">
            <v>32.876349206349204</v>
          </cell>
          <cell r="AH202">
            <v>27.894431818181822</v>
          </cell>
          <cell r="AI202">
            <v>0</v>
          </cell>
          <cell r="AJ202">
            <v>30.49443181818182</v>
          </cell>
          <cell r="AK202">
            <v>31.644431818181818</v>
          </cell>
          <cell r="AL202">
            <v>31.94022727272727</v>
          </cell>
          <cell r="AM202">
            <v>32.985714285714302</v>
          </cell>
          <cell r="AN202">
            <v>0</v>
          </cell>
          <cell r="AO202">
            <v>0</v>
          </cell>
          <cell r="AP202">
            <v>0</v>
          </cell>
          <cell r="AQ202">
            <v>28.844431818181818</v>
          </cell>
          <cell r="AR202">
            <v>0</v>
          </cell>
          <cell r="AS202">
            <v>33.425238095238093</v>
          </cell>
          <cell r="AT202">
            <v>30.739548636363637</v>
          </cell>
          <cell r="AU202">
            <v>33.24975396825397</v>
          </cell>
          <cell r="AV202">
            <v>0</v>
          </cell>
          <cell r="AW202">
            <v>30.72</v>
          </cell>
          <cell r="AX202">
            <v>0</v>
          </cell>
          <cell r="AY202">
            <v>0</v>
          </cell>
          <cell r="AZ202">
            <v>0</v>
          </cell>
          <cell r="BA202">
            <v>0</v>
          </cell>
          <cell r="BB202">
            <v>29.87045454545455</v>
          </cell>
          <cell r="BC202">
            <v>30.518409090909088</v>
          </cell>
          <cell r="BD202">
            <v>0.26249999999999923</v>
          </cell>
          <cell r="BE202">
            <v>30.332727272727269</v>
          </cell>
          <cell r="BF202">
            <v>26.806454545454539</v>
          </cell>
          <cell r="BG202">
            <v>25.009181818181816</v>
          </cell>
          <cell r="BH202">
            <v>0</v>
          </cell>
          <cell r="BI202">
            <v>0</v>
          </cell>
          <cell r="BJ202">
            <v>0</v>
          </cell>
          <cell r="BK202">
            <v>5.29</v>
          </cell>
          <cell r="BL202">
            <v>17.96215909090909</v>
          </cell>
          <cell r="BM202">
            <v>25.956524999999999</v>
          </cell>
          <cell r="BN202">
            <v>29.33795454545454</v>
          </cell>
          <cell r="BO202">
            <v>29.765113636363637</v>
          </cell>
          <cell r="BP202">
            <v>34.246704545454541</v>
          </cell>
          <cell r="BQ202">
            <v>36.871704545454541</v>
          </cell>
          <cell r="BR202">
            <v>36.871704545454541</v>
          </cell>
          <cell r="BS202">
            <v>37.258295454545454</v>
          </cell>
          <cell r="BT202">
            <v>37.258295454545454</v>
          </cell>
          <cell r="BU202">
            <v>37.516022727272727</v>
          </cell>
          <cell r="BV202">
            <v>37.516022727272727</v>
          </cell>
          <cell r="BW202">
            <v>0</v>
          </cell>
          <cell r="BX202">
            <v>0</v>
          </cell>
          <cell r="BY202">
            <v>0</v>
          </cell>
          <cell r="BZ202">
            <v>0</v>
          </cell>
          <cell r="CA202">
            <v>0</v>
          </cell>
          <cell r="CB202">
            <v>0</v>
          </cell>
          <cell r="CC202">
            <v>0</v>
          </cell>
          <cell r="CD202">
            <v>0</v>
          </cell>
          <cell r="CE202">
            <v>0</v>
          </cell>
          <cell r="CF202">
            <v>45.276477272727284</v>
          </cell>
          <cell r="CG202">
            <v>0</v>
          </cell>
          <cell r="CH202">
            <v>0</v>
          </cell>
          <cell r="CI202">
            <v>0</v>
          </cell>
          <cell r="CJ202">
            <v>41.052613636363638</v>
          </cell>
          <cell r="CK202">
            <v>41.599090909090911</v>
          </cell>
          <cell r="CL202">
            <v>39.439431818181816</v>
          </cell>
          <cell r="CM202">
            <v>39.754431818181821</v>
          </cell>
          <cell r="CN202">
            <v>0</v>
          </cell>
          <cell r="CO202">
            <v>0</v>
          </cell>
          <cell r="CP202">
            <v>37.550863636363623</v>
          </cell>
          <cell r="CQ202">
            <v>37.550863636363623</v>
          </cell>
          <cell r="CR202">
            <v>0</v>
          </cell>
          <cell r="CS202">
            <v>0</v>
          </cell>
          <cell r="CT202">
            <v>31.468181818181819</v>
          </cell>
          <cell r="CU202">
            <v>23.022727272727273</v>
          </cell>
          <cell r="CV202">
            <v>0</v>
          </cell>
          <cell r="CW202">
            <v>0</v>
          </cell>
          <cell r="CX202">
            <v>0</v>
          </cell>
          <cell r="CY202">
            <v>36.241704545454539</v>
          </cell>
          <cell r="CZ202">
            <v>37.208181818181821</v>
          </cell>
          <cell r="DA202">
            <v>36.24790909090909</v>
          </cell>
          <cell r="DB202">
            <v>0.10738636363636427</v>
          </cell>
          <cell r="DC202">
            <v>0</v>
          </cell>
          <cell r="DD202">
            <v>0</v>
          </cell>
          <cell r="DE202">
            <v>0</v>
          </cell>
          <cell r="DF202">
            <v>0</v>
          </cell>
          <cell r="DG202">
            <v>0</v>
          </cell>
          <cell r="DH202">
            <v>0</v>
          </cell>
          <cell r="DI202">
            <v>0</v>
          </cell>
          <cell r="DJ202">
            <v>0</v>
          </cell>
          <cell r="DK202">
            <v>0</v>
          </cell>
          <cell r="DL202">
            <v>0</v>
          </cell>
          <cell r="DM202" t="str">
            <v>Oct 00</v>
          </cell>
          <cell r="DN202">
            <v>0</v>
          </cell>
          <cell r="DO202">
            <v>0</v>
          </cell>
          <cell r="DP202">
            <v>0</v>
          </cell>
          <cell r="DQ202">
            <v>0</v>
          </cell>
          <cell r="DR202">
            <v>0</v>
          </cell>
          <cell r="DS202">
            <v>0</v>
          </cell>
          <cell r="DT202">
            <v>39.293863636363639</v>
          </cell>
          <cell r="DU202">
            <v>39.293863636363639</v>
          </cell>
          <cell r="DV202">
            <v>0</v>
          </cell>
          <cell r="DW202">
            <v>0</v>
          </cell>
          <cell r="DX202">
            <v>0</v>
          </cell>
          <cell r="DY202">
            <v>0</v>
          </cell>
          <cell r="DZ202">
            <v>0</v>
          </cell>
          <cell r="EA202">
            <v>0</v>
          </cell>
          <cell r="EB202">
            <v>0</v>
          </cell>
          <cell r="EC202">
            <v>0</v>
          </cell>
          <cell r="ED202">
            <v>0</v>
          </cell>
          <cell r="EE202">
            <v>0</v>
          </cell>
          <cell r="EF202">
            <v>0</v>
          </cell>
          <cell r="EG202">
            <v>0</v>
          </cell>
          <cell r="EH202">
            <v>41.38431818181818</v>
          </cell>
          <cell r="EI202">
            <v>0</v>
          </cell>
          <cell r="EJ202">
            <v>41.38431818181818</v>
          </cell>
          <cell r="EK202">
            <v>0</v>
          </cell>
          <cell r="EL202">
            <v>0</v>
          </cell>
          <cell r="EM202">
            <v>0</v>
          </cell>
          <cell r="EN202">
            <v>0</v>
          </cell>
          <cell r="EO202">
            <v>29.459090909090911</v>
          </cell>
          <cell r="EP202">
            <v>23.72159090909091</v>
          </cell>
          <cell r="EQ202" t="str">
            <v>Oct 00</v>
          </cell>
          <cell r="ER202">
            <v>5.45</v>
          </cell>
          <cell r="ES202">
            <v>0</v>
          </cell>
          <cell r="ET202">
            <v>0</v>
          </cell>
          <cell r="EU202">
            <v>0</v>
          </cell>
          <cell r="EV202">
            <v>26.899090909090908</v>
          </cell>
          <cell r="EW202">
            <v>29.18284090909091</v>
          </cell>
          <cell r="EX202">
            <v>30.500113636363636</v>
          </cell>
          <cell r="EY202">
            <v>39.835568181818182</v>
          </cell>
          <cell r="EZ202">
            <v>39.835568181818182</v>
          </cell>
          <cell r="FA202">
            <v>40.117159090909091</v>
          </cell>
          <cell r="FB202">
            <v>40.117159090909091</v>
          </cell>
          <cell r="FC202">
            <v>39.952500000000001</v>
          </cell>
          <cell r="FD202">
            <v>39.952500000000001</v>
          </cell>
          <cell r="FE202">
            <v>0</v>
          </cell>
          <cell r="FF202">
            <v>0</v>
          </cell>
          <cell r="FG202">
            <v>40.222159090909088</v>
          </cell>
          <cell r="FH202">
            <v>0</v>
          </cell>
          <cell r="FI202">
            <v>42.446249999999999</v>
          </cell>
          <cell r="FJ202">
            <v>0</v>
          </cell>
          <cell r="FK202">
            <v>0</v>
          </cell>
          <cell r="FL202">
            <v>0</v>
          </cell>
          <cell r="FM202">
            <v>0</v>
          </cell>
          <cell r="FN202" t="str">
            <v>Oct 00</v>
          </cell>
          <cell r="FO202">
            <v>0</v>
          </cell>
          <cell r="FP202">
            <v>0</v>
          </cell>
          <cell r="FQ202">
            <v>0</v>
          </cell>
          <cell r="FR202">
            <v>36.119999999999997</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v>0</v>
          </cell>
          <cell r="GG202">
            <v>48.882272727272706</v>
          </cell>
          <cell r="GH202">
            <v>48.882272727272706</v>
          </cell>
          <cell r="GI202">
            <v>42.42</v>
          </cell>
          <cell r="GJ202">
            <v>39.9</v>
          </cell>
          <cell r="GK202">
            <v>0</v>
          </cell>
          <cell r="GL202">
            <v>0</v>
          </cell>
          <cell r="GM202">
            <v>23.38636363636364</v>
          </cell>
          <cell r="GN202">
            <v>0</v>
          </cell>
          <cell r="GO202" t="str">
            <v>Oct 00</v>
          </cell>
          <cell r="GP202">
            <v>3.5861715675295174</v>
          </cell>
          <cell r="GQ202">
            <v>348.59090909090912</v>
          </cell>
          <cell r="GR202">
            <v>319.63636363636363</v>
          </cell>
          <cell r="GS202">
            <v>358.5</v>
          </cell>
          <cell r="GT202">
            <v>347.90909090909088</v>
          </cell>
          <cell r="GU202">
            <v>293.86363636363637</v>
          </cell>
          <cell r="GV202">
            <v>292.13636363636363</v>
          </cell>
          <cell r="GW202">
            <v>293.86363636363637</v>
          </cell>
          <cell r="GX202">
            <v>0</v>
          </cell>
          <cell r="GY202">
            <v>353.75</v>
          </cell>
          <cell r="GZ202">
            <v>313.20454545454538</v>
          </cell>
          <cell r="HA202">
            <v>0</v>
          </cell>
          <cell r="HB202">
            <v>0</v>
          </cell>
          <cell r="HC202">
            <v>347.51136363636363</v>
          </cell>
          <cell r="HD202">
            <v>304.56818181818181</v>
          </cell>
          <cell r="HE202">
            <v>0</v>
          </cell>
          <cell r="HF202">
            <v>0</v>
          </cell>
          <cell r="HG202">
            <v>224.54545454545399</v>
          </cell>
          <cell r="HH202">
            <v>0</v>
          </cell>
          <cell r="HI202">
            <v>215.636363636363</v>
          </cell>
          <cell r="HJ202">
            <v>0</v>
          </cell>
          <cell r="HK202" t="e">
            <v>#VALUE!</v>
          </cell>
          <cell r="HL202">
            <v>0</v>
          </cell>
          <cell r="HM202">
            <v>0</v>
          </cell>
          <cell r="HN202">
            <v>177</v>
          </cell>
          <cell r="HO202">
            <v>159.1363636363636</v>
          </cell>
          <cell r="HP202">
            <v>145.59090909090909</v>
          </cell>
          <cell r="HQ202">
            <v>0</v>
          </cell>
          <cell r="HR202">
            <v>41.03</v>
          </cell>
          <cell r="HS202">
            <v>0</v>
          </cell>
          <cell r="HT202">
            <v>387.45454545454538</v>
          </cell>
          <cell r="HU202" t="str">
            <v>Oct 00</v>
          </cell>
          <cell r="HV202">
            <v>367.5</v>
          </cell>
          <cell r="HW202">
            <v>317.45454545454538</v>
          </cell>
          <cell r="HX202">
            <v>357.18181818181819</v>
          </cell>
          <cell r="HY202">
            <v>307.13636363636357</v>
          </cell>
          <cell r="HZ202">
            <v>290.2045454545455</v>
          </cell>
          <cell r="IA202">
            <v>278.45454545454538</v>
          </cell>
          <cell r="IB202">
            <v>290.2045454545455</v>
          </cell>
          <cell r="IC202">
            <v>0</v>
          </cell>
          <cell r="ID202">
            <v>0</v>
          </cell>
          <cell r="IE202">
            <v>0</v>
          </cell>
          <cell r="IF202">
            <v>0</v>
          </cell>
          <cell r="IG202">
            <v>223.18181818181799</v>
          </cell>
          <cell r="IH202">
            <v>0</v>
          </cell>
          <cell r="II202">
            <v>213.863636363636</v>
          </cell>
          <cell r="IJ202">
            <v>0</v>
          </cell>
          <cell r="IK202">
            <v>0</v>
          </cell>
          <cell r="IL202">
            <v>0</v>
          </cell>
          <cell r="IM202">
            <v>181.5454545454545</v>
          </cell>
          <cell r="IN202">
            <v>152.59090909090909</v>
          </cell>
          <cell r="IO202">
            <v>0</v>
          </cell>
          <cell r="IP202">
            <v>0</v>
          </cell>
          <cell r="IQ202" t="str">
            <v>Oct 00</v>
          </cell>
          <cell r="IR202">
            <v>5.0309922365649786</v>
          </cell>
          <cell r="IS202">
            <v>26.609772251117136</v>
          </cell>
          <cell r="IT202">
            <v>30.323900242090325</v>
          </cell>
          <cell r="IU202">
            <v>0</v>
          </cell>
          <cell r="IV202">
            <v>0</v>
          </cell>
          <cell r="IW202">
            <v>0</v>
          </cell>
          <cell r="IX202">
            <v>32.715367965367967</v>
          </cell>
          <cell r="IY202">
            <v>0</v>
          </cell>
          <cell r="IZ202">
            <v>35.182142857142864</v>
          </cell>
          <cell r="JA202">
            <v>33.153030303030313</v>
          </cell>
          <cell r="JB202">
            <v>0</v>
          </cell>
          <cell r="JC202">
            <v>31.196212121212124</v>
          </cell>
          <cell r="JD202">
            <v>43.730628346012963</v>
          </cell>
          <cell r="JE202">
            <v>0</v>
          </cell>
          <cell r="JF202">
            <v>0</v>
          </cell>
          <cell r="JG202">
            <v>0</v>
          </cell>
          <cell r="JH202">
            <v>0</v>
          </cell>
          <cell r="JI202">
            <v>0</v>
          </cell>
          <cell r="JJ202">
            <v>0</v>
          </cell>
          <cell r="JK202">
            <v>0</v>
          </cell>
          <cell r="JL202">
            <v>0</v>
          </cell>
          <cell r="JM202">
            <v>0</v>
          </cell>
          <cell r="JN202">
            <v>43.456818181818186</v>
          </cell>
          <cell r="JO202">
            <v>0</v>
          </cell>
          <cell r="JP202">
            <v>39.429006601731601</v>
          </cell>
          <cell r="JQ202">
            <v>39.326190476190476</v>
          </cell>
          <cell r="JR202">
            <v>0</v>
          </cell>
          <cell r="JS202">
            <v>0</v>
          </cell>
          <cell r="JT202">
            <v>0</v>
          </cell>
          <cell r="JU202">
            <v>0</v>
          </cell>
          <cell r="JV202">
            <v>0</v>
          </cell>
          <cell r="JW202">
            <v>0</v>
          </cell>
          <cell r="JX202">
            <v>0</v>
          </cell>
          <cell r="JY202">
            <v>0</v>
          </cell>
          <cell r="JZ202">
            <v>39.326190476190476</v>
          </cell>
          <cell r="KA202">
            <v>0</v>
          </cell>
          <cell r="KB202">
            <v>0</v>
          </cell>
          <cell r="KC202">
            <v>0</v>
          </cell>
          <cell r="KD202">
            <v>28.821428571428577</v>
          </cell>
          <cell r="KE202">
            <v>30.37824675324676</v>
          </cell>
          <cell r="KF202">
            <v>28.821428571428577</v>
          </cell>
          <cell r="KG202">
            <v>30.37824675324676</v>
          </cell>
          <cell r="KH202">
            <v>0</v>
          </cell>
          <cell r="KI202">
            <v>0</v>
          </cell>
          <cell r="KJ202">
            <v>0</v>
          </cell>
          <cell r="KK202">
            <v>29.674132000545384</v>
          </cell>
          <cell r="KL202">
            <v>28.721751048164428</v>
          </cell>
          <cell r="KM202">
            <v>0</v>
          </cell>
          <cell r="KN202">
            <v>27.874953130858639</v>
          </cell>
          <cell r="KO202">
            <v>5.2272736363636367</v>
          </cell>
          <cell r="KP202">
            <v>0.97727272727272707</v>
          </cell>
          <cell r="KQ202">
            <v>0.69999999999999984</v>
          </cell>
          <cell r="KR202">
            <v>0.28636363636363632</v>
          </cell>
          <cell r="KS202">
            <v>0.30454545454545462</v>
          </cell>
          <cell r="KT202">
            <v>0.2318181818181819</v>
          </cell>
          <cell r="KU202">
            <v>0.39091136363636358</v>
          </cell>
          <cell r="KV202">
            <v>0</v>
          </cell>
          <cell r="KW202">
            <v>0</v>
          </cell>
          <cell r="KX202">
            <v>0</v>
          </cell>
          <cell r="KY202">
            <v>0</v>
          </cell>
          <cell r="KZ202">
            <v>0.95454772727272719</v>
          </cell>
          <cell r="LA202">
            <v>1.125</v>
          </cell>
          <cell r="LB202">
            <v>1.5568181818181821</v>
          </cell>
          <cell r="LC202" t="str">
            <v>Oct 00</v>
          </cell>
          <cell r="LD202">
            <v>26.188557614826752</v>
          </cell>
          <cell r="LE202">
            <v>29.843893480257115</v>
          </cell>
          <cell r="LF202">
            <v>325</v>
          </cell>
          <cell r="LG202">
            <v>325</v>
          </cell>
          <cell r="LH202">
            <v>30.044841269841267</v>
          </cell>
          <cell r="LI202">
            <v>0</v>
          </cell>
          <cell r="LJ202">
            <v>42.438095238095237</v>
          </cell>
          <cell r="LK202">
            <v>1.4738095238095239</v>
          </cell>
          <cell r="LL202">
            <v>39.45595238095239</v>
          </cell>
          <cell r="LM202">
            <v>2.3166666666666669</v>
          </cell>
          <cell r="LN202">
            <v>37.739285714285714</v>
          </cell>
          <cell r="LO202">
            <v>0</v>
          </cell>
          <cell r="LP202">
            <v>0</v>
          </cell>
          <cell r="LQ202">
            <v>0</v>
          </cell>
          <cell r="LR202">
            <v>0</v>
          </cell>
          <cell r="LS202">
            <v>0</v>
          </cell>
          <cell r="LT202">
            <v>26.376077990251222</v>
          </cell>
          <cell r="LU202">
            <v>0</v>
          </cell>
          <cell r="LV202">
            <v>33.329772727272726</v>
          </cell>
          <cell r="LW202">
            <v>33.425238095238093</v>
          </cell>
          <cell r="LX202">
            <v>33.089523809523804</v>
          </cell>
          <cell r="LY202">
            <v>33.177619047619039</v>
          </cell>
          <cell r="LZ202">
            <v>30.49443181818182</v>
          </cell>
          <cell r="MA202">
            <v>32.876349206349204</v>
          </cell>
          <cell r="MB202" t="str">
            <v>Oct 00</v>
          </cell>
          <cell r="MC202">
            <v>374.45238095238096</v>
          </cell>
          <cell r="MD202">
            <v>374.45238095238096</v>
          </cell>
          <cell r="ME202">
            <v>34.041666666666664</v>
          </cell>
          <cell r="MF202" t="str">
            <v xml:space="preserve"> </v>
          </cell>
          <cell r="MG202">
            <v>27.1</v>
          </cell>
          <cell r="MH202" t="str">
            <v>Oct 00</v>
          </cell>
          <cell r="MI202">
            <v>222.72727272727269</v>
          </cell>
          <cell r="MJ202">
            <v>299.22077922077921</v>
          </cell>
          <cell r="MK202">
            <v>302.07792207792221</v>
          </cell>
          <cell r="ML202">
            <v>247.01298701298691</v>
          </cell>
          <cell r="MM202">
            <v>231.1688311688311</v>
          </cell>
          <cell r="MN202">
            <v>201.34903855834079</v>
          </cell>
          <cell r="MO202">
            <v>0</v>
          </cell>
          <cell r="MP202">
            <v>268.31168831168821</v>
          </cell>
          <cell r="MQ202">
            <v>152.72727272727269</v>
          </cell>
          <cell r="MR202">
            <v>0</v>
          </cell>
          <cell r="MS202">
            <v>0</v>
          </cell>
          <cell r="MT202">
            <v>192.2938939513526</v>
          </cell>
          <cell r="MU202">
            <v>119.79983019853709</v>
          </cell>
          <cell r="MV202">
            <v>0</v>
          </cell>
          <cell r="MW202" t="str">
            <v>*KEY_ERR</v>
          </cell>
        </row>
        <row r="203">
          <cell r="F203" t="str">
            <v>Nov 00</v>
          </cell>
          <cell r="G203">
            <v>32.584090909090918</v>
          </cell>
          <cell r="H203">
            <v>0</v>
          </cell>
          <cell r="I203">
            <v>34.396749999999997</v>
          </cell>
          <cell r="J203">
            <v>0</v>
          </cell>
          <cell r="K203">
            <v>0</v>
          </cell>
          <cell r="L203">
            <v>35.097999999999999</v>
          </cell>
          <cell r="M203">
            <v>35.097999999999999</v>
          </cell>
          <cell r="N203">
            <v>0</v>
          </cell>
          <cell r="O203">
            <v>0</v>
          </cell>
          <cell r="P203">
            <v>30.596749999999997</v>
          </cell>
          <cell r="Q203">
            <v>30.596749999999997</v>
          </cell>
          <cell r="R203">
            <v>0</v>
          </cell>
          <cell r="S203">
            <v>0</v>
          </cell>
          <cell r="T203">
            <v>34.171752499999997</v>
          </cell>
          <cell r="U203">
            <v>0</v>
          </cell>
          <cell r="V203">
            <v>31.709090909090918</v>
          </cell>
          <cell r="W203">
            <v>31.050000000000008</v>
          </cell>
          <cell r="X203">
            <v>33.102272727272734</v>
          </cell>
          <cell r="Y203">
            <v>26.850000000000009</v>
          </cell>
          <cell r="Z203">
            <v>0</v>
          </cell>
          <cell r="AA203">
            <v>30.841136363636359</v>
          </cell>
          <cell r="AB203">
            <v>32.786590909090904</v>
          </cell>
          <cell r="AC203">
            <v>32.959545454545456</v>
          </cell>
          <cell r="AD203">
            <v>32.74545454545455</v>
          </cell>
          <cell r="AE203">
            <v>33.020454545454548</v>
          </cell>
          <cell r="AF203">
            <v>29.776250000000001</v>
          </cell>
          <cell r="AG203">
            <v>31.387020202020196</v>
          </cell>
          <cell r="AH203">
            <v>27.67625</v>
          </cell>
          <cell r="AI203">
            <v>0</v>
          </cell>
          <cell r="AJ203">
            <v>29.776250000000001</v>
          </cell>
          <cell r="AK203">
            <v>30.92625</v>
          </cell>
          <cell r="AL203">
            <v>33.877272727272739</v>
          </cell>
          <cell r="AM203">
            <v>30.98863636363637</v>
          </cell>
          <cell r="AN203">
            <v>0</v>
          </cell>
          <cell r="AO203">
            <v>0</v>
          </cell>
          <cell r="AP203">
            <v>0</v>
          </cell>
          <cell r="AQ203">
            <v>28.526250000000001</v>
          </cell>
          <cell r="AR203">
            <v>0</v>
          </cell>
          <cell r="AS203">
            <v>32.959545454545456</v>
          </cell>
          <cell r="AT203">
            <v>30.600455909090908</v>
          </cell>
          <cell r="AU203">
            <v>32.879856565656567</v>
          </cell>
          <cell r="AV203">
            <v>0</v>
          </cell>
          <cell r="AW203">
            <v>30.47</v>
          </cell>
          <cell r="AX203">
            <v>0</v>
          </cell>
          <cell r="AY203">
            <v>0</v>
          </cell>
          <cell r="AZ203">
            <v>0</v>
          </cell>
          <cell r="BA203">
            <v>0</v>
          </cell>
          <cell r="BB203">
            <v>29.03863636363636</v>
          </cell>
          <cell r="BC203">
            <v>30.313863636363632</v>
          </cell>
          <cell r="BD203">
            <v>1.500000000000345E-3</v>
          </cell>
          <cell r="BE203">
            <v>31.693750000000001</v>
          </cell>
          <cell r="BF203">
            <v>27.685749999999999</v>
          </cell>
          <cell r="BG203">
            <v>24.11825</v>
          </cell>
          <cell r="BH203">
            <v>0</v>
          </cell>
          <cell r="BI203">
            <v>0</v>
          </cell>
          <cell r="BJ203">
            <v>0</v>
          </cell>
          <cell r="BK203">
            <v>4.5</v>
          </cell>
          <cell r="BL203">
            <v>18.519375</v>
          </cell>
          <cell r="BM203">
            <v>25.511062500000001</v>
          </cell>
          <cell r="BN203">
            <v>29.843625000000003</v>
          </cell>
          <cell r="BO203">
            <v>30.581249999999997</v>
          </cell>
          <cell r="BP203">
            <v>34.610624999999999</v>
          </cell>
          <cell r="BQ203">
            <v>35.996625000000002</v>
          </cell>
          <cell r="BR203">
            <v>35.996625000000002</v>
          </cell>
          <cell r="BS203">
            <v>36.596699999999991</v>
          </cell>
          <cell r="BT203">
            <v>36.596699999999991</v>
          </cell>
          <cell r="BU203">
            <v>36.996749999999999</v>
          </cell>
          <cell r="BV203">
            <v>36.996749999999999</v>
          </cell>
          <cell r="BW203">
            <v>0</v>
          </cell>
          <cell r="BX203">
            <v>0</v>
          </cell>
          <cell r="BY203">
            <v>0</v>
          </cell>
          <cell r="BZ203">
            <v>0</v>
          </cell>
          <cell r="CA203">
            <v>0</v>
          </cell>
          <cell r="CB203">
            <v>0</v>
          </cell>
          <cell r="CC203">
            <v>0</v>
          </cell>
          <cell r="CD203">
            <v>0</v>
          </cell>
          <cell r="CE203">
            <v>0</v>
          </cell>
          <cell r="CF203">
            <v>41.892375000000001</v>
          </cell>
          <cell r="CG203">
            <v>0</v>
          </cell>
          <cell r="CH203">
            <v>0</v>
          </cell>
          <cell r="CI203">
            <v>0</v>
          </cell>
          <cell r="CJ203">
            <v>43.078874999999996</v>
          </cell>
          <cell r="CK203">
            <v>43.333500000000001</v>
          </cell>
          <cell r="CL203">
            <v>40.464374999999997</v>
          </cell>
          <cell r="CM203">
            <v>40.713749999999997</v>
          </cell>
          <cell r="CN203">
            <v>0</v>
          </cell>
          <cell r="CO203">
            <v>0</v>
          </cell>
          <cell r="CP203">
            <v>38.479350000000004</v>
          </cell>
          <cell r="CQ203">
            <v>38.479350000000004</v>
          </cell>
          <cell r="CR203">
            <v>0</v>
          </cell>
          <cell r="CS203">
            <v>0</v>
          </cell>
          <cell r="CT203">
            <v>30.637500000000003</v>
          </cell>
          <cell r="CU203">
            <v>20.45</v>
          </cell>
          <cell r="CV203">
            <v>0</v>
          </cell>
          <cell r="CW203">
            <v>0</v>
          </cell>
          <cell r="CX203">
            <v>0</v>
          </cell>
          <cell r="CY203">
            <v>35.274749999999997</v>
          </cell>
          <cell r="CZ203">
            <v>35.510999999999989</v>
          </cell>
          <cell r="DA203">
            <v>33.7806</v>
          </cell>
          <cell r="DB203">
            <v>0.16668749999999952</v>
          </cell>
          <cell r="DC203">
            <v>0</v>
          </cell>
          <cell r="DD203">
            <v>0</v>
          </cell>
          <cell r="DE203">
            <v>0</v>
          </cell>
          <cell r="DF203">
            <v>0</v>
          </cell>
          <cell r="DG203">
            <v>0</v>
          </cell>
          <cell r="DH203">
            <v>0</v>
          </cell>
          <cell r="DI203">
            <v>0</v>
          </cell>
          <cell r="DJ203">
            <v>0</v>
          </cell>
          <cell r="DK203">
            <v>0</v>
          </cell>
          <cell r="DL203">
            <v>0</v>
          </cell>
          <cell r="DM203" t="str">
            <v>Nov 00</v>
          </cell>
          <cell r="DN203">
            <v>5.14</v>
          </cell>
          <cell r="DO203">
            <v>0</v>
          </cell>
          <cell r="DP203">
            <v>0</v>
          </cell>
          <cell r="DQ203">
            <v>0</v>
          </cell>
          <cell r="DR203">
            <v>0</v>
          </cell>
          <cell r="DS203">
            <v>0</v>
          </cell>
          <cell r="DT203">
            <v>38.513999999999996</v>
          </cell>
          <cell r="DU203">
            <v>38.513999999999996</v>
          </cell>
          <cell r="DV203">
            <v>0</v>
          </cell>
          <cell r="DW203">
            <v>0</v>
          </cell>
          <cell r="DX203">
            <v>0</v>
          </cell>
          <cell r="DY203">
            <v>0</v>
          </cell>
          <cell r="DZ203">
            <v>0</v>
          </cell>
          <cell r="EA203">
            <v>0</v>
          </cell>
          <cell r="EB203">
            <v>0</v>
          </cell>
          <cell r="EC203">
            <v>0</v>
          </cell>
          <cell r="ED203">
            <v>0</v>
          </cell>
          <cell r="EE203">
            <v>0</v>
          </cell>
          <cell r="EF203">
            <v>0</v>
          </cell>
          <cell r="EG203">
            <v>0</v>
          </cell>
          <cell r="EH203">
            <v>43.273125</v>
          </cell>
          <cell r="EI203">
            <v>0</v>
          </cell>
          <cell r="EJ203">
            <v>43.273125</v>
          </cell>
          <cell r="EK203">
            <v>0</v>
          </cell>
          <cell r="EL203">
            <v>0</v>
          </cell>
          <cell r="EM203">
            <v>0</v>
          </cell>
          <cell r="EN203">
            <v>0</v>
          </cell>
          <cell r="EO203">
            <v>28.492500000000007</v>
          </cell>
          <cell r="EP203">
            <v>19.673749999999998</v>
          </cell>
          <cell r="EQ203" t="str">
            <v>Nov 00</v>
          </cell>
          <cell r="ER203">
            <v>4.6100000000000003</v>
          </cell>
          <cell r="ES203">
            <v>0</v>
          </cell>
          <cell r="ET203">
            <v>0</v>
          </cell>
          <cell r="EU203">
            <v>0</v>
          </cell>
          <cell r="EV203">
            <v>25.407374999999998</v>
          </cell>
          <cell r="EW203">
            <v>30.940874999999998</v>
          </cell>
          <cell r="EX203">
            <v>31.297874999999998</v>
          </cell>
          <cell r="EY203">
            <v>38.834250000000004</v>
          </cell>
          <cell r="EZ203">
            <v>38.834250000000004</v>
          </cell>
          <cell r="FA203">
            <v>39.141374999999996</v>
          </cell>
          <cell r="FB203">
            <v>39.141374999999996</v>
          </cell>
          <cell r="FC203">
            <v>39.220124999999996</v>
          </cell>
          <cell r="FD203">
            <v>39.220124999999996</v>
          </cell>
          <cell r="FE203">
            <v>0</v>
          </cell>
          <cell r="FF203">
            <v>0</v>
          </cell>
          <cell r="FG203">
            <v>40.094250000000002</v>
          </cell>
          <cell r="FH203">
            <v>0</v>
          </cell>
          <cell r="FI203">
            <v>44.268000000000001</v>
          </cell>
          <cell r="FJ203">
            <v>0</v>
          </cell>
          <cell r="FK203">
            <v>0</v>
          </cell>
          <cell r="FL203">
            <v>0</v>
          </cell>
          <cell r="FM203">
            <v>0</v>
          </cell>
          <cell r="FN203" t="str">
            <v>Nov 00</v>
          </cell>
          <cell r="FO203">
            <v>0</v>
          </cell>
          <cell r="FP203">
            <v>0</v>
          </cell>
          <cell r="FQ203">
            <v>0</v>
          </cell>
          <cell r="FR203">
            <v>39.774000000000001</v>
          </cell>
          <cell r="FS203">
            <v>0</v>
          </cell>
          <cell r="FT203">
            <v>0</v>
          </cell>
          <cell r="FU203">
            <v>0</v>
          </cell>
          <cell r="FV203">
            <v>0</v>
          </cell>
          <cell r="FW203">
            <v>0</v>
          </cell>
          <cell r="FX203">
            <v>0</v>
          </cell>
          <cell r="FY203">
            <v>0</v>
          </cell>
          <cell r="FZ203">
            <v>0</v>
          </cell>
          <cell r="GA203">
            <v>0</v>
          </cell>
          <cell r="GB203">
            <v>0</v>
          </cell>
          <cell r="GC203">
            <v>0</v>
          </cell>
          <cell r="GD203">
            <v>0</v>
          </cell>
          <cell r="GE203">
            <v>0</v>
          </cell>
          <cell r="GF203">
            <v>0</v>
          </cell>
          <cell r="GG203">
            <v>50.420999999999999</v>
          </cell>
          <cell r="GH203">
            <v>50.420999999999999</v>
          </cell>
          <cell r="GI203">
            <v>40.517399999999995</v>
          </cell>
          <cell r="GJ203">
            <v>38.085599999999999</v>
          </cell>
          <cell r="GK203">
            <v>0</v>
          </cell>
          <cell r="GL203">
            <v>0</v>
          </cell>
          <cell r="GM203">
            <v>24.25</v>
          </cell>
          <cell r="GN203">
            <v>0</v>
          </cell>
          <cell r="GO203" t="str">
            <v>Nov 00</v>
          </cell>
          <cell r="GP203">
            <v>4.0470085470085477</v>
          </cell>
          <cell r="GQ203">
            <v>353.04545454545462</v>
          </cell>
          <cell r="GR203">
            <v>326</v>
          </cell>
          <cell r="GS203">
            <v>352.97727272727269</v>
          </cell>
          <cell r="GT203">
            <v>344.9545454545455</v>
          </cell>
          <cell r="GU203">
            <v>290.68181818181824</v>
          </cell>
          <cell r="GV203">
            <v>288.63636363636363</v>
          </cell>
          <cell r="GW203">
            <v>290.68181818181824</v>
          </cell>
          <cell r="GX203">
            <v>0</v>
          </cell>
          <cell r="GY203">
            <v>331</v>
          </cell>
          <cell r="GZ203">
            <v>288.65909090909088</v>
          </cell>
          <cell r="HA203">
            <v>0</v>
          </cell>
          <cell r="HB203">
            <v>0</v>
          </cell>
          <cell r="HC203">
            <v>343.73863636363637</v>
          </cell>
          <cell r="HD203">
            <v>307.03409090909088</v>
          </cell>
          <cell r="HE203">
            <v>0</v>
          </cell>
          <cell r="HF203">
            <v>0</v>
          </cell>
          <cell r="HG203">
            <v>202.22727272727201</v>
          </cell>
          <cell r="HH203">
            <v>0</v>
          </cell>
          <cell r="HI203">
            <v>192.5</v>
          </cell>
          <cell r="HJ203">
            <v>0</v>
          </cell>
          <cell r="HK203" t="e">
            <v>#VALUE!</v>
          </cell>
          <cell r="HL203">
            <v>0</v>
          </cell>
          <cell r="HM203">
            <v>0</v>
          </cell>
          <cell r="HN203">
            <v>163.09090909090909</v>
          </cell>
          <cell r="HO203">
            <v>148.0454545454545</v>
          </cell>
          <cell r="HP203">
            <v>128.81818181818181</v>
          </cell>
          <cell r="HQ203">
            <v>0</v>
          </cell>
          <cell r="HR203">
            <v>42.475000000000001</v>
          </cell>
          <cell r="HS203">
            <v>0</v>
          </cell>
          <cell r="HT203">
            <v>348.13636363636363</v>
          </cell>
          <cell r="HU203" t="str">
            <v>Nov 00</v>
          </cell>
          <cell r="HV203">
            <v>373.63636363636363</v>
          </cell>
          <cell r="HW203">
            <v>342.90909090909088</v>
          </cell>
          <cell r="HX203">
            <v>356.13636363636363</v>
          </cell>
          <cell r="HY203">
            <v>325.40909090909088</v>
          </cell>
          <cell r="HZ203">
            <v>286.47727272727275</v>
          </cell>
          <cell r="IA203">
            <v>271.61363636363637</v>
          </cell>
          <cell r="IB203">
            <v>286.47727272727275</v>
          </cell>
          <cell r="IC203">
            <v>0</v>
          </cell>
          <cell r="ID203">
            <v>0</v>
          </cell>
          <cell r="IE203">
            <v>0</v>
          </cell>
          <cell r="IF203">
            <v>0</v>
          </cell>
          <cell r="IG203">
            <v>201.772727272727</v>
          </cell>
          <cell r="IH203">
            <v>0</v>
          </cell>
          <cell r="II203">
            <v>187.272727272727</v>
          </cell>
          <cell r="IJ203">
            <v>0</v>
          </cell>
          <cell r="IK203">
            <v>0</v>
          </cell>
          <cell r="IL203">
            <v>0</v>
          </cell>
          <cell r="IM203">
            <v>167.40909090909091</v>
          </cell>
          <cell r="IN203">
            <v>133.6363636363636</v>
          </cell>
          <cell r="IO203">
            <v>0</v>
          </cell>
          <cell r="IP203">
            <v>0</v>
          </cell>
          <cell r="IQ203" t="str">
            <v>Nov 00</v>
          </cell>
          <cell r="IR203">
            <v>5.1075105085545047</v>
          </cell>
          <cell r="IS203">
            <v>27.617024686836128</v>
          </cell>
          <cell r="IT203">
            <v>31.471742549461556</v>
          </cell>
          <cell r="IU203">
            <v>0</v>
          </cell>
          <cell r="IV203">
            <v>0</v>
          </cell>
          <cell r="IW203">
            <v>0</v>
          </cell>
          <cell r="IX203">
            <v>29.279545454545456</v>
          </cell>
          <cell r="IY203">
            <v>0</v>
          </cell>
          <cell r="IZ203">
            <v>35.176136363636367</v>
          </cell>
          <cell r="JA203">
            <v>33.471590909090914</v>
          </cell>
          <cell r="JB203">
            <v>0</v>
          </cell>
          <cell r="JC203">
            <v>31.612500000000004</v>
          </cell>
          <cell r="JD203">
            <v>40.841850457235076</v>
          </cell>
          <cell r="JE203">
            <v>0</v>
          </cell>
          <cell r="JF203">
            <v>0</v>
          </cell>
          <cell r="JG203">
            <v>0</v>
          </cell>
          <cell r="JH203">
            <v>0</v>
          </cell>
          <cell r="JI203">
            <v>0</v>
          </cell>
          <cell r="JJ203">
            <v>0</v>
          </cell>
          <cell r="JK203">
            <v>0</v>
          </cell>
          <cell r="JL203">
            <v>0</v>
          </cell>
          <cell r="JM203">
            <v>0</v>
          </cell>
          <cell r="JN203">
            <v>38.997727272727275</v>
          </cell>
          <cell r="JO203">
            <v>0</v>
          </cell>
          <cell r="JP203">
            <v>34.768186363636367</v>
          </cell>
          <cell r="JQ203">
            <v>35.122727272727275</v>
          </cell>
          <cell r="JR203">
            <v>0</v>
          </cell>
          <cell r="JS203">
            <v>0</v>
          </cell>
          <cell r="JT203">
            <v>0</v>
          </cell>
          <cell r="JU203">
            <v>0</v>
          </cell>
          <cell r="JV203">
            <v>0</v>
          </cell>
          <cell r="JW203">
            <v>0</v>
          </cell>
          <cell r="JX203">
            <v>0</v>
          </cell>
          <cell r="JY203">
            <v>0</v>
          </cell>
          <cell r="JZ203">
            <v>35.122727272727275</v>
          </cell>
          <cell r="KA203">
            <v>0</v>
          </cell>
          <cell r="KB203">
            <v>0</v>
          </cell>
          <cell r="KC203">
            <v>0</v>
          </cell>
          <cell r="KD203">
            <v>27.704545454545453</v>
          </cell>
          <cell r="KE203">
            <v>29.274999999999999</v>
          </cell>
          <cell r="KF203">
            <v>27.704545454545453</v>
          </cell>
          <cell r="KG203">
            <v>29.274999999999999</v>
          </cell>
          <cell r="KH203">
            <v>0</v>
          </cell>
          <cell r="KI203">
            <v>0</v>
          </cell>
          <cell r="KJ203">
            <v>0</v>
          </cell>
          <cell r="KK203">
            <v>27.351468074445243</v>
          </cell>
          <cell r="KL203">
            <v>26.542770866141737</v>
          </cell>
          <cell r="KM203">
            <v>0</v>
          </cell>
          <cell r="KN203">
            <v>25.245347172512538</v>
          </cell>
          <cell r="KO203">
            <v>-2.2727236363636369</v>
          </cell>
          <cell r="KP203">
            <v>0.34999999999999992</v>
          </cell>
          <cell r="KQ203">
            <v>0.7545454545454543</v>
          </cell>
          <cell r="KR203">
            <v>0.47272727272727288</v>
          </cell>
          <cell r="KS203">
            <v>0.17272727272727281</v>
          </cell>
          <cell r="KT203">
            <v>-0.44772727272727281</v>
          </cell>
          <cell r="KU203">
            <v>-0.1045409090909091</v>
          </cell>
          <cell r="KV203">
            <v>0</v>
          </cell>
          <cell r="KW203">
            <v>0</v>
          </cell>
          <cell r="KX203">
            <v>0</v>
          </cell>
          <cell r="KY203">
            <v>0</v>
          </cell>
          <cell r="KZ203">
            <v>0.86364045454545457</v>
          </cell>
          <cell r="LA203">
            <v>-1.0681818181818179</v>
          </cell>
          <cell r="LB203">
            <v>1.570454545454546</v>
          </cell>
          <cell r="LC203" t="str">
            <v>Nov 00</v>
          </cell>
          <cell r="LD203">
            <v>27.800161160354552</v>
          </cell>
          <cell r="LE203">
            <v>31.680440771349861</v>
          </cell>
          <cell r="LF203">
            <v>345</v>
          </cell>
          <cell r="LG203">
            <v>345</v>
          </cell>
          <cell r="LH203">
            <v>27.45164141414141</v>
          </cell>
          <cell r="LI203">
            <v>0</v>
          </cell>
          <cell r="LJ203">
            <v>37.572727272727278</v>
          </cell>
          <cell r="LK203">
            <v>0.59431818181818175</v>
          </cell>
          <cell r="LL203">
            <v>34.75681818181819</v>
          </cell>
          <cell r="LM203">
            <v>1.9681818181818178</v>
          </cell>
          <cell r="LN203">
            <v>33.404545454545456</v>
          </cell>
          <cell r="LO203">
            <v>0</v>
          </cell>
          <cell r="LP203">
            <v>0</v>
          </cell>
          <cell r="LQ203">
            <v>0</v>
          </cell>
          <cell r="LR203">
            <v>0</v>
          </cell>
          <cell r="LS203">
            <v>0</v>
          </cell>
          <cell r="LT203">
            <v>23.854867573371514</v>
          </cell>
          <cell r="LU203">
            <v>0</v>
          </cell>
          <cell r="LV203">
            <v>32.786590909090904</v>
          </cell>
          <cell r="LW203">
            <v>32.959545454545456</v>
          </cell>
          <cell r="LX203">
            <v>32.74545454545455</v>
          </cell>
          <cell r="LY203">
            <v>33.020454545454548</v>
          </cell>
          <cell r="LZ203">
            <v>29.776250000000001</v>
          </cell>
          <cell r="MA203">
            <v>31.387020202020196</v>
          </cell>
          <cell r="MB203" t="str">
            <v>Nov 00</v>
          </cell>
          <cell r="MC203">
            <v>358.52499999999998</v>
          </cell>
          <cell r="MD203">
            <v>358.52499999999998</v>
          </cell>
          <cell r="ME203">
            <v>31.839015155555558</v>
          </cell>
          <cell r="MF203" t="str">
            <v xml:space="preserve"> </v>
          </cell>
          <cell r="MG203">
            <v>27.4</v>
          </cell>
          <cell r="MH203" t="str">
            <v>Nov 00</v>
          </cell>
          <cell r="MI203">
            <v>302.27272727272731</v>
          </cell>
          <cell r="MJ203">
            <v>312.72727272727269</v>
          </cell>
          <cell r="MK203">
            <v>315.58441558441558</v>
          </cell>
          <cell r="ML203">
            <v>252.2077922077921</v>
          </cell>
          <cell r="MM203">
            <v>262.0779220779221</v>
          </cell>
          <cell r="MN203">
            <v>189.26809624484039</v>
          </cell>
          <cell r="MO203">
            <v>0</v>
          </cell>
          <cell r="MP203">
            <v>295.84415584415592</v>
          </cell>
          <cell r="MQ203">
            <v>184.8863636363636</v>
          </cell>
          <cell r="MR203">
            <v>0</v>
          </cell>
          <cell r="MS203">
            <v>0</v>
          </cell>
          <cell r="MT203">
            <v>234.80662983425421</v>
          </cell>
          <cell r="MU203">
            <v>130.20833333333329</v>
          </cell>
          <cell r="MV203">
            <v>0</v>
          </cell>
          <cell r="MW203" t="str">
            <v>*KEY_ERR</v>
          </cell>
        </row>
        <row r="204">
          <cell r="F204" t="str">
            <v>Dec 00</v>
          </cell>
          <cell r="G204">
            <v>25.1205</v>
          </cell>
          <cell r="H204">
            <v>0</v>
          </cell>
          <cell r="I204">
            <v>28.346249999999991</v>
          </cell>
          <cell r="J204">
            <v>0</v>
          </cell>
          <cell r="K204">
            <v>0</v>
          </cell>
          <cell r="L204">
            <v>28.442249999999991</v>
          </cell>
          <cell r="M204">
            <v>28.442249999999991</v>
          </cell>
          <cell r="N204">
            <v>0</v>
          </cell>
          <cell r="O204">
            <v>0</v>
          </cell>
          <cell r="P204">
            <v>25.246249999999989</v>
          </cell>
          <cell r="Q204">
            <v>25.246249999999989</v>
          </cell>
          <cell r="R204">
            <v>0</v>
          </cell>
          <cell r="S204">
            <v>0</v>
          </cell>
          <cell r="T204">
            <v>28.04624999999999</v>
          </cell>
          <cell r="U204">
            <v>0</v>
          </cell>
          <cell r="V204">
            <v>23.6755</v>
          </cell>
          <cell r="W204">
            <v>23.547999999999998</v>
          </cell>
          <cell r="X204">
            <v>25.358000000000001</v>
          </cell>
          <cell r="Y204">
            <v>19.273</v>
          </cell>
          <cell r="Z204">
            <v>0</v>
          </cell>
          <cell r="AA204">
            <v>21.298249999999999</v>
          </cell>
          <cell r="AB204">
            <v>23.849749999999997</v>
          </cell>
          <cell r="AC204">
            <v>28.309473684210523</v>
          </cell>
          <cell r="AD204">
            <v>28.3878947368421</v>
          </cell>
          <cell r="AE204">
            <v>28.585263157894733</v>
          </cell>
          <cell r="AF204">
            <v>22.045624999999998</v>
          </cell>
          <cell r="AG204">
            <v>26.058684210526316</v>
          </cell>
          <cell r="AH204">
            <v>20.295624999999998</v>
          </cell>
          <cell r="AI204">
            <v>0</v>
          </cell>
          <cell r="AJ204">
            <v>22.045624999999998</v>
          </cell>
          <cell r="AK204">
            <v>22.995624999999997</v>
          </cell>
          <cell r="AL204">
            <v>26.652999999999999</v>
          </cell>
          <cell r="AM204">
            <v>24.776315789473689</v>
          </cell>
          <cell r="AN204">
            <v>0</v>
          </cell>
          <cell r="AO204">
            <v>0</v>
          </cell>
          <cell r="AP204">
            <v>0</v>
          </cell>
          <cell r="AQ204">
            <v>21.095624999999998</v>
          </cell>
          <cell r="AR204">
            <v>0</v>
          </cell>
          <cell r="AS204">
            <v>28.309473684210523</v>
          </cell>
          <cell r="AT204">
            <v>21.8065</v>
          </cell>
          <cell r="AU204">
            <v>28.906026315789472</v>
          </cell>
          <cell r="AV204">
            <v>0</v>
          </cell>
          <cell r="AW204">
            <v>21.711005</v>
          </cell>
          <cell r="AX204">
            <v>0</v>
          </cell>
          <cell r="AY204">
            <v>0</v>
          </cell>
          <cell r="AZ204">
            <v>0</v>
          </cell>
          <cell r="BA204">
            <v>0</v>
          </cell>
          <cell r="BB204">
            <v>22.039000000000009</v>
          </cell>
          <cell r="BC204">
            <v>21.652249999999999</v>
          </cell>
          <cell r="BD204">
            <v>2.089318181818181</v>
          </cell>
          <cell r="BE204">
            <v>25.44575</v>
          </cell>
          <cell r="BF204">
            <v>21.291306008174381</v>
          </cell>
          <cell r="BG204">
            <v>17.631574999999991</v>
          </cell>
          <cell r="BH204">
            <v>0</v>
          </cell>
          <cell r="BI204">
            <v>0</v>
          </cell>
          <cell r="BJ204">
            <v>0</v>
          </cell>
          <cell r="BK204">
            <v>6.02</v>
          </cell>
          <cell r="BL204">
            <v>23.575125</v>
          </cell>
          <cell r="BM204">
            <v>31.961999999999996</v>
          </cell>
          <cell r="BN204">
            <v>33.584250000000004</v>
          </cell>
          <cell r="BO204">
            <v>34.054125000000006</v>
          </cell>
          <cell r="BP204">
            <v>34.085625</v>
          </cell>
          <cell r="BQ204">
            <v>30.334499999999995</v>
          </cell>
          <cell r="BR204">
            <v>30.334499999999995</v>
          </cell>
          <cell r="BS204">
            <v>30.555000000000003</v>
          </cell>
          <cell r="BT204">
            <v>30.555000000000003</v>
          </cell>
          <cell r="BU204">
            <v>30.701999999999998</v>
          </cell>
          <cell r="BV204">
            <v>30.701999999999998</v>
          </cell>
          <cell r="BW204">
            <v>0</v>
          </cell>
          <cell r="BX204">
            <v>0</v>
          </cell>
          <cell r="BY204">
            <v>0</v>
          </cell>
          <cell r="BZ204">
            <v>0</v>
          </cell>
          <cell r="CA204">
            <v>0</v>
          </cell>
          <cell r="CB204">
            <v>0</v>
          </cell>
          <cell r="CC204">
            <v>0</v>
          </cell>
          <cell r="CD204">
            <v>0</v>
          </cell>
          <cell r="CE204">
            <v>0</v>
          </cell>
          <cell r="CF204">
            <v>44.976750000000003</v>
          </cell>
          <cell r="CG204">
            <v>0</v>
          </cell>
          <cell r="CH204">
            <v>0</v>
          </cell>
          <cell r="CI204">
            <v>0</v>
          </cell>
          <cell r="CJ204">
            <v>36.353625000000001</v>
          </cell>
          <cell r="CK204">
            <v>37.03875</v>
          </cell>
          <cell r="CL204">
            <v>34.552875</v>
          </cell>
          <cell r="CM204">
            <v>34.752375000000001</v>
          </cell>
          <cell r="CN204">
            <v>0</v>
          </cell>
          <cell r="CO204">
            <v>0</v>
          </cell>
          <cell r="CP204">
            <v>32.640300000000003</v>
          </cell>
          <cell r="CQ204">
            <v>32.640300000000003</v>
          </cell>
          <cell r="CR204">
            <v>0</v>
          </cell>
          <cell r="CS204">
            <v>0</v>
          </cell>
          <cell r="CT204">
            <v>27.875</v>
          </cell>
          <cell r="CU204">
            <v>16.2425</v>
          </cell>
          <cell r="CV204">
            <v>0</v>
          </cell>
          <cell r="CW204">
            <v>0</v>
          </cell>
          <cell r="CX204">
            <v>0</v>
          </cell>
          <cell r="CY204">
            <v>30.649499999999996</v>
          </cell>
          <cell r="CZ204">
            <v>29.363249999999997</v>
          </cell>
          <cell r="DA204">
            <v>26.689949999999993</v>
          </cell>
          <cell r="DB204">
            <v>6.1250000000000547E-2</v>
          </cell>
          <cell r="DC204">
            <v>0</v>
          </cell>
          <cell r="DD204">
            <v>0</v>
          </cell>
          <cell r="DE204">
            <v>0</v>
          </cell>
          <cell r="DF204">
            <v>0</v>
          </cell>
          <cell r="DG204">
            <v>0</v>
          </cell>
          <cell r="DH204">
            <v>0</v>
          </cell>
          <cell r="DI204">
            <v>0</v>
          </cell>
          <cell r="DJ204">
            <v>0</v>
          </cell>
          <cell r="DK204">
            <v>0</v>
          </cell>
          <cell r="DL204">
            <v>0</v>
          </cell>
          <cell r="DM204" t="str">
            <v>Dec 00</v>
          </cell>
          <cell r="DN204">
            <v>7.3599999999999994</v>
          </cell>
          <cell r="DO204">
            <v>0</v>
          </cell>
          <cell r="DP204">
            <v>0</v>
          </cell>
          <cell r="DQ204">
            <v>0</v>
          </cell>
          <cell r="DR204">
            <v>0</v>
          </cell>
          <cell r="DS204">
            <v>0</v>
          </cell>
          <cell r="DT204">
            <v>30.701999999999998</v>
          </cell>
          <cell r="DU204">
            <v>30.701999999999998</v>
          </cell>
          <cell r="DV204">
            <v>0</v>
          </cell>
          <cell r="DW204">
            <v>0</v>
          </cell>
          <cell r="DX204">
            <v>0</v>
          </cell>
          <cell r="DY204">
            <v>0</v>
          </cell>
          <cell r="DZ204">
            <v>0</v>
          </cell>
          <cell r="EA204">
            <v>0</v>
          </cell>
          <cell r="EB204">
            <v>0</v>
          </cell>
          <cell r="EC204">
            <v>0</v>
          </cell>
          <cell r="ED204">
            <v>0</v>
          </cell>
          <cell r="EE204">
            <v>0</v>
          </cell>
          <cell r="EF204">
            <v>0</v>
          </cell>
          <cell r="EG204">
            <v>0</v>
          </cell>
          <cell r="EH204">
            <v>39.514125</v>
          </cell>
          <cell r="EI204">
            <v>0</v>
          </cell>
          <cell r="EJ204">
            <v>39.514125</v>
          </cell>
          <cell r="EK204">
            <v>0</v>
          </cell>
          <cell r="EL204">
            <v>0</v>
          </cell>
          <cell r="EM204">
            <v>0</v>
          </cell>
          <cell r="EN204">
            <v>0</v>
          </cell>
          <cell r="EO204">
            <v>25.555</v>
          </cell>
          <cell r="EP204">
            <v>18.993749999999999</v>
          </cell>
          <cell r="EQ204" t="str">
            <v>Dec 00</v>
          </cell>
          <cell r="ER204">
            <v>6.13</v>
          </cell>
          <cell r="ES204">
            <v>0</v>
          </cell>
          <cell r="ET204">
            <v>0</v>
          </cell>
          <cell r="EU204">
            <v>0</v>
          </cell>
          <cell r="EV204">
            <v>33.313874999999996</v>
          </cell>
          <cell r="EW204">
            <v>30.195374999999999</v>
          </cell>
          <cell r="EX204">
            <v>32.770499999999998</v>
          </cell>
          <cell r="EY204">
            <v>32.195625</v>
          </cell>
          <cell r="EZ204">
            <v>32.195625</v>
          </cell>
          <cell r="FA204">
            <v>32.620874999999991</v>
          </cell>
          <cell r="FB204">
            <v>32.620874999999991</v>
          </cell>
          <cell r="FC204">
            <v>32.594624999999994</v>
          </cell>
          <cell r="FD204">
            <v>32.594624999999994</v>
          </cell>
          <cell r="FE204">
            <v>0</v>
          </cell>
          <cell r="FF204">
            <v>0</v>
          </cell>
          <cell r="FG204">
            <v>35.295749999999998</v>
          </cell>
          <cell r="FH204">
            <v>0</v>
          </cell>
          <cell r="FI204">
            <v>37.351125000000003</v>
          </cell>
          <cell r="FJ204">
            <v>0</v>
          </cell>
          <cell r="FK204">
            <v>0</v>
          </cell>
          <cell r="FL204">
            <v>0</v>
          </cell>
          <cell r="FM204">
            <v>0</v>
          </cell>
          <cell r="FN204" t="str">
            <v>Dec 00</v>
          </cell>
          <cell r="FO204">
            <v>0</v>
          </cell>
          <cell r="FP204">
            <v>0</v>
          </cell>
          <cell r="FQ204">
            <v>0</v>
          </cell>
          <cell r="FR204">
            <v>42.157499999999999</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44.047499999999999</v>
          </cell>
          <cell r="GH204">
            <v>44.047499999999999</v>
          </cell>
          <cell r="GI204">
            <v>34.335000000000001</v>
          </cell>
          <cell r="GJ204">
            <v>27.93</v>
          </cell>
          <cell r="GK204">
            <v>0</v>
          </cell>
          <cell r="GL204">
            <v>0</v>
          </cell>
          <cell r="GM204">
            <v>24.0625</v>
          </cell>
          <cell r="GN204">
            <v>0</v>
          </cell>
          <cell r="GO204" t="str">
            <v>Dec 00</v>
          </cell>
          <cell r="GP204">
            <v>4.3373134328358205</v>
          </cell>
          <cell r="GQ204">
            <v>337.73684210526318</v>
          </cell>
          <cell r="GR204">
            <v>300.84210526315792</v>
          </cell>
          <cell r="GS204">
            <v>342.18421052631584</v>
          </cell>
          <cell r="GT204">
            <v>325.86842105263162</v>
          </cell>
          <cell r="GU204">
            <v>241.7763157894737</v>
          </cell>
          <cell r="GV204">
            <v>239.18421052631581</v>
          </cell>
          <cell r="GW204">
            <v>241.7763157894737</v>
          </cell>
          <cell r="GX204">
            <v>0</v>
          </cell>
          <cell r="GY204">
            <v>277.9736842105263</v>
          </cell>
          <cell r="GZ204">
            <v>235.5</v>
          </cell>
          <cell r="HA204">
            <v>0</v>
          </cell>
          <cell r="HB204">
            <v>0</v>
          </cell>
          <cell r="HC204">
            <v>297.36842105263162</v>
          </cell>
          <cell r="HD204">
            <v>261.06578947368422</v>
          </cell>
          <cell r="HE204">
            <v>0</v>
          </cell>
          <cell r="HF204">
            <v>0</v>
          </cell>
          <cell r="HG204">
            <v>180.57894736842101</v>
          </cell>
          <cell r="HH204">
            <v>0</v>
          </cell>
          <cell r="HI204">
            <v>173.47368421052599</v>
          </cell>
          <cell r="HJ204">
            <v>0</v>
          </cell>
          <cell r="HK204" t="e">
            <v>#VALUE!</v>
          </cell>
          <cell r="HL204">
            <v>0</v>
          </cell>
          <cell r="HM204">
            <v>0</v>
          </cell>
          <cell r="HN204">
            <v>146.15789473684211</v>
          </cell>
          <cell r="HO204">
            <v>123.5526315789474</v>
          </cell>
          <cell r="HP204">
            <v>109.1052631578947</v>
          </cell>
          <cell r="HQ204">
            <v>0</v>
          </cell>
          <cell r="HR204">
            <v>42.825000000000003</v>
          </cell>
          <cell r="HS204">
            <v>0</v>
          </cell>
          <cell r="HT204">
            <v>340.63157894736838</v>
          </cell>
          <cell r="HU204" t="str">
            <v>Dec 00</v>
          </cell>
          <cell r="HV204">
            <v>366.57894736842098</v>
          </cell>
          <cell r="HW204">
            <v>350.15789473684208</v>
          </cell>
          <cell r="HX204">
            <v>343.5263157894737</v>
          </cell>
          <cell r="HY204">
            <v>327.1052631578948</v>
          </cell>
          <cell r="HZ204">
            <v>235.8026315789474</v>
          </cell>
          <cell r="IA204">
            <v>214.57894736842101</v>
          </cell>
          <cell r="IB204">
            <v>235.8026315789474</v>
          </cell>
          <cell r="IC204">
            <v>0</v>
          </cell>
          <cell r="ID204">
            <v>0</v>
          </cell>
          <cell r="IE204">
            <v>0</v>
          </cell>
          <cell r="IF204">
            <v>0</v>
          </cell>
          <cell r="IG204">
            <v>173.105263157894</v>
          </cell>
          <cell r="IH204">
            <v>0</v>
          </cell>
          <cell r="II204">
            <v>159.57894736842101</v>
          </cell>
          <cell r="IJ204">
            <v>0</v>
          </cell>
          <cell r="IK204">
            <v>0</v>
          </cell>
          <cell r="IL204">
            <v>0</v>
          </cell>
          <cell r="IM204">
            <v>151.57894736842101</v>
          </cell>
          <cell r="IN204">
            <v>121.5789473684211</v>
          </cell>
          <cell r="IO204">
            <v>0</v>
          </cell>
          <cell r="IP204">
            <v>0</v>
          </cell>
          <cell r="IQ204" t="str">
            <v>Dec 00</v>
          </cell>
          <cell r="IR204">
            <v>5.0289221936726483</v>
          </cell>
          <cell r="IS204">
            <v>26.303672153793023</v>
          </cell>
          <cell r="IT204">
            <v>29.97507542962088</v>
          </cell>
          <cell r="IU204">
            <v>0</v>
          </cell>
          <cell r="IV204">
            <v>0</v>
          </cell>
          <cell r="IW204">
            <v>0</v>
          </cell>
          <cell r="IX204">
            <v>25.19649122807018</v>
          </cell>
          <cell r="IY204">
            <v>0</v>
          </cell>
          <cell r="IZ204">
            <v>31.013471177944865</v>
          </cell>
          <cell r="JA204">
            <v>30.20194235588972</v>
          </cell>
          <cell r="JB204">
            <v>0</v>
          </cell>
          <cell r="JC204">
            <v>28.40864661654135</v>
          </cell>
          <cell r="JD204">
            <v>41.012145748987862</v>
          </cell>
          <cell r="JE204">
            <v>0</v>
          </cell>
          <cell r="JF204">
            <v>0</v>
          </cell>
          <cell r="JG204">
            <v>0</v>
          </cell>
          <cell r="JH204">
            <v>0</v>
          </cell>
          <cell r="JI204">
            <v>0</v>
          </cell>
          <cell r="JJ204">
            <v>0</v>
          </cell>
          <cell r="JK204">
            <v>0</v>
          </cell>
          <cell r="JL204">
            <v>0</v>
          </cell>
          <cell r="JM204">
            <v>0</v>
          </cell>
          <cell r="JN204">
            <v>31.51065162907269</v>
          </cell>
          <cell r="JO204">
            <v>0</v>
          </cell>
          <cell r="JP204">
            <v>29.25244360902256</v>
          </cell>
          <cell r="JQ204">
            <v>29.606578947368419</v>
          </cell>
          <cell r="JR204">
            <v>0</v>
          </cell>
          <cell r="JS204">
            <v>0</v>
          </cell>
          <cell r="JT204">
            <v>0</v>
          </cell>
          <cell r="JU204">
            <v>0</v>
          </cell>
          <cell r="JV204">
            <v>0</v>
          </cell>
          <cell r="JW204">
            <v>0</v>
          </cell>
          <cell r="JX204">
            <v>0</v>
          </cell>
          <cell r="JY204">
            <v>0</v>
          </cell>
          <cell r="JZ204">
            <v>29.606578947368419</v>
          </cell>
          <cell r="KA204">
            <v>0</v>
          </cell>
          <cell r="KB204">
            <v>0</v>
          </cell>
          <cell r="KC204">
            <v>0</v>
          </cell>
          <cell r="KD204">
            <v>22.484210526315792</v>
          </cell>
          <cell r="KE204">
            <v>23.803258145363412</v>
          </cell>
          <cell r="KF204">
            <v>22.484210526315792</v>
          </cell>
          <cell r="KG204">
            <v>23.803258145363412</v>
          </cell>
          <cell r="KH204">
            <v>0</v>
          </cell>
          <cell r="KI204">
            <v>0</v>
          </cell>
          <cell r="KJ204">
            <v>0</v>
          </cell>
          <cell r="KK204">
            <v>22.065903021332858</v>
          </cell>
          <cell r="KL204">
            <v>21.382521338780023</v>
          </cell>
          <cell r="KM204">
            <v>0</v>
          </cell>
          <cell r="KN204">
            <v>19.861000927515637</v>
          </cell>
          <cell r="KO204">
            <v>-8.5714285714285712</v>
          </cell>
          <cell r="KP204">
            <v>0.6333333333333333</v>
          </cell>
          <cell r="KQ204">
            <v>-0.19047619047619049</v>
          </cell>
          <cell r="KR204">
            <v>0.419047619047619</v>
          </cell>
          <cell r="KS204">
            <v>0.1428571428571429</v>
          </cell>
          <cell r="KT204">
            <v>-0.47619047619047628</v>
          </cell>
          <cell r="KU204">
            <v>-8.571428571428566E-2</v>
          </cell>
          <cell r="KV204">
            <v>0</v>
          </cell>
          <cell r="KW204">
            <v>0</v>
          </cell>
          <cell r="KX204">
            <v>0</v>
          </cell>
          <cell r="KY204">
            <v>0</v>
          </cell>
          <cell r="KZ204">
            <v>-0.23809476190476189</v>
          </cell>
          <cell r="LA204">
            <v>-3.452380952380953</v>
          </cell>
          <cell r="LB204">
            <v>1.319047619047619</v>
          </cell>
          <cell r="LC204" t="str">
            <v>Dec 00</v>
          </cell>
          <cell r="LD204">
            <v>26.994359387590652</v>
          </cell>
          <cell r="LE204">
            <v>30.762167125803487</v>
          </cell>
          <cell r="LF204">
            <v>335</v>
          </cell>
          <cell r="LG204">
            <v>335</v>
          </cell>
          <cell r="LH204">
            <v>22.431725146198833</v>
          </cell>
          <cell r="LI204">
            <v>0</v>
          </cell>
          <cell r="LJ204">
            <v>29.184210526315795</v>
          </cell>
          <cell r="LK204">
            <v>0.32368421052631585</v>
          </cell>
          <cell r="LL204">
            <v>28.317105263157895</v>
          </cell>
          <cell r="LM204">
            <v>1.6894736842105265</v>
          </cell>
          <cell r="LN204">
            <v>27.277631578947371</v>
          </cell>
          <cell r="LO204">
            <v>0</v>
          </cell>
          <cell r="LP204">
            <v>0</v>
          </cell>
          <cell r="LQ204">
            <v>0</v>
          </cell>
          <cell r="LR204">
            <v>0</v>
          </cell>
          <cell r="LS204">
            <v>0</v>
          </cell>
          <cell r="LT204">
            <v>18.59780356402818</v>
          </cell>
          <cell r="LU204">
            <v>0</v>
          </cell>
          <cell r="LV204">
            <v>23.849749999999997</v>
          </cell>
          <cell r="LW204">
            <v>28.309473684210523</v>
          </cell>
          <cell r="LX204">
            <v>28.3878947368421</v>
          </cell>
          <cell r="LY204">
            <v>28.585263157894733</v>
          </cell>
          <cell r="LZ204">
            <v>22.045624999999998</v>
          </cell>
          <cell r="MA204">
            <v>26.058684210526316</v>
          </cell>
          <cell r="MB204" t="str">
            <v>Dec 00</v>
          </cell>
          <cell r="MC204">
            <v>355.77499999999998</v>
          </cell>
          <cell r="MD204">
            <v>352.67499999999995</v>
          </cell>
          <cell r="ME204">
            <v>28.028508772222224</v>
          </cell>
          <cell r="MF204" t="str">
            <v xml:space="preserve"> </v>
          </cell>
          <cell r="MG204">
            <v>27.580000000000002</v>
          </cell>
          <cell r="MH204" t="str">
            <v>Dec 00</v>
          </cell>
          <cell r="MI204">
            <v>403.57142857142861</v>
          </cell>
          <cell r="MJ204">
            <v>314.01360544217692</v>
          </cell>
          <cell r="MK204">
            <v>316.87074829931981</v>
          </cell>
          <cell r="ML204">
            <v>236.1904761904762</v>
          </cell>
          <cell r="MM204">
            <v>276.4625850340135</v>
          </cell>
          <cell r="MN204">
            <v>191.95275009228499</v>
          </cell>
          <cell r="MO204">
            <v>0</v>
          </cell>
          <cell r="MP204">
            <v>327.34693877551018</v>
          </cell>
          <cell r="MQ204">
            <v>168.33333333333329</v>
          </cell>
          <cell r="MR204">
            <v>0</v>
          </cell>
          <cell r="MS204">
            <v>0</v>
          </cell>
          <cell r="MT204">
            <v>271.35716164919</v>
          </cell>
          <cell r="MU204">
            <v>132.3464012041598</v>
          </cell>
          <cell r="MV204">
            <v>0</v>
          </cell>
          <cell r="MW204" t="str">
            <v>*KEY_ERR</v>
          </cell>
        </row>
        <row r="205">
          <cell r="F205" t="str">
            <v>Jan 01</v>
          </cell>
          <cell r="G205">
            <v>25.658863636363641</v>
          </cell>
          <cell r="H205">
            <v>0</v>
          </cell>
          <cell r="I205">
            <v>29.558095238095252</v>
          </cell>
          <cell r="J205">
            <v>0</v>
          </cell>
          <cell r="K205">
            <v>0</v>
          </cell>
          <cell r="L205">
            <v>29.426190476190481</v>
          </cell>
          <cell r="M205">
            <v>22.001904761904761</v>
          </cell>
          <cell r="N205">
            <v>0</v>
          </cell>
          <cell r="O205">
            <v>0</v>
          </cell>
          <cell r="P205">
            <v>25.162857142857149</v>
          </cell>
          <cell r="Q205">
            <v>25.162857142857149</v>
          </cell>
          <cell r="R205">
            <v>0</v>
          </cell>
          <cell r="S205">
            <v>0</v>
          </cell>
          <cell r="T205">
            <v>29.296190476190482</v>
          </cell>
          <cell r="U205">
            <v>0</v>
          </cell>
          <cell r="V205">
            <v>24.73386363636364</v>
          </cell>
          <cell r="W205">
            <v>24.606590909090915</v>
          </cell>
          <cell r="X205">
            <v>26.029318181818187</v>
          </cell>
          <cell r="Y205">
            <v>20.533863636363641</v>
          </cell>
          <cell r="Z205">
            <v>0</v>
          </cell>
          <cell r="AA205">
            <v>22.858636363636364</v>
          </cell>
          <cell r="AB205">
            <v>24.496363636363636</v>
          </cell>
          <cell r="AC205">
            <v>25.164999999999999</v>
          </cell>
          <cell r="AD205">
            <v>25.954500000000003</v>
          </cell>
          <cell r="AE205">
            <v>26.0595</v>
          </cell>
          <cell r="AF205">
            <v>22.87772727272727</v>
          </cell>
          <cell r="AG205">
            <v>24.060750000000006</v>
          </cell>
          <cell r="AH205">
            <v>21.027727272727269</v>
          </cell>
          <cell r="AI205">
            <v>0</v>
          </cell>
          <cell r="AJ205">
            <v>22.87772727272727</v>
          </cell>
          <cell r="AK205">
            <v>24.027727272727269</v>
          </cell>
          <cell r="AL205">
            <v>27.488409090909094</v>
          </cell>
          <cell r="AM205">
            <v>23.987500000000001</v>
          </cell>
          <cell r="AN205">
            <v>0</v>
          </cell>
          <cell r="AO205">
            <v>0</v>
          </cell>
          <cell r="AP205">
            <v>0</v>
          </cell>
          <cell r="AQ205">
            <v>21.82772727272727</v>
          </cell>
          <cell r="AR205">
            <v>0</v>
          </cell>
          <cell r="AS205">
            <v>25.164999999999999</v>
          </cell>
          <cell r="AT205">
            <v>23.338636363636365</v>
          </cell>
          <cell r="AU205">
            <v>26.367083333333337</v>
          </cell>
          <cell r="AV205">
            <v>0</v>
          </cell>
          <cell r="AW205">
            <v>23.006818181818183</v>
          </cell>
          <cell r="AX205">
            <v>0</v>
          </cell>
          <cell r="AY205">
            <v>0</v>
          </cell>
          <cell r="AZ205">
            <v>0</v>
          </cell>
          <cell r="BA205">
            <v>0</v>
          </cell>
          <cell r="BB205">
            <v>22.70454545454545</v>
          </cell>
          <cell r="BC205">
            <v>22.850909090909092</v>
          </cell>
          <cell r="BD205">
            <v>0.10431818181818155</v>
          </cell>
          <cell r="BE205">
            <v>25.798809523809531</v>
          </cell>
          <cell r="BF205">
            <v>22.674095238095244</v>
          </cell>
          <cell r="BG205">
            <v>18.492952380952389</v>
          </cell>
          <cell r="BH205">
            <v>0</v>
          </cell>
          <cell r="BI205">
            <v>0</v>
          </cell>
          <cell r="BJ205">
            <v>0</v>
          </cell>
          <cell r="BK205">
            <v>9.91</v>
          </cell>
          <cell r="BL205">
            <v>24.97</v>
          </cell>
          <cell r="BM205">
            <v>31.647500000000001</v>
          </cell>
          <cell r="BN205">
            <v>33.277500000000003</v>
          </cell>
          <cell r="BO205">
            <v>33.912500000000001</v>
          </cell>
          <cell r="BP205">
            <v>34.122500000000002</v>
          </cell>
          <cell r="BQ205">
            <v>35.947500000000005</v>
          </cell>
          <cell r="BR205">
            <v>35.947500000000005</v>
          </cell>
          <cell r="BS205">
            <v>37.150499999999994</v>
          </cell>
          <cell r="BT205">
            <v>37.150499999999994</v>
          </cell>
          <cell r="BU205">
            <v>37.952500000000001</v>
          </cell>
          <cell r="BV205">
            <v>37.952500000000001</v>
          </cell>
          <cell r="BW205">
            <v>0</v>
          </cell>
          <cell r="BX205">
            <v>0</v>
          </cell>
          <cell r="BY205">
            <v>0</v>
          </cell>
          <cell r="BZ205">
            <v>0</v>
          </cell>
          <cell r="CA205">
            <v>0</v>
          </cell>
          <cell r="CB205">
            <v>0</v>
          </cell>
          <cell r="CC205">
            <v>0</v>
          </cell>
          <cell r="CD205">
            <v>0</v>
          </cell>
          <cell r="CE205">
            <v>35.947500000000005</v>
          </cell>
          <cell r="CF205">
            <v>0</v>
          </cell>
          <cell r="CG205">
            <v>53.787500000000001</v>
          </cell>
          <cell r="CH205">
            <v>0</v>
          </cell>
          <cell r="CI205">
            <v>0</v>
          </cell>
          <cell r="CJ205">
            <v>35.98749999999999</v>
          </cell>
          <cell r="CK205">
            <v>37.477499999999999</v>
          </cell>
          <cell r="CL205">
            <v>35.280499999999982</v>
          </cell>
          <cell r="CM205">
            <v>36.0625</v>
          </cell>
          <cell r="CN205">
            <v>0</v>
          </cell>
          <cell r="CO205">
            <v>0</v>
          </cell>
          <cell r="CP205">
            <v>33.315999999999995</v>
          </cell>
          <cell r="CQ205">
            <v>33.315999999999995</v>
          </cell>
          <cell r="CR205">
            <v>0</v>
          </cell>
          <cell r="CS205">
            <v>0</v>
          </cell>
          <cell r="CT205">
            <v>28.089285714285715</v>
          </cell>
          <cell r="CU205">
            <v>18.788095238095238</v>
          </cell>
          <cell r="CV205">
            <v>0</v>
          </cell>
          <cell r="CW205">
            <v>0</v>
          </cell>
          <cell r="CX205">
            <v>35.722499999999997</v>
          </cell>
          <cell r="CY205">
            <v>36.222499999999997</v>
          </cell>
          <cell r="CZ205">
            <v>31.751999999999995</v>
          </cell>
          <cell r="DA205">
            <v>30.271999999999998</v>
          </cell>
          <cell r="DB205">
            <v>0.33416666666666589</v>
          </cell>
          <cell r="DC205">
            <v>0</v>
          </cell>
          <cell r="DD205">
            <v>0</v>
          </cell>
          <cell r="DE205">
            <v>0</v>
          </cell>
          <cell r="DF205">
            <v>0</v>
          </cell>
          <cell r="DG205">
            <v>0</v>
          </cell>
          <cell r="DH205">
            <v>0</v>
          </cell>
          <cell r="DI205">
            <v>0</v>
          </cell>
          <cell r="DJ205">
            <v>0</v>
          </cell>
          <cell r="DK205">
            <v>0</v>
          </cell>
          <cell r="DL205">
            <v>0</v>
          </cell>
          <cell r="DM205" t="str">
            <v>Jan 01</v>
          </cell>
          <cell r="DN205">
            <v>0</v>
          </cell>
          <cell r="DO205">
            <v>0</v>
          </cell>
          <cell r="DP205">
            <v>0</v>
          </cell>
          <cell r="DQ205">
            <v>0</v>
          </cell>
          <cell r="DR205">
            <v>0</v>
          </cell>
          <cell r="DS205">
            <v>0</v>
          </cell>
          <cell r="DT205">
            <v>34.625</v>
          </cell>
          <cell r="DU205">
            <v>34.625</v>
          </cell>
          <cell r="DV205">
            <v>37.68</v>
          </cell>
          <cell r="DW205">
            <v>37.68</v>
          </cell>
          <cell r="DX205">
            <v>0</v>
          </cell>
          <cell r="DY205">
            <v>0</v>
          </cell>
          <cell r="DZ205">
            <v>0</v>
          </cell>
          <cell r="EA205">
            <v>0</v>
          </cell>
          <cell r="EB205">
            <v>0</v>
          </cell>
          <cell r="EC205">
            <v>0</v>
          </cell>
          <cell r="ED205">
            <v>0</v>
          </cell>
          <cell r="EE205">
            <v>0</v>
          </cell>
          <cell r="EF205">
            <v>35.957500000000003</v>
          </cell>
          <cell r="EG205">
            <v>0</v>
          </cell>
          <cell r="EH205">
            <v>35.370000000000005</v>
          </cell>
          <cell r="EI205">
            <v>34.96</v>
          </cell>
          <cell r="EJ205">
            <v>35.912500000000001</v>
          </cell>
          <cell r="EK205">
            <v>0</v>
          </cell>
          <cell r="EL205">
            <v>0</v>
          </cell>
          <cell r="EM205">
            <v>0</v>
          </cell>
          <cell r="EN205">
            <v>0</v>
          </cell>
          <cell r="EO205">
            <v>25.288095238095234</v>
          </cell>
          <cell r="EP205">
            <v>18.420238095238098</v>
          </cell>
          <cell r="EQ205" t="str">
            <v>Jan 01</v>
          </cell>
          <cell r="ER205">
            <v>10.92</v>
          </cell>
          <cell r="ES205">
            <v>0</v>
          </cell>
          <cell r="ET205">
            <v>0</v>
          </cell>
          <cell r="EU205">
            <v>0</v>
          </cell>
          <cell r="EV205">
            <v>34.452499999999993</v>
          </cell>
          <cell r="EW205">
            <v>33.914999999999999</v>
          </cell>
          <cell r="EX205">
            <v>37.730000000000004</v>
          </cell>
          <cell r="EY205">
            <v>37.022499999999994</v>
          </cell>
          <cell r="EZ205">
            <v>37.022499999999994</v>
          </cell>
          <cell r="FA205">
            <v>37.254999999999995</v>
          </cell>
          <cell r="FB205">
            <v>37.254999999999995</v>
          </cell>
          <cell r="FC205">
            <v>37.4375</v>
          </cell>
          <cell r="FD205">
            <v>37.4375</v>
          </cell>
          <cell r="FE205">
            <v>0</v>
          </cell>
          <cell r="FF205">
            <v>0</v>
          </cell>
          <cell r="FG205">
            <v>36.417500000000004</v>
          </cell>
          <cell r="FH205">
            <v>0</v>
          </cell>
          <cell r="FI205">
            <v>36.909999999999997</v>
          </cell>
          <cell r="FJ205">
            <v>0</v>
          </cell>
          <cell r="FK205">
            <v>0</v>
          </cell>
          <cell r="FL205">
            <v>0</v>
          </cell>
          <cell r="FM205">
            <v>0</v>
          </cell>
          <cell r="FN205" t="str">
            <v>Jan 01</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32.222500000000004</v>
          </cell>
          <cell r="GE205">
            <v>0</v>
          </cell>
          <cell r="GF205">
            <v>0</v>
          </cell>
          <cell r="GG205">
            <v>34.089999999999996</v>
          </cell>
          <cell r="GH205">
            <v>34.089999999999996</v>
          </cell>
          <cell r="GI205">
            <v>31.8675</v>
          </cell>
          <cell r="GJ205">
            <v>26.302499999999998</v>
          </cell>
          <cell r="GK205">
            <v>0</v>
          </cell>
          <cell r="GL205">
            <v>0</v>
          </cell>
          <cell r="GM205">
            <v>22.392857142857146</v>
          </cell>
          <cell r="GN205">
            <v>0</v>
          </cell>
          <cell r="GO205" t="str">
            <v>Jan 01</v>
          </cell>
          <cell r="GP205">
            <v>4.2104477611940299</v>
          </cell>
          <cell r="GQ205">
            <v>360</v>
          </cell>
          <cell r="GR205">
            <v>261.59090909090912</v>
          </cell>
          <cell r="GS205">
            <v>341.52272727272725</v>
          </cell>
          <cell r="GT205">
            <v>278.11363636363637</v>
          </cell>
          <cell r="GU205">
            <v>255.59090909090912</v>
          </cell>
          <cell r="GV205">
            <v>254.09090909090909</v>
          </cell>
          <cell r="GW205">
            <v>255.59090909090912</v>
          </cell>
          <cell r="GX205">
            <v>0</v>
          </cell>
          <cell r="GY205">
            <v>296.56818181818181</v>
          </cell>
          <cell r="GZ205">
            <v>256.84090909090912</v>
          </cell>
          <cell r="HA205">
            <v>0</v>
          </cell>
          <cell r="HB205">
            <v>0</v>
          </cell>
          <cell r="HC205">
            <v>254.1136363636364</v>
          </cell>
          <cell r="HD205">
            <v>230</v>
          </cell>
          <cell r="HE205">
            <v>0</v>
          </cell>
          <cell r="HF205">
            <v>0</v>
          </cell>
          <cell r="HG205">
            <v>174.90909090909</v>
          </cell>
          <cell r="HH205">
            <v>0</v>
          </cell>
          <cell r="HI205">
            <v>168.772727272727</v>
          </cell>
          <cell r="HJ205">
            <v>0</v>
          </cell>
          <cell r="HK205" t="e">
            <v>#VALUE!</v>
          </cell>
          <cell r="HL205">
            <v>0</v>
          </cell>
          <cell r="HM205">
            <v>0</v>
          </cell>
          <cell r="HN205">
            <v>129.18181818181819</v>
          </cell>
          <cell r="HO205">
            <v>103.6818181818182</v>
          </cell>
          <cell r="HP205">
            <v>84.727272727272734</v>
          </cell>
          <cell r="HQ205">
            <v>0</v>
          </cell>
          <cell r="HR205">
            <v>41.967500000000001</v>
          </cell>
          <cell r="HS205">
            <v>0</v>
          </cell>
          <cell r="HT205">
            <v>403.54545454545462</v>
          </cell>
          <cell r="HU205" t="str">
            <v>Jan 01</v>
          </cell>
          <cell r="HV205">
            <v>374.36363636363637</v>
          </cell>
          <cell r="HW205">
            <v>272.59090909090912</v>
          </cell>
          <cell r="HX205">
            <v>352.27272727272731</v>
          </cell>
          <cell r="HY205">
            <v>250.50000000000006</v>
          </cell>
          <cell r="HZ205">
            <v>250</v>
          </cell>
          <cell r="IA205">
            <v>228.75</v>
          </cell>
          <cell r="IB205">
            <v>250</v>
          </cell>
          <cell r="IC205">
            <v>0</v>
          </cell>
          <cell r="ID205">
            <v>0</v>
          </cell>
          <cell r="IE205">
            <v>0</v>
          </cell>
          <cell r="IF205">
            <v>0</v>
          </cell>
          <cell r="IG205">
            <v>171.863636363636</v>
          </cell>
          <cell r="IH205">
            <v>0</v>
          </cell>
          <cell r="II205">
            <v>161.363636363636</v>
          </cell>
          <cell r="IJ205">
            <v>0</v>
          </cell>
          <cell r="IK205">
            <v>0</v>
          </cell>
          <cell r="IL205">
            <v>0</v>
          </cell>
          <cell r="IM205">
            <v>135.77272727272731</v>
          </cell>
          <cell r="IN205">
            <v>96.318181818181813</v>
          </cell>
          <cell r="IO205">
            <v>0</v>
          </cell>
          <cell r="IP205">
            <v>0</v>
          </cell>
          <cell r="IQ205" t="str">
            <v>Jan 01</v>
          </cell>
          <cell r="IR205">
            <v>4.8723101177214545</v>
          </cell>
          <cell r="IS205">
            <v>27.236099919419821</v>
          </cell>
          <cell r="IT205">
            <v>29.66023875114784</v>
          </cell>
          <cell r="IU205">
            <v>0</v>
          </cell>
          <cell r="IV205">
            <v>0</v>
          </cell>
          <cell r="IW205">
            <v>0</v>
          </cell>
          <cell r="IX205">
            <v>25.760652173913044</v>
          </cell>
          <cell r="IY205">
            <v>0</v>
          </cell>
          <cell r="IZ205">
            <v>32.410706521739129</v>
          </cell>
          <cell r="JA205">
            <v>30.694456521739131</v>
          </cell>
          <cell r="JB205">
            <v>0</v>
          </cell>
          <cell r="JC205">
            <v>29.234456521739133</v>
          </cell>
          <cell r="JD205">
            <v>42.603550295857993</v>
          </cell>
          <cell r="JE205">
            <v>0</v>
          </cell>
          <cell r="JF205">
            <v>0</v>
          </cell>
          <cell r="JG205">
            <v>0</v>
          </cell>
          <cell r="JH205">
            <v>0</v>
          </cell>
          <cell r="JI205">
            <v>0</v>
          </cell>
          <cell r="JJ205">
            <v>0</v>
          </cell>
          <cell r="JK205">
            <v>0</v>
          </cell>
          <cell r="JL205">
            <v>0</v>
          </cell>
          <cell r="JM205">
            <v>0</v>
          </cell>
          <cell r="JN205">
            <v>28.478586956521742</v>
          </cell>
          <cell r="JO205">
            <v>0</v>
          </cell>
          <cell r="JP205">
            <v>28.395380434782609</v>
          </cell>
          <cell r="JQ205">
            <v>28.743749999999995</v>
          </cell>
          <cell r="JR205">
            <v>29.126249999999999</v>
          </cell>
          <cell r="JS205">
            <v>0</v>
          </cell>
          <cell r="JT205">
            <v>0</v>
          </cell>
          <cell r="JU205">
            <v>0</v>
          </cell>
          <cell r="JV205">
            <v>0</v>
          </cell>
          <cell r="JW205">
            <v>0</v>
          </cell>
          <cell r="JX205">
            <v>0</v>
          </cell>
          <cell r="JY205">
            <v>0</v>
          </cell>
          <cell r="JZ205">
            <v>28.743749999999995</v>
          </cell>
          <cell r="KA205">
            <v>0</v>
          </cell>
          <cell r="KB205">
            <v>0</v>
          </cell>
          <cell r="KC205">
            <v>0</v>
          </cell>
          <cell r="KD205">
            <v>21.87875</v>
          </cell>
          <cell r="KE205">
            <v>23.37875</v>
          </cell>
          <cell r="KF205">
            <v>21.87875</v>
          </cell>
          <cell r="KG205">
            <v>23.37875</v>
          </cell>
          <cell r="KH205">
            <v>0</v>
          </cell>
          <cell r="KI205">
            <v>0</v>
          </cell>
          <cell r="KJ205">
            <v>0</v>
          </cell>
          <cell r="KK205">
            <v>21.14015015405683</v>
          </cell>
          <cell r="KL205">
            <v>20.081095035946593</v>
          </cell>
          <cell r="KM205">
            <v>0</v>
          </cell>
          <cell r="KN205">
            <v>18.176651831564534</v>
          </cell>
          <cell r="KO205">
            <v>3</v>
          </cell>
          <cell r="KP205">
            <v>0.89565217391304341</v>
          </cell>
          <cell r="KQ205">
            <v>0.88695652173913053</v>
          </cell>
          <cell r="KR205">
            <v>0.68695652173913058</v>
          </cell>
          <cell r="KS205">
            <v>0.48695652173913029</v>
          </cell>
          <cell r="KT205">
            <v>-0.57391304347826078</v>
          </cell>
          <cell r="KU205">
            <v>-1.0869565217391301E-2</v>
          </cell>
          <cell r="KV205">
            <v>0</v>
          </cell>
          <cell r="KW205">
            <v>0</v>
          </cell>
          <cell r="KX205">
            <v>0</v>
          </cell>
          <cell r="KY205">
            <v>0</v>
          </cell>
          <cell r="KZ205">
            <v>0.1087034782608696</v>
          </cell>
          <cell r="LA205">
            <v>-2.9782608695652169</v>
          </cell>
          <cell r="LB205">
            <v>1.5</v>
          </cell>
          <cell r="LC205" t="str">
            <v>Jan 01</v>
          </cell>
          <cell r="LD205">
            <v>26.994359387590652</v>
          </cell>
          <cell r="LE205">
            <v>29.38475665748393</v>
          </cell>
          <cell r="LF205">
            <v>335</v>
          </cell>
          <cell r="LG205">
            <v>320</v>
          </cell>
          <cell r="LH205">
            <v>21.574305555555554</v>
          </cell>
          <cell r="LI205">
            <v>0</v>
          </cell>
          <cell r="LJ205">
            <v>25.340000000000003</v>
          </cell>
          <cell r="LK205">
            <v>0.33499999999999996</v>
          </cell>
          <cell r="LL205">
            <v>26.183749999999996</v>
          </cell>
          <cell r="LM205">
            <v>1.5175000000000001</v>
          </cell>
          <cell r="LN205">
            <v>25.21875</v>
          </cell>
          <cell r="LO205">
            <v>0</v>
          </cell>
          <cell r="LP205">
            <v>0</v>
          </cell>
          <cell r="LQ205">
            <v>0</v>
          </cell>
          <cell r="LR205">
            <v>0</v>
          </cell>
          <cell r="LS205">
            <v>0</v>
          </cell>
          <cell r="LT205">
            <v>16.704724409448819</v>
          </cell>
          <cell r="LU205">
            <v>0</v>
          </cell>
          <cell r="LV205">
            <v>24.496363636363636</v>
          </cell>
          <cell r="LW205">
            <v>25.164999999999999</v>
          </cell>
          <cell r="LX205">
            <v>25.954500000000003</v>
          </cell>
          <cell r="LY205">
            <v>26.0595</v>
          </cell>
          <cell r="LZ205">
            <v>22.87772727272727</v>
          </cell>
          <cell r="MA205">
            <v>24.060750000000006</v>
          </cell>
          <cell r="MB205" t="str">
            <v>Jan 01</v>
          </cell>
          <cell r="MC205">
            <v>384.78947368421052</v>
          </cell>
          <cell r="MD205">
            <v>360.78947368421052</v>
          </cell>
          <cell r="ME205">
            <v>28.690972222222221</v>
          </cell>
          <cell r="MF205" t="str">
            <v xml:space="preserve"> </v>
          </cell>
          <cell r="MG205">
            <v>28.400000000000002</v>
          </cell>
          <cell r="MH205" t="str">
            <v>Jan 01</v>
          </cell>
          <cell r="MI205">
            <v>419.56521739130437</v>
          </cell>
          <cell r="MJ205">
            <v>297.63975155279508</v>
          </cell>
          <cell r="MK205">
            <v>300.49689440993768</v>
          </cell>
          <cell r="ML205">
            <v>226.70807453416151</v>
          </cell>
          <cell r="MM205">
            <v>278.01242236024859</v>
          </cell>
          <cell r="MN205">
            <v>227.7432712215321</v>
          </cell>
          <cell r="MO205">
            <v>0</v>
          </cell>
          <cell r="MP205">
            <v>321.24223602484477</v>
          </cell>
          <cell r="MQ205">
            <v>109.45652173913039</v>
          </cell>
          <cell r="MR205">
            <v>0</v>
          </cell>
          <cell r="MS205">
            <v>0</v>
          </cell>
          <cell r="MT205">
            <v>300.95055077039223</v>
          </cell>
          <cell r="MU205">
            <v>136.84563968015991</v>
          </cell>
          <cell r="MV205">
            <v>0</v>
          </cell>
          <cell r="MW205" t="str">
            <v>*KEY_ERR</v>
          </cell>
        </row>
        <row r="206">
          <cell r="F206" t="str">
            <v>Feb 01</v>
          </cell>
          <cell r="G206">
            <v>27.4495</v>
          </cell>
          <cell r="H206">
            <v>0</v>
          </cell>
          <cell r="I206">
            <v>29.562368421052639</v>
          </cell>
          <cell r="J206">
            <v>0</v>
          </cell>
          <cell r="K206">
            <v>0</v>
          </cell>
          <cell r="L206">
            <v>29.015526315789469</v>
          </cell>
          <cell r="M206">
            <v>22.122894736842099</v>
          </cell>
          <cell r="N206">
            <v>0</v>
          </cell>
          <cell r="O206">
            <v>0</v>
          </cell>
          <cell r="P206">
            <v>23.062368421052636</v>
          </cell>
          <cell r="Q206">
            <v>23.062368421052636</v>
          </cell>
          <cell r="R206">
            <v>0</v>
          </cell>
          <cell r="S206">
            <v>0</v>
          </cell>
          <cell r="T206">
            <v>29.362368421052636</v>
          </cell>
          <cell r="U206">
            <v>0</v>
          </cell>
          <cell r="V206">
            <v>25.612000000000002</v>
          </cell>
          <cell r="W206">
            <v>25.269500000000001</v>
          </cell>
          <cell r="X206">
            <v>27.9495</v>
          </cell>
          <cell r="Y206">
            <v>22.499500000000001</v>
          </cell>
          <cell r="Z206">
            <v>0</v>
          </cell>
          <cell r="AA206">
            <v>25.0655</v>
          </cell>
          <cell r="AB206">
            <v>26.443000000000001</v>
          </cell>
          <cell r="AC206">
            <v>27.646000000000008</v>
          </cell>
          <cell r="AD206">
            <v>27.639500000000009</v>
          </cell>
          <cell r="AE206">
            <v>27.799500000000009</v>
          </cell>
          <cell r="AF206">
            <v>24.516249999999999</v>
          </cell>
          <cell r="AG206">
            <v>25.577000000000009</v>
          </cell>
          <cell r="AH206">
            <v>23.016249999999999</v>
          </cell>
          <cell r="AI206">
            <v>0</v>
          </cell>
          <cell r="AJ206">
            <v>24.516249999999999</v>
          </cell>
          <cell r="AK206">
            <v>25.516249999999999</v>
          </cell>
          <cell r="AL206">
            <v>28.891999999999999</v>
          </cell>
          <cell r="AM206">
            <v>25.341249999999999</v>
          </cell>
          <cell r="AN206">
            <v>0</v>
          </cell>
          <cell r="AO206">
            <v>0</v>
          </cell>
          <cell r="AP206">
            <v>0</v>
          </cell>
          <cell r="AQ206">
            <v>23.716249999999999</v>
          </cell>
          <cell r="AR206">
            <v>0</v>
          </cell>
          <cell r="AS206">
            <v>27.646000000000008</v>
          </cell>
          <cell r="AT206">
            <v>25.345500000000005</v>
          </cell>
          <cell r="AU206">
            <v>27.589083333333342</v>
          </cell>
          <cell r="AV206">
            <v>0</v>
          </cell>
          <cell r="AW206">
            <v>25.070000000000004</v>
          </cell>
          <cell r="AX206">
            <v>0</v>
          </cell>
          <cell r="AY206">
            <v>0</v>
          </cell>
          <cell r="AZ206">
            <v>0</v>
          </cell>
          <cell r="BA206">
            <v>0</v>
          </cell>
          <cell r="BB206">
            <v>24.729500000000002</v>
          </cell>
          <cell r="BC206">
            <v>24.803000000000001</v>
          </cell>
          <cell r="BD206">
            <v>-0.55055555555555524</v>
          </cell>
          <cell r="BE206">
            <v>24.809736842105259</v>
          </cell>
          <cell r="BF206">
            <v>22.979368421052637</v>
          </cell>
          <cell r="BG206">
            <v>18.997473684210533</v>
          </cell>
          <cell r="BH206">
            <v>0</v>
          </cell>
          <cell r="BI206">
            <v>0</v>
          </cell>
          <cell r="BJ206">
            <v>0</v>
          </cell>
          <cell r="BK206">
            <v>6.22</v>
          </cell>
          <cell r="BL206">
            <v>18.789473684210524</v>
          </cell>
          <cell r="BM206">
            <v>24.669473684210526</v>
          </cell>
          <cell r="BN206">
            <v>30.673815789473686</v>
          </cell>
          <cell r="BO206">
            <v>28.565526315789477</v>
          </cell>
          <cell r="BP206">
            <v>30.817499999999999</v>
          </cell>
          <cell r="BQ206">
            <v>34.901447368421053</v>
          </cell>
          <cell r="BR206">
            <v>34.901447368421053</v>
          </cell>
          <cell r="BS206">
            <v>35.710499999999989</v>
          </cell>
          <cell r="BT206">
            <v>35.710499999999989</v>
          </cell>
          <cell r="BU206">
            <v>36.249868421052632</v>
          </cell>
          <cell r="BV206">
            <v>36.249868421052632</v>
          </cell>
          <cell r="BW206">
            <v>0</v>
          </cell>
          <cell r="BX206">
            <v>0</v>
          </cell>
          <cell r="BY206">
            <v>0</v>
          </cell>
          <cell r="BZ206">
            <v>0</v>
          </cell>
          <cell r="CA206">
            <v>0</v>
          </cell>
          <cell r="CB206">
            <v>0</v>
          </cell>
          <cell r="CC206">
            <v>0</v>
          </cell>
          <cell r="CD206">
            <v>0</v>
          </cell>
          <cell r="CE206">
            <v>34.901447368421053</v>
          </cell>
          <cell r="CF206">
            <v>0</v>
          </cell>
          <cell r="CG206">
            <v>54.177236842105266</v>
          </cell>
          <cell r="CH206">
            <v>0</v>
          </cell>
          <cell r="CI206">
            <v>0</v>
          </cell>
          <cell r="CJ206">
            <v>33.90118421052631</v>
          </cell>
          <cell r="CK206">
            <v>34.213421052631581</v>
          </cell>
          <cell r="CL206">
            <v>32.256552631578934</v>
          </cell>
          <cell r="CM206">
            <v>33.558552631578948</v>
          </cell>
          <cell r="CN206">
            <v>0</v>
          </cell>
          <cell r="CO206">
            <v>0</v>
          </cell>
          <cell r="CP206">
            <v>30.083052631578937</v>
          </cell>
          <cell r="CQ206">
            <v>30.083052631578937</v>
          </cell>
          <cell r="CR206">
            <v>0</v>
          </cell>
          <cell r="CS206">
            <v>0</v>
          </cell>
          <cell r="CT206">
            <v>25.348684210526322</v>
          </cell>
          <cell r="CU206">
            <v>20.682894736842105</v>
          </cell>
          <cell r="CV206">
            <v>0</v>
          </cell>
          <cell r="CW206">
            <v>0</v>
          </cell>
          <cell r="CX206">
            <v>31.91171052631579</v>
          </cell>
          <cell r="CY206">
            <v>32.411710526315787</v>
          </cell>
          <cell r="CZ206">
            <v>28.490368421052629</v>
          </cell>
          <cell r="DA206">
            <v>25.792421052631571</v>
          </cell>
          <cell r="DB206">
            <v>0.22473684210526321</v>
          </cell>
          <cell r="DC206">
            <v>0</v>
          </cell>
          <cell r="DD206">
            <v>0</v>
          </cell>
          <cell r="DE206">
            <v>0</v>
          </cell>
          <cell r="DF206">
            <v>0</v>
          </cell>
          <cell r="DG206">
            <v>0</v>
          </cell>
          <cell r="DH206">
            <v>0</v>
          </cell>
          <cell r="DI206">
            <v>0</v>
          </cell>
          <cell r="DJ206">
            <v>0</v>
          </cell>
          <cell r="DK206">
            <v>0</v>
          </cell>
          <cell r="DL206">
            <v>0</v>
          </cell>
          <cell r="DM206" t="str">
            <v>Feb 01</v>
          </cell>
          <cell r="DN206">
            <v>8.4849999999999994</v>
          </cell>
          <cell r="DO206">
            <v>0</v>
          </cell>
          <cell r="DP206">
            <v>0</v>
          </cell>
          <cell r="DQ206">
            <v>0</v>
          </cell>
          <cell r="DR206">
            <v>0</v>
          </cell>
          <cell r="DS206">
            <v>0</v>
          </cell>
          <cell r="DT206">
            <v>34.445526315789479</v>
          </cell>
          <cell r="DU206">
            <v>34.445526315789479</v>
          </cell>
          <cell r="DV206">
            <v>37.095394736842103</v>
          </cell>
          <cell r="DW206">
            <v>37.095394736842103</v>
          </cell>
          <cell r="DX206">
            <v>0</v>
          </cell>
          <cell r="DY206">
            <v>0</v>
          </cell>
          <cell r="DZ206">
            <v>0</v>
          </cell>
          <cell r="EA206">
            <v>0</v>
          </cell>
          <cell r="EB206">
            <v>0</v>
          </cell>
          <cell r="EC206">
            <v>0</v>
          </cell>
          <cell r="ED206">
            <v>0</v>
          </cell>
          <cell r="EE206">
            <v>0</v>
          </cell>
          <cell r="EF206">
            <v>35.21368421052631</v>
          </cell>
          <cell r="EG206">
            <v>0</v>
          </cell>
          <cell r="EH206">
            <v>32.975526315789473</v>
          </cell>
          <cell r="EI206">
            <v>32.63013157894737</v>
          </cell>
          <cell r="EJ206">
            <v>33.22697368421052</v>
          </cell>
          <cell r="EK206">
            <v>0</v>
          </cell>
          <cell r="EL206">
            <v>0</v>
          </cell>
          <cell r="EM206">
            <v>0</v>
          </cell>
          <cell r="EN206">
            <v>0</v>
          </cell>
          <cell r="EO206">
            <v>23.332894736842096</v>
          </cell>
          <cell r="EP206">
            <v>18.118421052631575</v>
          </cell>
          <cell r="EQ206" t="str">
            <v>Feb 01</v>
          </cell>
          <cell r="ER206">
            <v>6.54</v>
          </cell>
          <cell r="ES206">
            <v>0</v>
          </cell>
          <cell r="ET206">
            <v>0</v>
          </cell>
          <cell r="EU206">
            <v>0</v>
          </cell>
          <cell r="EV206">
            <v>26.274868421052631</v>
          </cell>
          <cell r="EW206">
            <v>26.774999999999999</v>
          </cell>
          <cell r="EX206">
            <v>36.057828947368414</v>
          </cell>
          <cell r="EY206">
            <v>34.293552631578947</v>
          </cell>
          <cell r="EZ206">
            <v>34.293552631578947</v>
          </cell>
          <cell r="FA206">
            <v>34.511842105263156</v>
          </cell>
          <cell r="FB206">
            <v>34.511842105263156</v>
          </cell>
          <cell r="FC206">
            <v>34.724605263157891</v>
          </cell>
          <cell r="FD206">
            <v>34.724605263157891</v>
          </cell>
          <cell r="FE206">
            <v>0</v>
          </cell>
          <cell r="FF206">
            <v>0</v>
          </cell>
          <cell r="FG206">
            <v>34.304605263157896</v>
          </cell>
          <cell r="FH206">
            <v>0</v>
          </cell>
          <cell r="FI206">
            <v>35.293815789473683</v>
          </cell>
          <cell r="FJ206">
            <v>0</v>
          </cell>
          <cell r="FK206">
            <v>0</v>
          </cell>
          <cell r="FL206">
            <v>0</v>
          </cell>
          <cell r="FM206">
            <v>0</v>
          </cell>
          <cell r="FN206" t="str">
            <v>Feb 01</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0</v>
          </cell>
          <cell r="GD206">
            <v>37.029078947368419</v>
          </cell>
          <cell r="GE206">
            <v>0</v>
          </cell>
          <cell r="GF206">
            <v>0</v>
          </cell>
          <cell r="GG206">
            <v>40.751052631578943</v>
          </cell>
          <cell r="GH206">
            <v>40.751052631578943</v>
          </cell>
          <cell r="GI206">
            <v>34.505625000000002</v>
          </cell>
          <cell r="GJ206">
            <v>29.728124999999999</v>
          </cell>
          <cell r="GK206">
            <v>0</v>
          </cell>
          <cell r="GL206">
            <v>0</v>
          </cell>
          <cell r="GM206">
            <v>22.25</v>
          </cell>
          <cell r="GN206">
            <v>0</v>
          </cell>
          <cell r="GO206" t="str">
            <v>Feb 01</v>
          </cell>
          <cell r="GP206">
            <v>3.9783236994219657</v>
          </cell>
          <cell r="GQ206">
            <v>294.55</v>
          </cell>
          <cell r="GR206">
            <v>249.7</v>
          </cell>
          <cell r="GS206">
            <v>287.45</v>
          </cell>
          <cell r="GT206">
            <v>264.7</v>
          </cell>
          <cell r="GU206">
            <v>262.7</v>
          </cell>
          <cell r="GV206">
            <v>260.7</v>
          </cell>
          <cell r="GW206">
            <v>262.7</v>
          </cell>
          <cell r="GX206">
            <v>0</v>
          </cell>
          <cell r="GY206">
            <v>318.97500000000002</v>
          </cell>
          <cell r="GZ206">
            <v>279.97500000000002</v>
          </cell>
          <cell r="HA206">
            <v>0</v>
          </cell>
          <cell r="HB206">
            <v>0</v>
          </cell>
          <cell r="HC206">
            <v>266.16250000000002</v>
          </cell>
          <cell r="HD206">
            <v>234.9375</v>
          </cell>
          <cell r="HE206">
            <v>0</v>
          </cell>
          <cell r="HF206">
            <v>0</v>
          </cell>
          <cell r="HG206">
            <v>186.05</v>
          </cell>
          <cell r="HH206">
            <v>0</v>
          </cell>
          <cell r="HI206">
            <v>181.15</v>
          </cell>
          <cell r="HJ206">
            <v>0</v>
          </cell>
          <cell r="HK206" t="e">
            <v>#VALUE!</v>
          </cell>
          <cell r="HL206">
            <v>0</v>
          </cell>
          <cell r="HM206">
            <v>0</v>
          </cell>
          <cell r="HN206">
            <v>123.95</v>
          </cell>
          <cell r="HO206">
            <v>121.575</v>
          </cell>
          <cell r="HP206">
            <v>100.2</v>
          </cell>
          <cell r="HQ206">
            <v>0</v>
          </cell>
          <cell r="HR206">
            <v>41.1875</v>
          </cell>
          <cell r="HS206">
            <v>0</v>
          </cell>
          <cell r="HT206">
            <v>398.5</v>
          </cell>
          <cell r="HU206" t="str">
            <v>Feb 01</v>
          </cell>
          <cell r="HV206">
            <v>318.35000000000002</v>
          </cell>
          <cell r="HW206">
            <v>293.25</v>
          </cell>
          <cell r="HX206">
            <v>296.5</v>
          </cell>
          <cell r="HY206">
            <v>271.39999999999998</v>
          </cell>
          <cell r="HZ206">
            <v>255.7</v>
          </cell>
          <cell r="IA206">
            <v>235.125</v>
          </cell>
          <cell r="IB206">
            <v>255.7</v>
          </cell>
          <cell r="IC206">
            <v>0</v>
          </cell>
          <cell r="ID206">
            <v>0</v>
          </cell>
          <cell r="IE206">
            <v>0</v>
          </cell>
          <cell r="IF206">
            <v>0</v>
          </cell>
          <cell r="IG206">
            <v>181.6</v>
          </cell>
          <cell r="IH206">
            <v>0</v>
          </cell>
          <cell r="II206">
            <v>174.05</v>
          </cell>
          <cell r="IJ206">
            <v>0</v>
          </cell>
          <cell r="IK206">
            <v>0</v>
          </cell>
          <cell r="IL206">
            <v>0</v>
          </cell>
          <cell r="IM206">
            <v>126.6</v>
          </cell>
          <cell r="IN206">
            <v>111.8</v>
          </cell>
          <cell r="IO206">
            <v>0</v>
          </cell>
          <cell r="IP206">
            <v>0</v>
          </cell>
          <cell r="IQ206" t="str">
            <v>Feb 01</v>
          </cell>
          <cell r="IR206">
            <v>4.7837918118782294</v>
          </cell>
          <cell r="IS206">
            <v>28.444802578565671</v>
          </cell>
          <cell r="IT206">
            <v>29.201101928374651</v>
          </cell>
          <cell r="IU206">
            <v>0</v>
          </cell>
          <cell r="IV206">
            <v>0</v>
          </cell>
          <cell r="IW206">
            <v>0</v>
          </cell>
          <cell r="IX206">
            <v>28.706250000000001</v>
          </cell>
          <cell r="IY206">
            <v>0</v>
          </cell>
          <cell r="IZ206">
            <v>33.505000000000003</v>
          </cell>
          <cell r="JA206">
            <v>32.017499999999998</v>
          </cell>
          <cell r="JB206">
            <v>0</v>
          </cell>
          <cell r="JC206">
            <v>30.203750000000003</v>
          </cell>
          <cell r="JD206">
            <v>43.713017751479292</v>
          </cell>
          <cell r="JE206">
            <v>0</v>
          </cell>
          <cell r="JF206">
            <v>0</v>
          </cell>
          <cell r="JG206">
            <v>0</v>
          </cell>
          <cell r="JH206">
            <v>0</v>
          </cell>
          <cell r="JI206">
            <v>0</v>
          </cell>
          <cell r="JJ206">
            <v>0</v>
          </cell>
          <cell r="JK206">
            <v>0</v>
          </cell>
          <cell r="JL206">
            <v>0</v>
          </cell>
          <cell r="JM206">
            <v>0</v>
          </cell>
          <cell r="JN206">
            <v>30.701252499999999</v>
          </cell>
          <cell r="JO206">
            <v>0</v>
          </cell>
          <cell r="JP206">
            <v>27.548750000000002</v>
          </cell>
          <cell r="JQ206">
            <v>27.783750000000005</v>
          </cell>
          <cell r="JR206">
            <v>28.096250000000001</v>
          </cell>
          <cell r="JS206">
            <v>0</v>
          </cell>
          <cell r="JT206">
            <v>0</v>
          </cell>
          <cell r="JU206">
            <v>0</v>
          </cell>
          <cell r="JV206">
            <v>0</v>
          </cell>
          <cell r="JW206">
            <v>0</v>
          </cell>
          <cell r="JX206">
            <v>0</v>
          </cell>
          <cell r="JY206">
            <v>0</v>
          </cell>
          <cell r="JZ206">
            <v>27.783750000000005</v>
          </cell>
          <cell r="KA206">
            <v>0</v>
          </cell>
          <cell r="KB206">
            <v>0</v>
          </cell>
          <cell r="KC206">
            <v>0</v>
          </cell>
          <cell r="KD206">
            <v>22.5275</v>
          </cell>
          <cell r="KE206">
            <v>23.752500000000001</v>
          </cell>
          <cell r="KF206">
            <v>22.5275</v>
          </cell>
          <cell r="KG206">
            <v>23.752500000000001</v>
          </cell>
          <cell r="KH206">
            <v>0</v>
          </cell>
          <cell r="KI206">
            <v>0</v>
          </cell>
          <cell r="KJ206">
            <v>0</v>
          </cell>
          <cell r="KK206">
            <v>22.601378503937006</v>
          </cell>
          <cell r="KL206">
            <v>21.610236771653543</v>
          </cell>
          <cell r="KM206">
            <v>0</v>
          </cell>
          <cell r="KN206">
            <v>20.262795275590552</v>
          </cell>
          <cell r="KO206">
            <v>3</v>
          </cell>
          <cell r="KP206">
            <v>1.56</v>
          </cell>
          <cell r="KQ206">
            <v>0.72499999999999998</v>
          </cell>
          <cell r="KR206">
            <v>0.51</v>
          </cell>
          <cell r="KS206">
            <v>0.24500000000000011</v>
          </cell>
          <cell r="KT206">
            <v>0.1075025</v>
          </cell>
          <cell r="KU206">
            <v>3.5000000000000003E-2</v>
          </cell>
          <cell r="KV206">
            <v>0</v>
          </cell>
          <cell r="KW206">
            <v>0</v>
          </cell>
          <cell r="KX206">
            <v>0</v>
          </cell>
          <cell r="KY206">
            <v>0</v>
          </cell>
          <cell r="KZ206">
            <v>-0.64999649999999998</v>
          </cell>
          <cell r="LA206">
            <v>-2</v>
          </cell>
          <cell r="LB206">
            <v>1.2250000000000001</v>
          </cell>
          <cell r="LC206" t="str">
            <v>Feb 01</v>
          </cell>
          <cell r="LD206">
            <v>28.203062046736502</v>
          </cell>
          <cell r="LE206">
            <v>28.925619834710741</v>
          </cell>
          <cell r="LF206">
            <v>350</v>
          </cell>
          <cell r="LG206">
            <v>315</v>
          </cell>
          <cell r="LH206">
            <v>23.675694444444446</v>
          </cell>
          <cell r="LI206">
            <v>0</v>
          </cell>
          <cell r="LJ206">
            <v>27.783749999999998</v>
          </cell>
          <cell r="LK206">
            <v>1.1875</v>
          </cell>
          <cell r="LL206">
            <v>25.486250000000005</v>
          </cell>
          <cell r="LM206">
            <v>1.6950000000000001</v>
          </cell>
          <cell r="LN206">
            <v>24.291250000000005</v>
          </cell>
          <cell r="LO206">
            <v>0</v>
          </cell>
          <cell r="LP206">
            <v>0</v>
          </cell>
          <cell r="LQ206">
            <v>0</v>
          </cell>
          <cell r="LR206">
            <v>0</v>
          </cell>
          <cell r="LS206">
            <v>0</v>
          </cell>
          <cell r="LT206">
            <v>18.852362204724411</v>
          </cell>
          <cell r="LU206">
            <v>0</v>
          </cell>
          <cell r="LV206">
            <v>26.443000000000001</v>
          </cell>
          <cell r="LW206">
            <v>27.646000000000008</v>
          </cell>
          <cell r="LX206">
            <v>27.639500000000009</v>
          </cell>
          <cell r="LY206">
            <v>27.799500000000009</v>
          </cell>
          <cell r="LZ206">
            <v>24.516249999999999</v>
          </cell>
          <cell r="MA206">
            <v>25.577000000000009</v>
          </cell>
          <cell r="MB206" t="str">
            <v>Feb 01</v>
          </cell>
          <cell r="MC206">
            <v>367.26315789473688</v>
          </cell>
          <cell r="MD206">
            <v>334.9473684210526</v>
          </cell>
          <cell r="ME206">
            <v>30.724305555555556</v>
          </cell>
          <cell r="MF206" t="str">
            <v xml:space="preserve"> </v>
          </cell>
          <cell r="MG206">
            <v>30.95</v>
          </cell>
          <cell r="MH206" t="str">
            <v>Feb 01</v>
          </cell>
          <cell r="MI206">
            <v>317</v>
          </cell>
          <cell r="MJ206">
            <v>247.71428571428569</v>
          </cell>
          <cell r="MK206">
            <v>250.5714285714285</v>
          </cell>
          <cell r="ML206">
            <v>189.99999999999989</v>
          </cell>
          <cell r="MM206">
            <v>250.857142857143</v>
          </cell>
          <cell r="MN206">
            <v>207.01857525635671</v>
          </cell>
          <cell r="MO206">
            <v>0</v>
          </cell>
          <cell r="MP206">
            <v>271.99999999999989</v>
          </cell>
          <cell r="MQ206">
            <v>92.125</v>
          </cell>
          <cell r="MR206">
            <v>0</v>
          </cell>
          <cell r="MS206">
            <v>0</v>
          </cell>
          <cell r="MT206">
            <v>262.62680969855933</v>
          </cell>
          <cell r="MU206">
            <v>108.0907070049881</v>
          </cell>
          <cell r="MV206">
            <v>0</v>
          </cell>
          <cell r="MW206" t="str">
            <v>*KEY_ERR</v>
          </cell>
        </row>
        <row r="207">
          <cell r="F207" t="str">
            <v>Mar 01</v>
          </cell>
          <cell r="G207">
            <v>24.422045454545461</v>
          </cell>
          <cell r="H207">
            <v>0</v>
          </cell>
          <cell r="I207">
            <v>27.18181818181818</v>
          </cell>
          <cell r="J207">
            <v>0</v>
          </cell>
          <cell r="K207">
            <v>0</v>
          </cell>
          <cell r="L207">
            <v>26.58636363636364</v>
          </cell>
          <cell r="M207">
            <v>21.225454545454539</v>
          </cell>
          <cell r="N207">
            <v>0</v>
          </cell>
          <cell r="O207">
            <v>0</v>
          </cell>
          <cell r="P207">
            <v>20.681818181818183</v>
          </cell>
          <cell r="Q207">
            <v>20.681818181818183</v>
          </cell>
          <cell r="R207">
            <v>0</v>
          </cell>
          <cell r="S207">
            <v>0</v>
          </cell>
          <cell r="T207">
            <v>26.981818181818184</v>
          </cell>
          <cell r="U207">
            <v>0</v>
          </cell>
          <cell r="V207">
            <v>21.89022727272728</v>
          </cell>
          <cell r="W207">
            <v>21.662954545454554</v>
          </cell>
          <cell r="X207">
            <v>24.487954545454553</v>
          </cell>
          <cell r="Y207">
            <v>19.149318181818188</v>
          </cell>
          <cell r="Z207">
            <v>0</v>
          </cell>
          <cell r="AA207">
            <v>23.767727272727267</v>
          </cell>
          <cell r="AB207">
            <v>25.719999999999995</v>
          </cell>
          <cell r="AC207">
            <v>26.993000000000013</v>
          </cell>
          <cell r="AD207">
            <v>27.00950000000001</v>
          </cell>
          <cell r="AE207">
            <v>27.019500000000011</v>
          </cell>
          <cell r="AF207">
            <v>23.811818181818179</v>
          </cell>
          <cell r="AG207">
            <v>25.633111111111123</v>
          </cell>
          <cell r="AH207">
            <v>22.311818181818179</v>
          </cell>
          <cell r="AI207">
            <v>0</v>
          </cell>
          <cell r="AJ207">
            <v>23.811818181818179</v>
          </cell>
          <cell r="AK207">
            <v>25.11181818181818</v>
          </cell>
          <cell r="AL207">
            <v>25.297045454545461</v>
          </cell>
          <cell r="AM207">
            <v>25.965476190476199</v>
          </cell>
          <cell r="AN207">
            <v>0</v>
          </cell>
          <cell r="AO207">
            <v>0</v>
          </cell>
          <cell r="AP207">
            <v>0</v>
          </cell>
          <cell r="AQ207">
            <v>22.91181818181818</v>
          </cell>
          <cell r="AR207">
            <v>0</v>
          </cell>
          <cell r="AS207">
            <v>26.993000000000013</v>
          </cell>
          <cell r="AT207">
            <v>23.826363636363631</v>
          </cell>
          <cell r="AU207">
            <v>26.751153968253984</v>
          </cell>
          <cell r="AV207">
            <v>0</v>
          </cell>
          <cell r="AW207">
            <v>23.581818181818178</v>
          </cell>
          <cell r="AX207">
            <v>0</v>
          </cell>
          <cell r="AY207">
            <v>0</v>
          </cell>
          <cell r="AZ207">
            <v>0</v>
          </cell>
          <cell r="BA207">
            <v>0</v>
          </cell>
          <cell r="BB207">
            <v>23.274090909090908</v>
          </cell>
          <cell r="BC207">
            <v>23.449545454545451</v>
          </cell>
          <cell r="BD207">
            <v>0.52863636363636368</v>
          </cell>
          <cell r="BE207">
            <v>23.305454545454548</v>
          </cell>
          <cell r="BF207">
            <v>20.072818181818182</v>
          </cell>
          <cell r="BG207">
            <v>16.908477272727275</v>
          </cell>
          <cell r="BH207">
            <v>0</v>
          </cell>
          <cell r="BI207">
            <v>0</v>
          </cell>
          <cell r="BJ207">
            <v>0</v>
          </cell>
          <cell r="BK207">
            <v>5.03</v>
          </cell>
          <cell r="BL207">
            <v>17.409715909090909</v>
          </cell>
          <cell r="BM207">
            <v>22.746818181818181</v>
          </cell>
          <cell r="BN207">
            <v>28.829659090909097</v>
          </cell>
          <cell r="BO207">
            <v>25.603295454545453</v>
          </cell>
          <cell r="BP207">
            <v>27.402613636363636</v>
          </cell>
          <cell r="BQ207">
            <v>32.681249999999999</v>
          </cell>
          <cell r="BR207">
            <v>32.681249999999999</v>
          </cell>
          <cell r="BS207">
            <v>35.017022727272717</v>
          </cell>
          <cell r="BT207">
            <v>35.017022727272717</v>
          </cell>
          <cell r="BU207">
            <v>36.602045454545454</v>
          </cell>
          <cell r="BV207">
            <v>36.602045454545454</v>
          </cell>
          <cell r="BW207">
            <v>0</v>
          </cell>
          <cell r="BX207">
            <v>0</v>
          </cell>
          <cell r="BY207">
            <v>0</v>
          </cell>
          <cell r="BZ207">
            <v>0</v>
          </cell>
          <cell r="CA207">
            <v>0</v>
          </cell>
          <cell r="CB207">
            <v>0</v>
          </cell>
          <cell r="CC207">
            <v>0</v>
          </cell>
          <cell r="CD207">
            <v>0</v>
          </cell>
          <cell r="CE207">
            <v>32.681249999999999</v>
          </cell>
          <cell r="CF207">
            <v>0</v>
          </cell>
          <cell r="CG207">
            <v>53.807727272727277</v>
          </cell>
          <cell r="CH207">
            <v>0</v>
          </cell>
          <cell r="CI207">
            <v>0</v>
          </cell>
          <cell r="CJ207">
            <v>31.416477272727278</v>
          </cell>
          <cell r="CK207">
            <v>31.514318181818179</v>
          </cell>
          <cell r="CL207">
            <v>29.205272727272689</v>
          </cell>
          <cell r="CM207">
            <v>29.746022727272727</v>
          </cell>
          <cell r="CN207">
            <v>0</v>
          </cell>
          <cell r="CO207">
            <v>0</v>
          </cell>
          <cell r="CP207">
            <v>26.512499999999999</v>
          </cell>
          <cell r="CQ207">
            <v>26.512499999999999</v>
          </cell>
          <cell r="CR207">
            <v>0</v>
          </cell>
          <cell r="CS207">
            <v>0</v>
          </cell>
          <cell r="CT207">
            <v>24.30681818181818</v>
          </cell>
          <cell r="CU207">
            <v>18.588636363636365</v>
          </cell>
          <cell r="CV207">
            <v>0</v>
          </cell>
          <cell r="CW207">
            <v>0</v>
          </cell>
          <cell r="CX207">
            <v>30.302045454545457</v>
          </cell>
          <cell r="CY207">
            <v>30.802045454545457</v>
          </cell>
          <cell r="CZ207">
            <v>28.214454545454547</v>
          </cell>
          <cell r="DA207">
            <v>26.206090909090914</v>
          </cell>
          <cell r="DB207">
            <v>0.65346590909090929</v>
          </cell>
          <cell r="DC207">
            <v>0</v>
          </cell>
          <cell r="DD207">
            <v>0</v>
          </cell>
          <cell r="DE207">
            <v>0</v>
          </cell>
          <cell r="DF207">
            <v>0</v>
          </cell>
          <cell r="DG207">
            <v>0</v>
          </cell>
          <cell r="DH207">
            <v>0</v>
          </cell>
          <cell r="DI207">
            <v>0</v>
          </cell>
          <cell r="DJ207">
            <v>0</v>
          </cell>
          <cell r="DK207">
            <v>0</v>
          </cell>
          <cell r="DL207">
            <v>0</v>
          </cell>
          <cell r="DM207" t="str">
            <v>Mar 01</v>
          </cell>
          <cell r="DN207">
            <v>5.66</v>
          </cell>
          <cell r="DO207">
            <v>0</v>
          </cell>
          <cell r="DP207">
            <v>0</v>
          </cell>
          <cell r="DQ207">
            <v>0</v>
          </cell>
          <cell r="DR207">
            <v>0</v>
          </cell>
          <cell r="DS207">
            <v>0</v>
          </cell>
          <cell r="DT207">
            <v>32.526136363636361</v>
          </cell>
          <cell r="DU207">
            <v>32.526136363636361</v>
          </cell>
          <cell r="DV207">
            <v>34.323068181818179</v>
          </cell>
          <cell r="DW207">
            <v>34.323068181818179</v>
          </cell>
          <cell r="DX207">
            <v>0</v>
          </cell>
          <cell r="DY207">
            <v>0</v>
          </cell>
          <cell r="DZ207">
            <v>0</v>
          </cell>
          <cell r="EA207">
            <v>0</v>
          </cell>
          <cell r="EB207">
            <v>0</v>
          </cell>
          <cell r="EC207">
            <v>0</v>
          </cell>
          <cell r="ED207">
            <v>0</v>
          </cell>
          <cell r="EE207">
            <v>0</v>
          </cell>
          <cell r="EF207">
            <v>32.936590909090903</v>
          </cell>
          <cell r="EG207">
            <v>0</v>
          </cell>
          <cell r="EH207">
            <v>31.08</v>
          </cell>
          <cell r="EI207">
            <v>30.769772727272724</v>
          </cell>
          <cell r="EJ207">
            <v>31.318636363636362</v>
          </cell>
          <cell r="EK207">
            <v>0</v>
          </cell>
          <cell r="EL207">
            <v>0</v>
          </cell>
          <cell r="EM207">
            <v>0</v>
          </cell>
          <cell r="EN207">
            <v>0</v>
          </cell>
          <cell r="EO207">
            <v>23.343181818181819</v>
          </cell>
          <cell r="EP207">
            <v>19.01136363636364</v>
          </cell>
          <cell r="EQ207" t="str">
            <v>Mar 01</v>
          </cell>
          <cell r="ER207">
            <v>5.26</v>
          </cell>
          <cell r="ES207">
            <v>0</v>
          </cell>
          <cell r="ET207">
            <v>0</v>
          </cell>
          <cell r="EU207">
            <v>0</v>
          </cell>
          <cell r="EV207">
            <v>23.901818181818179</v>
          </cell>
          <cell r="EW207">
            <v>23.219318181818181</v>
          </cell>
          <cell r="EX207">
            <v>36.335965909090902</v>
          </cell>
          <cell r="EY207">
            <v>34.062954545454538</v>
          </cell>
          <cell r="EZ207">
            <v>34.062954545454538</v>
          </cell>
          <cell r="FA207">
            <v>36.282272727272726</v>
          </cell>
          <cell r="FB207">
            <v>36.282272727272726</v>
          </cell>
          <cell r="FC207">
            <v>34.82659090909091</v>
          </cell>
          <cell r="FD207">
            <v>34.82659090909091</v>
          </cell>
          <cell r="FE207">
            <v>0</v>
          </cell>
          <cell r="FF207">
            <v>0</v>
          </cell>
          <cell r="FG207">
            <v>30.59556818181818</v>
          </cell>
          <cell r="FH207">
            <v>0</v>
          </cell>
          <cell r="FI207">
            <v>32.838749999999997</v>
          </cell>
          <cell r="FJ207">
            <v>0</v>
          </cell>
          <cell r="FK207">
            <v>0</v>
          </cell>
          <cell r="FL207">
            <v>0</v>
          </cell>
          <cell r="FM207">
            <v>0</v>
          </cell>
          <cell r="FN207" t="str">
            <v>Mar 01</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34.36840909090909</v>
          </cell>
          <cell r="GE207">
            <v>0</v>
          </cell>
          <cell r="GF207">
            <v>0</v>
          </cell>
          <cell r="GG207">
            <v>51.266250000000021</v>
          </cell>
          <cell r="GH207">
            <v>51.266250000000021</v>
          </cell>
          <cell r="GI207">
            <v>34.356000000000002</v>
          </cell>
          <cell r="GJ207">
            <v>30.114000000000001</v>
          </cell>
          <cell r="GK207">
            <v>0</v>
          </cell>
          <cell r="GL207">
            <v>0</v>
          </cell>
          <cell r="GM207">
            <v>21.056818181818187</v>
          </cell>
          <cell r="GN207">
            <v>0</v>
          </cell>
          <cell r="GO207" t="str">
            <v>Mar 01</v>
          </cell>
          <cell r="GP207">
            <v>3.6219670710571918</v>
          </cell>
          <cell r="GQ207">
            <v>283.2272727272728</v>
          </cell>
          <cell r="GR207">
            <v>237.27272727272731</v>
          </cell>
          <cell r="GS207">
            <v>263.27272727272725</v>
          </cell>
          <cell r="GT207">
            <v>243.56818181818187</v>
          </cell>
          <cell r="GU207">
            <v>237.36363636363635</v>
          </cell>
          <cell r="GV207">
            <v>235.2954545454545</v>
          </cell>
          <cell r="GW207">
            <v>237.36363636363635</v>
          </cell>
          <cell r="GX207">
            <v>0</v>
          </cell>
          <cell r="GY207">
            <v>307.18181818181819</v>
          </cell>
          <cell r="GZ207">
            <v>268.86363636363637</v>
          </cell>
          <cell r="HA207">
            <v>0</v>
          </cell>
          <cell r="HB207">
            <v>0</v>
          </cell>
          <cell r="HC207">
            <v>251.25</v>
          </cell>
          <cell r="HD207">
            <v>223.77272727272731</v>
          </cell>
          <cell r="HE207">
            <v>0</v>
          </cell>
          <cell r="HF207">
            <v>0</v>
          </cell>
          <cell r="HG207">
            <v>173.136363636363</v>
          </cell>
          <cell r="HH207">
            <v>0</v>
          </cell>
          <cell r="HI207">
            <v>159.68181818181799</v>
          </cell>
          <cell r="HJ207">
            <v>0</v>
          </cell>
          <cell r="HK207" t="e">
            <v>#VALUE!</v>
          </cell>
          <cell r="HL207">
            <v>0</v>
          </cell>
          <cell r="HM207">
            <v>0</v>
          </cell>
          <cell r="HN207">
            <v>122.1363636363636</v>
          </cell>
          <cell r="HO207">
            <v>119.6818181818182</v>
          </cell>
          <cell r="HP207">
            <v>98.045454545454547</v>
          </cell>
          <cell r="HQ207">
            <v>0</v>
          </cell>
          <cell r="HR207">
            <v>41.620000000000005</v>
          </cell>
          <cell r="HS207">
            <v>0</v>
          </cell>
          <cell r="HT207">
            <v>418.31818181818181</v>
          </cell>
          <cell r="HU207" t="str">
            <v>Mar 01</v>
          </cell>
          <cell r="HV207">
            <v>293.95454545454538</v>
          </cell>
          <cell r="HW207">
            <v>221.40909090909091</v>
          </cell>
          <cell r="HX207">
            <v>275.18181818181819</v>
          </cell>
          <cell r="HY207">
            <v>202.63636363636371</v>
          </cell>
          <cell r="HZ207">
            <v>230.43181818181819</v>
          </cell>
          <cell r="IA207">
            <v>214.1136363636364</v>
          </cell>
          <cell r="IB207">
            <v>230.43181818181819</v>
          </cell>
          <cell r="IC207">
            <v>0</v>
          </cell>
          <cell r="ID207">
            <v>0</v>
          </cell>
          <cell r="IE207">
            <v>0</v>
          </cell>
          <cell r="IF207">
            <v>0</v>
          </cell>
          <cell r="IG207">
            <v>168.272727272727</v>
          </cell>
          <cell r="IH207">
            <v>0</v>
          </cell>
          <cell r="II207">
            <v>163.22727272727201</v>
          </cell>
          <cell r="IJ207">
            <v>0</v>
          </cell>
          <cell r="IK207">
            <v>0</v>
          </cell>
          <cell r="IL207">
            <v>0</v>
          </cell>
          <cell r="IM207">
            <v>126.6818181818182</v>
          </cell>
          <cell r="IN207">
            <v>107.3636363636364</v>
          </cell>
          <cell r="IO207">
            <v>0</v>
          </cell>
          <cell r="IP207">
            <v>0</v>
          </cell>
          <cell r="IQ207" t="str">
            <v>Mar 01</v>
          </cell>
          <cell r="IR207">
            <v>4.857111288253213</v>
          </cell>
          <cell r="IS207">
            <v>26.833199033037872</v>
          </cell>
          <cell r="IT207">
            <v>27.364554637281909</v>
          </cell>
          <cell r="IU207">
            <v>0</v>
          </cell>
          <cell r="IV207">
            <v>0</v>
          </cell>
          <cell r="IW207">
            <v>0</v>
          </cell>
          <cell r="IX207">
            <v>27.743290043290042</v>
          </cell>
          <cell r="IY207">
            <v>0</v>
          </cell>
          <cell r="IZ207">
            <v>32.235606060606059</v>
          </cell>
          <cell r="JA207">
            <v>30.493722943722943</v>
          </cell>
          <cell r="JB207">
            <v>0</v>
          </cell>
          <cell r="JC207">
            <v>28.479653679653683</v>
          </cell>
          <cell r="JD207">
            <v>44.950690335305715</v>
          </cell>
          <cell r="JE207">
            <v>0</v>
          </cell>
          <cell r="JF207">
            <v>0</v>
          </cell>
          <cell r="JG207">
            <v>0</v>
          </cell>
          <cell r="JH207">
            <v>0</v>
          </cell>
          <cell r="JI207">
            <v>0</v>
          </cell>
          <cell r="JJ207">
            <v>0</v>
          </cell>
          <cell r="JK207">
            <v>0</v>
          </cell>
          <cell r="JL207">
            <v>0</v>
          </cell>
          <cell r="JM207">
            <v>0</v>
          </cell>
          <cell r="JN207">
            <v>29.032683982683988</v>
          </cell>
          <cell r="JO207">
            <v>0</v>
          </cell>
          <cell r="JP207">
            <v>26.893725216450214</v>
          </cell>
          <cell r="JQ207">
            <v>27.06190476190476</v>
          </cell>
          <cell r="JR207">
            <v>27.361904761904761</v>
          </cell>
          <cell r="JS207">
            <v>0</v>
          </cell>
          <cell r="JT207">
            <v>0</v>
          </cell>
          <cell r="JU207">
            <v>0</v>
          </cell>
          <cell r="JV207">
            <v>0</v>
          </cell>
          <cell r="JW207">
            <v>0</v>
          </cell>
          <cell r="JX207">
            <v>0</v>
          </cell>
          <cell r="JY207">
            <v>0</v>
          </cell>
          <cell r="JZ207">
            <v>27.06190476190476</v>
          </cell>
          <cell r="KA207">
            <v>0</v>
          </cell>
          <cell r="KB207">
            <v>0</v>
          </cell>
          <cell r="KC207">
            <v>0</v>
          </cell>
          <cell r="KD207">
            <v>22.316666666666663</v>
          </cell>
          <cell r="KE207">
            <v>23.725757575757573</v>
          </cell>
          <cell r="KF207">
            <v>22.316666666666663</v>
          </cell>
          <cell r="KG207">
            <v>23.725757575757573</v>
          </cell>
          <cell r="KH207">
            <v>0</v>
          </cell>
          <cell r="KI207">
            <v>0</v>
          </cell>
          <cell r="KJ207">
            <v>0</v>
          </cell>
          <cell r="KK207">
            <v>22.354621160991233</v>
          </cell>
          <cell r="KL207">
            <v>21.777193339468933</v>
          </cell>
          <cell r="KM207">
            <v>0</v>
          </cell>
          <cell r="KN207">
            <v>20.657020145209124</v>
          </cell>
          <cell r="KO207">
            <v>3</v>
          </cell>
          <cell r="KP207">
            <v>1.1909090909090909</v>
          </cell>
          <cell r="KQ207">
            <v>1.0272727272727269</v>
          </cell>
          <cell r="KR207">
            <v>0.68181818181818166</v>
          </cell>
          <cell r="KS207">
            <v>0.42727272727272753</v>
          </cell>
          <cell r="KT207">
            <v>0.26363636363636361</v>
          </cell>
          <cell r="KU207">
            <v>8.1820454545454557E-2</v>
          </cell>
          <cell r="KV207">
            <v>0</v>
          </cell>
          <cell r="KW207">
            <v>0</v>
          </cell>
          <cell r="KX207">
            <v>0</v>
          </cell>
          <cell r="KY207">
            <v>0</v>
          </cell>
          <cell r="KZ207">
            <v>-0.48863181818181828</v>
          </cell>
          <cell r="LA207">
            <v>-1.488636363636364</v>
          </cell>
          <cell r="LB207">
            <v>1.4090909090909089</v>
          </cell>
          <cell r="LC207" t="str">
            <v>Mar 01</v>
          </cell>
          <cell r="LD207">
            <v>26.591458501208702</v>
          </cell>
          <cell r="LE207">
            <v>27.089072543617998</v>
          </cell>
          <cell r="LF207">
            <v>330</v>
          </cell>
          <cell r="LG207">
            <v>295</v>
          </cell>
          <cell r="LH207">
            <v>23.8223544973545</v>
          </cell>
          <cell r="LI207">
            <v>0</v>
          </cell>
          <cell r="LJ207">
            <v>27.167857142857144</v>
          </cell>
          <cell r="LK207">
            <v>1.430952380952381</v>
          </cell>
          <cell r="LL207">
            <v>26.757142857142856</v>
          </cell>
          <cell r="LM207">
            <v>2.6261904761904766</v>
          </cell>
          <cell r="LN207">
            <v>24.63095238095238</v>
          </cell>
          <cell r="LO207">
            <v>0</v>
          </cell>
          <cell r="LP207">
            <v>0</v>
          </cell>
          <cell r="LQ207">
            <v>0</v>
          </cell>
          <cell r="LR207">
            <v>0</v>
          </cell>
          <cell r="LS207">
            <v>0</v>
          </cell>
          <cell r="LT207">
            <v>19.295088113985756</v>
          </cell>
          <cell r="LU207">
            <v>0</v>
          </cell>
          <cell r="LV207">
            <v>25.719999999999995</v>
          </cell>
          <cell r="LW207">
            <v>26.993000000000013</v>
          </cell>
          <cell r="LX207">
            <v>27.00950000000001</v>
          </cell>
          <cell r="LY207">
            <v>27.019500000000011</v>
          </cell>
          <cell r="LZ207">
            <v>23.811818181818179</v>
          </cell>
          <cell r="MA207">
            <v>25.633111111111123</v>
          </cell>
          <cell r="MB207" t="str">
            <v>Mar 01</v>
          </cell>
          <cell r="MC207">
            <v>314.64285714285711</v>
          </cell>
          <cell r="MD207">
            <v>273.92857142857144</v>
          </cell>
          <cell r="ME207">
            <v>29.214947094444444</v>
          </cell>
          <cell r="MF207" t="str">
            <v xml:space="preserve"> </v>
          </cell>
          <cell r="MG207">
            <v>33.6</v>
          </cell>
          <cell r="MH207" t="str">
            <v>Mar 01</v>
          </cell>
          <cell r="MI207">
            <v>236.81818181818181</v>
          </cell>
          <cell r="MJ207">
            <v>245.45454545454541</v>
          </cell>
          <cell r="MK207">
            <v>248.31168831168819</v>
          </cell>
          <cell r="ML207">
            <v>203.89610389610391</v>
          </cell>
          <cell r="MM207">
            <v>248.8311688311687</v>
          </cell>
          <cell r="MN207">
            <v>171.0346046758298</v>
          </cell>
          <cell r="MO207">
            <v>0</v>
          </cell>
          <cell r="MP207">
            <v>254.5454545454545</v>
          </cell>
          <cell r="MQ207">
            <v>104.65909090909091</v>
          </cell>
          <cell r="MR207">
            <v>0</v>
          </cell>
          <cell r="MS207">
            <v>0</v>
          </cell>
          <cell r="MT207">
            <v>259.37253951910861</v>
          </cell>
          <cell r="MU207">
            <v>107.74013722126929</v>
          </cell>
          <cell r="MV207">
            <v>0</v>
          </cell>
          <cell r="MW207" t="str">
            <v>*KEY_ERR</v>
          </cell>
        </row>
        <row r="208">
          <cell r="F208" t="str">
            <v>Apr 01</v>
          </cell>
          <cell r="G208">
            <v>25.659499999999991</v>
          </cell>
          <cell r="H208">
            <v>0</v>
          </cell>
          <cell r="I208">
            <v>27.3965</v>
          </cell>
          <cell r="J208">
            <v>0</v>
          </cell>
          <cell r="K208">
            <v>0</v>
          </cell>
          <cell r="L208">
            <v>27.328499999999998</v>
          </cell>
          <cell r="M208">
            <v>21.839749999999999</v>
          </cell>
          <cell r="N208">
            <v>0</v>
          </cell>
          <cell r="O208">
            <v>0</v>
          </cell>
          <cell r="P208">
            <v>20.896500000000003</v>
          </cell>
          <cell r="Q208">
            <v>20.896500000000003</v>
          </cell>
          <cell r="R208">
            <v>0</v>
          </cell>
          <cell r="S208">
            <v>0</v>
          </cell>
          <cell r="T208">
            <v>27.196500000000004</v>
          </cell>
          <cell r="U208">
            <v>0</v>
          </cell>
          <cell r="V208">
            <v>23.666999999999991</v>
          </cell>
          <cell r="W208">
            <v>23.909499999999991</v>
          </cell>
          <cell r="X208">
            <v>25.756999999999991</v>
          </cell>
          <cell r="Y208">
            <v>20.549499999999991</v>
          </cell>
          <cell r="Z208">
            <v>0</v>
          </cell>
          <cell r="AA208">
            <v>24.477499999999999</v>
          </cell>
          <cell r="AB208">
            <v>26.345500000000001</v>
          </cell>
          <cell r="AC208">
            <v>27.908500000000007</v>
          </cell>
          <cell r="AD208">
            <v>28.100000000000009</v>
          </cell>
          <cell r="AE208">
            <v>27.90750000000001</v>
          </cell>
          <cell r="AF208">
            <v>24.492625</v>
          </cell>
          <cell r="AG208">
            <v>28.032500000000013</v>
          </cell>
          <cell r="AH208">
            <v>23.292625000000001</v>
          </cell>
          <cell r="AI208">
            <v>0</v>
          </cell>
          <cell r="AJ208">
            <v>24.492625</v>
          </cell>
          <cell r="AK208">
            <v>25.542625000000001</v>
          </cell>
          <cell r="AL208">
            <v>26.694499999999991</v>
          </cell>
          <cell r="AM208">
            <v>28.571249999999999</v>
          </cell>
          <cell r="AN208">
            <v>0</v>
          </cell>
          <cell r="AO208">
            <v>0</v>
          </cell>
          <cell r="AP208">
            <v>0</v>
          </cell>
          <cell r="AQ208">
            <v>23.792625000000001</v>
          </cell>
          <cell r="AR208">
            <v>0</v>
          </cell>
          <cell r="AS208">
            <v>27.908500000000007</v>
          </cell>
          <cell r="AT208">
            <v>24.6875</v>
          </cell>
          <cell r="AU208">
            <v>27.635250000000013</v>
          </cell>
          <cell r="AV208">
            <v>0</v>
          </cell>
          <cell r="AW208">
            <v>24.337499999999999</v>
          </cell>
          <cell r="AX208">
            <v>0</v>
          </cell>
          <cell r="AY208">
            <v>0</v>
          </cell>
          <cell r="AZ208">
            <v>0</v>
          </cell>
          <cell r="BA208">
            <v>0</v>
          </cell>
          <cell r="BB208">
            <v>24.202249999999999</v>
          </cell>
          <cell r="BC208">
            <v>24.183</v>
          </cell>
          <cell r="BD208">
            <v>0.34681818181818147</v>
          </cell>
          <cell r="BE208">
            <v>23.782250000000001</v>
          </cell>
          <cell r="BF208">
            <v>19.442499999999999</v>
          </cell>
          <cell r="BG208">
            <v>15.820200000000005</v>
          </cell>
          <cell r="BH208">
            <v>0</v>
          </cell>
          <cell r="BI208">
            <v>0</v>
          </cell>
          <cell r="BJ208">
            <v>0</v>
          </cell>
          <cell r="BK208">
            <v>5.35</v>
          </cell>
          <cell r="BL208">
            <v>17.51925</v>
          </cell>
          <cell r="BM208">
            <v>22.845374999999997</v>
          </cell>
          <cell r="BN208">
            <v>33.332249999999995</v>
          </cell>
          <cell r="BO208">
            <v>25.2315</v>
          </cell>
          <cell r="BP208">
            <v>27.948374999999999</v>
          </cell>
          <cell r="BQ208">
            <v>40.606124999999999</v>
          </cell>
          <cell r="BR208">
            <v>40.606124999999999</v>
          </cell>
          <cell r="BS208">
            <v>42.548099999999998</v>
          </cell>
          <cell r="BT208">
            <v>42.548099999999998</v>
          </cell>
          <cell r="BU208">
            <v>43.842749999999995</v>
          </cell>
          <cell r="BV208">
            <v>43.842749999999995</v>
          </cell>
          <cell r="BW208">
            <v>0</v>
          </cell>
          <cell r="BX208">
            <v>0</v>
          </cell>
          <cell r="BY208">
            <v>0</v>
          </cell>
          <cell r="BZ208">
            <v>0</v>
          </cell>
          <cell r="CA208">
            <v>0</v>
          </cell>
          <cell r="CB208">
            <v>0</v>
          </cell>
          <cell r="CC208">
            <v>0</v>
          </cell>
          <cell r="CD208">
            <v>0</v>
          </cell>
          <cell r="CE208">
            <v>40.606124999999999</v>
          </cell>
          <cell r="CF208">
            <v>63.169166666666676</v>
          </cell>
          <cell r="CG208">
            <v>62.115375</v>
          </cell>
          <cell r="CH208">
            <v>0</v>
          </cell>
          <cell r="CI208">
            <v>0</v>
          </cell>
          <cell r="CJ208">
            <v>32.200875000000003</v>
          </cell>
          <cell r="CK208">
            <v>32.221874999999997</v>
          </cell>
          <cell r="CL208">
            <v>30.949799999999996</v>
          </cell>
          <cell r="CM208">
            <v>31.282124999999994</v>
          </cell>
          <cell r="CN208">
            <v>0</v>
          </cell>
          <cell r="CO208">
            <v>0</v>
          </cell>
          <cell r="CP208">
            <v>28.042349999999999</v>
          </cell>
          <cell r="CQ208">
            <v>28.042349999999999</v>
          </cell>
          <cell r="CR208">
            <v>0</v>
          </cell>
          <cell r="CS208">
            <v>0</v>
          </cell>
          <cell r="CT208">
            <v>24.112500000000001</v>
          </cell>
          <cell r="CU208">
            <v>14.89625</v>
          </cell>
          <cell r="CV208">
            <v>0</v>
          </cell>
          <cell r="CW208">
            <v>0</v>
          </cell>
          <cell r="CX208">
            <v>36.881250000000001</v>
          </cell>
          <cell r="CY208">
            <v>37.381250000000001</v>
          </cell>
          <cell r="CZ208">
            <v>34.906199999999998</v>
          </cell>
          <cell r="DA208">
            <v>30.38069999999999</v>
          </cell>
          <cell r="DB208">
            <v>0.53943749999999946</v>
          </cell>
          <cell r="DC208">
            <v>0</v>
          </cell>
          <cell r="DD208">
            <v>0</v>
          </cell>
          <cell r="DE208">
            <v>0</v>
          </cell>
          <cell r="DF208">
            <v>0</v>
          </cell>
          <cell r="DG208">
            <v>0</v>
          </cell>
          <cell r="DH208">
            <v>0</v>
          </cell>
          <cell r="DI208">
            <v>0</v>
          </cell>
          <cell r="DJ208">
            <v>0</v>
          </cell>
          <cell r="DK208">
            <v>0</v>
          </cell>
          <cell r="DL208">
            <v>0</v>
          </cell>
          <cell r="DM208" t="str">
            <v>Apr 01</v>
          </cell>
          <cell r="DN208">
            <v>5.8250000000000002</v>
          </cell>
          <cell r="DO208">
            <v>0</v>
          </cell>
          <cell r="DP208">
            <v>0</v>
          </cell>
          <cell r="DQ208">
            <v>0</v>
          </cell>
          <cell r="DR208">
            <v>0</v>
          </cell>
          <cell r="DS208">
            <v>0</v>
          </cell>
          <cell r="DT208">
            <v>39.159749999999995</v>
          </cell>
          <cell r="DU208">
            <v>39.159749999999995</v>
          </cell>
          <cell r="DV208">
            <v>44.824499999999993</v>
          </cell>
          <cell r="DW208">
            <v>44.824499999999993</v>
          </cell>
          <cell r="DX208">
            <v>0</v>
          </cell>
          <cell r="DY208">
            <v>0</v>
          </cell>
          <cell r="DZ208">
            <v>0</v>
          </cell>
          <cell r="EA208">
            <v>0</v>
          </cell>
          <cell r="EB208">
            <v>0</v>
          </cell>
          <cell r="EC208">
            <v>0</v>
          </cell>
          <cell r="ED208">
            <v>0</v>
          </cell>
          <cell r="EE208">
            <v>0</v>
          </cell>
          <cell r="EF208">
            <v>33.812624999999997</v>
          </cell>
          <cell r="EG208">
            <v>0</v>
          </cell>
          <cell r="EH208">
            <v>32.531625000000005</v>
          </cell>
          <cell r="EI208">
            <v>32.182499999999997</v>
          </cell>
          <cell r="EJ208">
            <v>32.655000000000001</v>
          </cell>
          <cell r="EK208">
            <v>0</v>
          </cell>
          <cell r="EL208">
            <v>0</v>
          </cell>
          <cell r="EM208">
            <v>0</v>
          </cell>
          <cell r="EN208">
            <v>0</v>
          </cell>
          <cell r="EO208">
            <v>22.79</v>
          </cell>
          <cell r="EP208">
            <v>16.672499999999999</v>
          </cell>
          <cell r="EQ208" t="str">
            <v>Apr 01</v>
          </cell>
          <cell r="ER208">
            <v>5.62</v>
          </cell>
          <cell r="ES208">
            <v>0</v>
          </cell>
          <cell r="ET208">
            <v>0</v>
          </cell>
          <cell r="EU208">
            <v>0</v>
          </cell>
          <cell r="EV208">
            <v>25.307624999999998</v>
          </cell>
          <cell r="EW208">
            <v>23.659125</v>
          </cell>
          <cell r="EX208">
            <v>34.046250000000001</v>
          </cell>
          <cell r="EY208">
            <v>43.971374999999995</v>
          </cell>
          <cell r="EZ208">
            <v>43.971374999999995</v>
          </cell>
          <cell r="FA208">
            <v>50.182124999999999</v>
          </cell>
          <cell r="FB208">
            <v>50.182124999999999</v>
          </cell>
          <cell r="FC208">
            <v>51.331874999999997</v>
          </cell>
          <cell r="FD208">
            <v>51.331874999999997</v>
          </cell>
          <cell r="FE208">
            <v>0</v>
          </cell>
          <cell r="FF208">
            <v>0</v>
          </cell>
          <cell r="FG208">
            <v>33.26925</v>
          </cell>
          <cell r="FH208">
            <v>0</v>
          </cell>
          <cell r="FI208">
            <v>34.628999999999991</v>
          </cell>
          <cell r="FJ208">
            <v>0</v>
          </cell>
          <cell r="FK208">
            <v>0</v>
          </cell>
          <cell r="FL208">
            <v>0</v>
          </cell>
          <cell r="FM208">
            <v>0</v>
          </cell>
          <cell r="FN208" t="str">
            <v>Apr 01</v>
          </cell>
          <cell r="FO208">
            <v>7.63</v>
          </cell>
          <cell r="FP208">
            <v>23.616923076923076</v>
          </cell>
          <cell r="FQ208">
            <v>25.636153846153842</v>
          </cell>
          <cell r="FR208">
            <v>38.115000000000002</v>
          </cell>
          <cell r="FS208">
            <v>0</v>
          </cell>
          <cell r="FT208">
            <v>0</v>
          </cell>
          <cell r="FU208">
            <v>0</v>
          </cell>
          <cell r="FV208">
            <v>0</v>
          </cell>
          <cell r="FW208">
            <v>0</v>
          </cell>
          <cell r="FX208">
            <v>0</v>
          </cell>
          <cell r="FY208">
            <v>0</v>
          </cell>
          <cell r="FZ208">
            <v>0</v>
          </cell>
          <cell r="GA208">
            <v>0</v>
          </cell>
          <cell r="GB208">
            <v>0</v>
          </cell>
          <cell r="GC208">
            <v>0</v>
          </cell>
          <cell r="GD208">
            <v>34.303500000000007</v>
          </cell>
          <cell r="GE208">
            <v>0</v>
          </cell>
          <cell r="GF208">
            <v>0</v>
          </cell>
          <cell r="GG208">
            <v>42.945</v>
          </cell>
          <cell r="GH208">
            <v>42.945</v>
          </cell>
          <cell r="GI208">
            <v>33.652499999999996</v>
          </cell>
          <cell r="GJ208">
            <v>29.61</v>
          </cell>
          <cell r="GK208">
            <v>0</v>
          </cell>
          <cell r="GL208">
            <v>0</v>
          </cell>
          <cell r="GM208">
            <v>17.399999999999999</v>
          </cell>
          <cell r="GN208">
            <v>0</v>
          </cell>
          <cell r="GO208" t="str">
            <v>Apr 01</v>
          </cell>
          <cell r="GP208">
            <v>3.24390243902439</v>
          </cell>
          <cell r="GQ208">
            <v>280.36842105263162</v>
          </cell>
          <cell r="GR208">
            <v>190.89473684210529</v>
          </cell>
          <cell r="GS208">
            <v>263.0263157894737</v>
          </cell>
          <cell r="GT208">
            <v>217.60526315789474</v>
          </cell>
          <cell r="GU208">
            <v>247.9736842105263</v>
          </cell>
          <cell r="GV208">
            <v>246.65789473684211</v>
          </cell>
          <cell r="GW208">
            <v>247.9736842105263</v>
          </cell>
          <cell r="GX208">
            <v>0</v>
          </cell>
          <cell r="GY208">
            <v>364.10526315789468</v>
          </cell>
          <cell r="GZ208">
            <v>321.0263157894737</v>
          </cell>
          <cell r="HA208">
            <v>0</v>
          </cell>
          <cell r="HB208">
            <v>0</v>
          </cell>
          <cell r="HC208">
            <v>257.31578947368422</v>
          </cell>
          <cell r="HD208">
            <v>230.5526315789474</v>
          </cell>
          <cell r="HE208">
            <v>0</v>
          </cell>
          <cell r="HF208">
            <v>0</v>
          </cell>
          <cell r="HG208">
            <v>196.157894736842</v>
          </cell>
          <cell r="HH208">
            <v>0</v>
          </cell>
          <cell r="HI208">
            <v>171.36842105263099</v>
          </cell>
          <cell r="HJ208">
            <v>0</v>
          </cell>
          <cell r="HK208" t="e">
            <v>#VALUE!</v>
          </cell>
          <cell r="HL208">
            <v>0</v>
          </cell>
          <cell r="HM208">
            <v>0</v>
          </cell>
          <cell r="HN208">
            <v>125.4736842105263</v>
          </cell>
          <cell r="HO208">
            <v>114</v>
          </cell>
          <cell r="HP208">
            <v>93.78947368421052</v>
          </cell>
          <cell r="HQ208">
            <v>0</v>
          </cell>
          <cell r="HR208">
            <v>41.414999999999999</v>
          </cell>
          <cell r="HS208">
            <v>0</v>
          </cell>
          <cell r="HT208">
            <v>543.47368421052636</v>
          </cell>
          <cell r="HU208" t="str">
            <v>Apr 01</v>
          </cell>
          <cell r="HV208">
            <v>276.57894736842098</v>
          </cell>
          <cell r="HW208">
            <v>177.4736842105263</v>
          </cell>
          <cell r="HX208">
            <v>259.57894736842098</v>
          </cell>
          <cell r="HY208">
            <v>160.4736842105263</v>
          </cell>
          <cell r="HZ208">
            <v>240.84210526315792</v>
          </cell>
          <cell r="IA208">
            <v>226.34210526315789</v>
          </cell>
          <cell r="IB208">
            <v>240.84210526315792</v>
          </cell>
          <cell r="IC208">
            <v>0</v>
          </cell>
          <cell r="ID208">
            <v>0</v>
          </cell>
          <cell r="IE208">
            <v>0</v>
          </cell>
          <cell r="IF208">
            <v>0</v>
          </cell>
          <cell r="IG208">
            <v>192.47368421052599</v>
          </cell>
          <cell r="IH208">
            <v>0</v>
          </cell>
          <cell r="II208">
            <v>168.157894736842</v>
          </cell>
          <cell r="IJ208">
            <v>0</v>
          </cell>
          <cell r="IK208">
            <v>0</v>
          </cell>
          <cell r="IL208">
            <v>0</v>
          </cell>
          <cell r="IM208">
            <v>130.15789473684211</v>
          </cell>
          <cell r="IN208">
            <v>99.315789473684205</v>
          </cell>
          <cell r="IO208">
            <v>0</v>
          </cell>
          <cell r="IP208">
            <v>0</v>
          </cell>
          <cell r="IQ208" t="str">
            <v>Apr 01</v>
          </cell>
          <cell r="IR208">
            <v>4.7125621858590963</v>
          </cell>
          <cell r="IS208">
            <v>22.389777867311306</v>
          </cell>
          <cell r="IT208">
            <v>22.300931435567797</v>
          </cell>
          <cell r="IU208">
            <v>0</v>
          </cell>
          <cell r="IV208">
            <v>0</v>
          </cell>
          <cell r="IW208">
            <v>0</v>
          </cell>
          <cell r="IX208">
            <v>27.837857142857139</v>
          </cell>
          <cell r="IY208">
            <v>0</v>
          </cell>
          <cell r="IZ208">
            <v>36.249345238095245</v>
          </cell>
          <cell r="JA208">
            <v>33.837083333333332</v>
          </cell>
          <cell r="JB208">
            <v>0</v>
          </cell>
          <cell r="JC208">
            <v>30.407797619047624</v>
          </cell>
          <cell r="JD208">
            <v>48.866863905325445</v>
          </cell>
          <cell r="JE208">
            <v>0</v>
          </cell>
          <cell r="JF208">
            <v>0</v>
          </cell>
          <cell r="JG208">
            <v>0</v>
          </cell>
          <cell r="JH208">
            <v>0</v>
          </cell>
          <cell r="JI208">
            <v>0</v>
          </cell>
          <cell r="JJ208">
            <v>0</v>
          </cell>
          <cell r="JK208">
            <v>0</v>
          </cell>
          <cell r="JL208">
            <v>0</v>
          </cell>
          <cell r="JM208">
            <v>0</v>
          </cell>
          <cell r="JN208">
            <v>30.086310000000001</v>
          </cell>
          <cell r="JO208">
            <v>0</v>
          </cell>
          <cell r="JP208">
            <v>30.132145238095237</v>
          </cell>
          <cell r="JQ208">
            <v>30.024999999999999</v>
          </cell>
          <cell r="JR208">
            <v>30.324999999999996</v>
          </cell>
          <cell r="JS208">
            <v>0</v>
          </cell>
          <cell r="JT208">
            <v>0</v>
          </cell>
          <cell r="JU208">
            <v>0</v>
          </cell>
          <cell r="JV208">
            <v>0</v>
          </cell>
          <cell r="JW208">
            <v>0</v>
          </cell>
          <cell r="JX208">
            <v>0</v>
          </cell>
          <cell r="JY208">
            <v>0</v>
          </cell>
          <cell r="JZ208">
            <v>30.024999999999999</v>
          </cell>
          <cell r="KA208">
            <v>0</v>
          </cell>
          <cell r="KB208">
            <v>0</v>
          </cell>
          <cell r="KC208">
            <v>0</v>
          </cell>
          <cell r="KD208">
            <v>25.71125</v>
          </cell>
          <cell r="KE208">
            <v>27.21125</v>
          </cell>
          <cell r="KF208">
            <v>25.71125</v>
          </cell>
          <cell r="KG208">
            <v>27.21125</v>
          </cell>
          <cell r="KH208">
            <v>0</v>
          </cell>
          <cell r="KI208">
            <v>0</v>
          </cell>
          <cell r="KJ208">
            <v>0</v>
          </cell>
          <cell r="KK208">
            <v>23.002109486314211</v>
          </cell>
          <cell r="KL208">
            <v>22.621203974503189</v>
          </cell>
          <cell r="KM208">
            <v>0</v>
          </cell>
          <cell r="KN208">
            <v>21.643654293213352</v>
          </cell>
          <cell r="KO208">
            <v>2.857143333333334</v>
          </cell>
          <cell r="KP208">
            <v>0.84285714285714264</v>
          </cell>
          <cell r="KQ208">
            <v>1.538095238095238</v>
          </cell>
          <cell r="KR208">
            <v>1.033333333333333</v>
          </cell>
          <cell r="KS208">
            <v>0.71904761904761916</v>
          </cell>
          <cell r="KT208">
            <v>2.3810000000000012E-2</v>
          </cell>
          <cell r="KU208">
            <v>0.35714523809523813</v>
          </cell>
          <cell r="KV208">
            <v>0</v>
          </cell>
          <cell r="KW208">
            <v>0</v>
          </cell>
          <cell r="KX208">
            <v>0</v>
          </cell>
          <cell r="KY208">
            <v>0</v>
          </cell>
          <cell r="KZ208">
            <v>1.357145238095238</v>
          </cell>
          <cell r="LA208">
            <v>0.88095476190476196</v>
          </cell>
          <cell r="LB208">
            <v>1.5</v>
          </cell>
          <cell r="LC208" t="str">
            <v>Apr 01</v>
          </cell>
          <cell r="LD208">
            <v>22.15954875100725</v>
          </cell>
          <cell r="LE208">
            <v>22.038567493112946</v>
          </cell>
          <cell r="LF208">
            <v>275</v>
          </cell>
          <cell r="LG208">
            <v>240</v>
          </cell>
          <cell r="LH208">
            <v>25.333194444444445</v>
          </cell>
          <cell r="LI208">
            <v>0</v>
          </cell>
          <cell r="LJ208">
            <v>29.281250000000004</v>
          </cell>
          <cell r="LK208">
            <v>1.4325000000000001</v>
          </cell>
          <cell r="LL208">
            <v>30.131250000000001</v>
          </cell>
          <cell r="LM208">
            <v>2.1974999999999998</v>
          </cell>
          <cell r="LN208">
            <v>28.43375</v>
          </cell>
          <cell r="LO208">
            <v>0</v>
          </cell>
          <cell r="LP208">
            <v>0</v>
          </cell>
          <cell r="LQ208">
            <v>0</v>
          </cell>
          <cell r="LR208">
            <v>0</v>
          </cell>
          <cell r="LS208">
            <v>0</v>
          </cell>
          <cell r="LT208">
            <v>20.36811023622047</v>
          </cell>
          <cell r="LU208">
            <v>0</v>
          </cell>
          <cell r="LV208">
            <v>26.345500000000001</v>
          </cell>
          <cell r="LW208">
            <v>27.908500000000007</v>
          </cell>
          <cell r="LX208">
            <v>28.100000000000009</v>
          </cell>
          <cell r="LY208">
            <v>27.90750000000001</v>
          </cell>
          <cell r="LZ208">
            <v>24.492625</v>
          </cell>
          <cell r="MA208">
            <v>28.032500000000013</v>
          </cell>
          <cell r="MB208" t="str">
            <v>Apr 01</v>
          </cell>
          <cell r="MC208">
            <v>291.75</v>
          </cell>
          <cell r="MD208">
            <v>237.125</v>
          </cell>
          <cell r="ME208">
            <v>29.159027777777776</v>
          </cell>
          <cell r="MF208" t="str">
            <v xml:space="preserve"> </v>
          </cell>
          <cell r="MG208">
            <v>33.824999999999996</v>
          </cell>
          <cell r="MH208" t="str">
            <v>Apr 01</v>
          </cell>
          <cell r="MI208">
            <v>237.85714285714289</v>
          </cell>
          <cell r="MJ208">
            <v>207.21088435374151</v>
          </cell>
          <cell r="MK208">
            <v>210.06802721088431</v>
          </cell>
          <cell r="ML208">
            <v>189.25170068027211</v>
          </cell>
          <cell r="MM208">
            <v>216.0544217687075</v>
          </cell>
          <cell r="MN208">
            <v>155.5663587749149</v>
          </cell>
          <cell r="MO208">
            <v>0</v>
          </cell>
          <cell r="MP208">
            <v>192.38095238095229</v>
          </cell>
          <cell r="MQ208">
            <v>82.857142857142861</v>
          </cell>
          <cell r="MR208">
            <v>0</v>
          </cell>
          <cell r="MS208">
            <v>0</v>
          </cell>
          <cell r="MT208">
            <v>257.92328923574757</v>
          </cell>
          <cell r="MU208">
            <v>90.970350404312654</v>
          </cell>
          <cell r="MV208">
            <v>0</v>
          </cell>
          <cell r="MW208" t="str">
            <v>*KEY_ERR</v>
          </cell>
        </row>
        <row r="209">
          <cell r="F209" t="str">
            <v>May 01</v>
          </cell>
          <cell r="G209">
            <v>28.511818181818182</v>
          </cell>
          <cell r="H209">
            <v>0</v>
          </cell>
          <cell r="I209">
            <v>28.614318181818181</v>
          </cell>
          <cell r="J209">
            <v>0</v>
          </cell>
          <cell r="K209">
            <v>0</v>
          </cell>
          <cell r="L209">
            <v>29.052954545454551</v>
          </cell>
          <cell r="M209">
            <v>23.570454545454542</v>
          </cell>
          <cell r="N209">
            <v>0</v>
          </cell>
          <cell r="O209">
            <v>0</v>
          </cell>
          <cell r="P209">
            <v>22.114318181818181</v>
          </cell>
          <cell r="Q209">
            <v>22.114318181818181</v>
          </cell>
          <cell r="R209">
            <v>0</v>
          </cell>
          <cell r="S209">
            <v>0</v>
          </cell>
          <cell r="T209">
            <v>28.414318181818182</v>
          </cell>
          <cell r="U209">
            <v>0</v>
          </cell>
          <cell r="V209">
            <v>27.000454545454545</v>
          </cell>
          <cell r="W209">
            <v>26.743636363636362</v>
          </cell>
          <cell r="X209">
            <v>28.843636363636364</v>
          </cell>
          <cell r="Y209">
            <v>22.673181818181817</v>
          </cell>
          <cell r="Z209">
            <v>0</v>
          </cell>
          <cell r="AA209">
            <v>25.765568181818182</v>
          </cell>
          <cell r="AB209">
            <v>27.882727272727273</v>
          </cell>
          <cell r="AC209">
            <v>28.892857142857146</v>
          </cell>
          <cell r="AD209">
            <v>29.260476190476194</v>
          </cell>
          <cell r="AE209">
            <v>28.950952380952383</v>
          </cell>
          <cell r="AF209">
            <v>26.079431818181821</v>
          </cell>
          <cell r="AG209">
            <v>28.642382857142863</v>
          </cell>
          <cell r="AH209">
            <v>25.02943181818182</v>
          </cell>
          <cell r="AI209">
            <v>0</v>
          </cell>
          <cell r="AJ209">
            <v>26.079431818181821</v>
          </cell>
          <cell r="AK209">
            <v>26.979431818181819</v>
          </cell>
          <cell r="AL209">
            <v>29.63909090909091</v>
          </cell>
          <cell r="AM209">
            <v>28.657142857142858</v>
          </cell>
          <cell r="AN209">
            <v>0</v>
          </cell>
          <cell r="AO209">
            <v>0</v>
          </cell>
          <cell r="AP209">
            <v>0</v>
          </cell>
          <cell r="AQ209">
            <v>25.429431818181818</v>
          </cell>
          <cell r="AR209">
            <v>0</v>
          </cell>
          <cell r="AS209">
            <v>28.892857142857146</v>
          </cell>
          <cell r="AT209">
            <v>26.565909090909088</v>
          </cell>
          <cell r="AU209">
            <v>28.772314285714298</v>
          </cell>
          <cell r="AV209">
            <v>0</v>
          </cell>
          <cell r="AW209">
            <v>26.03409090909091</v>
          </cell>
          <cell r="AX209">
            <v>0</v>
          </cell>
          <cell r="AY209">
            <v>0</v>
          </cell>
          <cell r="AZ209">
            <v>0</v>
          </cell>
          <cell r="BA209">
            <v>0</v>
          </cell>
          <cell r="BB209">
            <v>25.957954545454552</v>
          </cell>
          <cell r="BC209">
            <v>25.600909090909092</v>
          </cell>
          <cell r="BD209">
            <v>0.33825000000000055</v>
          </cell>
          <cell r="BE209">
            <v>24.812954545454549</v>
          </cell>
          <cell r="BF209">
            <v>21.082318181818181</v>
          </cell>
          <cell r="BG209">
            <v>17.689386363636366</v>
          </cell>
          <cell r="BH209">
            <v>0</v>
          </cell>
          <cell r="BI209">
            <v>0</v>
          </cell>
          <cell r="BJ209">
            <v>0</v>
          </cell>
          <cell r="BK209">
            <v>4.87</v>
          </cell>
          <cell r="BL209">
            <v>15.618749999999999</v>
          </cell>
          <cell r="BM209">
            <v>21.546524999999999</v>
          </cell>
          <cell r="BN209">
            <v>28.223522727272726</v>
          </cell>
          <cell r="BO209">
            <v>23.836240909090908</v>
          </cell>
          <cell r="BP209">
            <v>27.388295454545457</v>
          </cell>
          <cell r="BQ209">
            <v>38.823749999999997</v>
          </cell>
          <cell r="BR209">
            <v>38.823749999999997</v>
          </cell>
          <cell r="BS209">
            <v>40.600636363636362</v>
          </cell>
          <cell r="BT209">
            <v>40.600636363636362</v>
          </cell>
          <cell r="BU209">
            <v>41.785227272727262</v>
          </cell>
          <cell r="BV209">
            <v>41.785227272727262</v>
          </cell>
          <cell r="BW209">
            <v>0</v>
          </cell>
          <cell r="BX209">
            <v>0</v>
          </cell>
          <cell r="BY209">
            <v>0</v>
          </cell>
          <cell r="BZ209">
            <v>0</v>
          </cell>
          <cell r="CA209">
            <v>0</v>
          </cell>
          <cell r="CB209">
            <v>0</v>
          </cell>
          <cell r="CC209">
            <v>0</v>
          </cell>
          <cell r="CD209">
            <v>0</v>
          </cell>
          <cell r="CE209">
            <v>46.731057692307687</v>
          </cell>
          <cell r="CF209">
            <v>64.429431818181811</v>
          </cell>
          <cell r="CG209">
            <v>64.596477272727256</v>
          </cell>
          <cell r="CH209">
            <v>0</v>
          </cell>
          <cell r="CI209">
            <v>0</v>
          </cell>
          <cell r="CJ209">
            <v>34.37318181818182</v>
          </cell>
          <cell r="CK209">
            <v>34.44</v>
          </cell>
          <cell r="CL209">
            <v>31.804499999999997</v>
          </cell>
          <cell r="CM209">
            <v>33.251590909090908</v>
          </cell>
          <cell r="CN209">
            <v>0</v>
          </cell>
          <cell r="CO209">
            <v>0</v>
          </cell>
          <cell r="CP209">
            <v>28.720363636363633</v>
          </cell>
          <cell r="CQ209">
            <v>28.720363636363633</v>
          </cell>
          <cell r="CR209">
            <v>0</v>
          </cell>
          <cell r="CS209">
            <v>0</v>
          </cell>
          <cell r="CT209">
            <v>23.738636363636367</v>
          </cell>
          <cell r="CU209">
            <v>16.769318181818178</v>
          </cell>
          <cell r="CV209">
            <v>0</v>
          </cell>
          <cell r="CW209">
            <v>0</v>
          </cell>
          <cell r="CX209">
            <v>32.065568181818179</v>
          </cell>
          <cell r="CY209">
            <v>32.565568181818179</v>
          </cell>
          <cell r="CZ209">
            <v>32.401090909090911</v>
          </cell>
          <cell r="DA209">
            <v>28.449272727272724</v>
          </cell>
          <cell r="DB209">
            <v>0.49357954545454419</v>
          </cell>
          <cell r="DC209">
            <v>0</v>
          </cell>
          <cell r="DD209">
            <v>0</v>
          </cell>
          <cell r="DE209">
            <v>0</v>
          </cell>
          <cell r="DF209">
            <v>0</v>
          </cell>
          <cell r="DG209">
            <v>0</v>
          </cell>
          <cell r="DH209">
            <v>0</v>
          </cell>
          <cell r="DI209">
            <v>0</v>
          </cell>
          <cell r="DJ209">
            <v>0</v>
          </cell>
          <cell r="DK209">
            <v>0</v>
          </cell>
          <cell r="DL209">
            <v>0</v>
          </cell>
          <cell r="DM209" t="str">
            <v>May 01</v>
          </cell>
          <cell r="DN209">
            <v>5.33</v>
          </cell>
          <cell r="DO209">
            <v>0</v>
          </cell>
          <cell r="DP209">
            <v>0</v>
          </cell>
          <cell r="DQ209">
            <v>0</v>
          </cell>
          <cell r="DR209">
            <v>0</v>
          </cell>
          <cell r="DS209">
            <v>0</v>
          </cell>
          <cell r="DT209">
            <v>38.604204545454543</v>
          </cell>
          <cell r="DU209">
            <v>38.604204545454543</v>
          </cell>
          <cell r="DV209">
            <v>44.503295454545459</v>
          </cell>
          <cell r="DW209">
            <v>44.503295454545459</v>
          </cell>
          <cell r="DX209">
            <v>0</v>
          </cell>
          <cell r="DY209">
            <v>0</v>
          </cell>
          <cell r="DZ209">
            <v>0</v>
          </cell>
          <cell r="EA209">
            <v>0</v>
          </cell>
          <cell r="EB209">
            <v>0</v>
          </cell>
          <cell r="EC209">
            <v>0</v>
          </cell>
          <cell r="ED209">
            <v>0</v>
          </cell>
          <cell r="EE209">
            <v>0</v>
          </cell>
          <cell r="EF209">
            <v>35.578295454545454</v>
          </cell>
          <cell r="EG209">
            <v>0</v>
          </cell>
          <cell r="EH209">
            <v>32.380568181818177</v>
          </cell>
          <cell r="EI209">
            <v>32.170568181818183</v>
          </cell>
          <cell r="EJ209">
            <v>33.003409090909088</v>
          </cell>
          <cell r="EK209">
            <v>0</v>
          </cell>
          <cell r="EL209">
            <v>0</v>
          </cell>
          <cell r="EM209">
            <v>0</v>
          </cell>
          <cell r="EN209">
            <v>0</v>
          </cell>
          <cell r="EO209">
            <v>23.168181818181807</v>
          </cell>
          <cell r="EP209">
            <v>18.356818181818184</v>
          </cell>
          <cell r="EQ209" t="str">
            <v>May 01</v>
          </cell>
          <cell r="ER209">
            <v>5.05</v>
          </cell>
          <cell r="ES209">
            <v>0</v>
          </cell>
          <cell r="ET209">
            <v>0</v>
          </cell>
          <cell r="EU209">
            <v>0</v>
          </cell>
          <cell r="EV209">
            <v>23.863636363636363</v>
          </cell>
          <cell r="EW209">
            <v>23.164431818181818</v>
          </cell>
          <cell r="EX209">
            <v>35.470909090909089</v>
          </cell>
          <cell r="EY209">
            <v>47.90625</v>
          </cell>
          <cell r="EZ209">
            <v>47.90625</v>
          </cell>
          <cell r="FA209">
            <v>52.922386363636356</v>
          </cell>
          <cell r="FB209">
            <v>52.922386363636356</v>
          </cell>
          <cell r="FC209">
            <v>54.592840909090917</v>
          </cell>
          <cell r="FD209">
            <v>54.592840909090917</v>
          </cell>
          <cell r="FE209">
            <v>0</v>
          </cell>
          <cell r="FF209">
            <v>0</v>
          </cell>
          <cell r="FG209">
            <v>38.854772727272724</v>
          </cell>
          <cell r="FH209">
            <v>0</v>
          </cell>
          <cell r="FI209">
            <v>41.16477272727272</v>
          </cell>
          <cell r="FJ209">
            <v>0</v>
          </cell>
          <cell r="FK209">
            <v>0</v>
          </cell>
          <cell r="FL209">
            <v>0</v>
          </cell>
          <cell r="FM209">
            <v>0</v>
          </cell>
          <cell r="FN209" t="str">
            <v>May 01</v>
          </cell>
          <cell r="FO209">
            <v>11.91</v>
          </cell>
          <cell r="FP209">
            <v>28.512272727272723</v>
          </cell>
          <cell r="FQ209">
            <v>25.448181818181819</v>
          </cell>
          <cell r="FR209">
            <v>36.578181818181818</v>
          </cell>
          <cell r="FS209">
            <v>0</v>
          </cell>
          <cell r="FT209">
            <v>0</v>
          </cell>
          <cell r="FU209">
            <v>0</v>
          </cell>
          <cell r="FV209">
            <v>0</v>
          </cell>
          <cell r="FW209">
            <v>0</v>
          </cell>
          <cell r="FX209">
            <v>0</v>
          </cell>
          <cell r="FY209">
            <v>0</v>
          </cell>
          <cell r="FZ209">
            <v>0</v>
          </cell>
          <cell r="GA209">
            <v>0</v>
          </cell>
          <cell r="GB209">
            <v>0</v>
          </cell>
          <cell r="GC209">
            <v>0</v>
          </cell>
          <cell r="GD209">
            <v>34.595113636363635</v>
          </cell>
          <cell r="GE209">
            <v>0</v>
          </cell>
          <cell r="GF209">
            <v>0</v>
          </cell>
          <cell r="GG209">
            <v>37.370454545454542</v>
          </cell>
          <cell r="GH209">
            <v>37.370454545454542</v>
          </cell>
          <cell r="GI209">
            <v>36.279599999999995</v>
          </cell>
          <cell r="GJ209">
            <v>32.121600000000001</v>
          </cell>
          <cell r="GK209">
            <v>0</v>
          </cell>
          <cell r="GL209">
            <v>0</v>
          </cell>
          <cell r="GM209">
            <v>17.25</v>
          </cell>
          <cell r="GN209">
            <v>0</v>
          </cell>
          <cell r="GO209" t="str">
            <v>May 01</v>
          </cell>
          <cell r="GP209">
            <v>3.2193523006420541</v>
          </cell>
          <cell r="GQ209">
            <v>274.8095238095238</v>
          </cell>
          <cell r="GR209">
            <v>201.76190476190479</v>
          </cell>
          <cell r="GS209">
            <v>270.88095238095241</v>
          </cell>
          <cell r="GT209">
            <v>230.8095238095238</v>
          </cell>
          <cell r="GU209">
            <v>271.88095238095241</v>
          </cell>
          <cell r="GV209">
            <v>270.26190476190482</v>
          </cell>
          <cell r="GW209">
            <v>271.88095238095241</v>
          </cell>
          <cell r="GX209">
            <v>0</v>
          </cell>
          <cell r="GY209">
            <v>391.21428571428572</v>
          </cell>
          <cell r="GZ209">
            <v>345.21428571428572</v>
          </cell>
          <cell r="HA209">
            <v>0</v>
          </cell>
          <cell r="HB209">
            <v>0</v>
          </cell>
          <cell r="HC209">
            <v>270.65476190476193</v>
          </cell>
          <cell r="HD209">
            <v>236.48809523809521</v>
          </cell>
          <cell r="HE209">
            <v>0</v>
          </cell>
          <cell r="HF209">
            <v>0</v>
          </cell>
          <cell r="HG209">
            <v>191.52380952380901</v>
          </cell>
          <cell r="HH209">
            <v>0</v>
          </cell>
          <cell r="HI209">
            <v>176</v>
          </cell>
          <cell r="HJ209">
            <v>0</v>
          </cell>
          <cell r="HK209" t="e">
            <v>#VALUE!</v>
          </cell>
          <cell r="HL209">
            <v>0</v>
          </cell>
          <cell r="HM209">
            <v>0</v>
          </cell>
          <cell r="HN209">
            <v>126.4761904761905</v>
          </cell>
          <cell r="HO209">
            <v>121.4285714285714</v>
          </cell>
          <cell r="HP209">
            <v>101.28571428571431</v>
          </cell>
          <cell r="HQ209">
            <v>0</v>
          </cell>
          <cell r="HR209">
            <v>41.827500000000001</v>
          </cell>
          <cell r="HS209">
            <v>0</v>
          </cell>
          <cell r="HT209">
            <v>549.42857142857144</v>
          </cell>
          <cell r="HU209" t="str">
            <v>May 01</v>
          </cell>
          <cell r="HV209">
            <v>282.85714285714278</v>
          </cell>
          <cell r="HW209">
            <v>205.8095238095238</v>
          </cell>
          <cell r="HX209">
            <v>271.90476190476193</v>
          </cell>
          <cell r="HY209">
            <v>194.85714285714295</v>
          </cell>
          <cell r="HZ209">
            <v>264.95238095238085</v>
          </cell>
          <cell r="IA209">
            <v>249.76190476190479</v>
          </cell>
          <cell r="IB209">
            <v>264.95238095238085</v>
          </cell>
          <cell r="IC209">
            <v>0</v>
          </cell>
          <cell r="ID209">
            <v>0</v>
          </cell>
          <cell r="IE209">
            <v>0</v>
          </cell>
          <cell r="IF209">
            <v>0</v>
          </cell>
          <cell r="IG209">
            <v>187.90476190476099</v>
          </cell>
          <cell r="IH209">
            <v>0</v>
          </cell>
          <cell r="II209">
            <v>167.666666666666</v>
          </cell>
          <cell r="IJ209">
            <v>0</v>
          </cell>
          <cell r="IK209">
            <v>0</v>
          </cell>
          <cell r="IL209">
            <v>0</v>
          </cell>
          <cell r="IM209">
            <v>128.14285714285711</v>
          </cell>
          <cell r="IN209">
            <v>108</v>
          </cell>
          <cell r="IO209">
            <v>0</v>
          </cell>
          <cell r="IP209">
            <v>0</v>
          </cell>
          <cell r="IQ209" t="str">
            <v>May 01</v>
          </cell>
          <cell r="IR209">
            <v>4.6431898574963313</v>
          </cell>
          <cell r="IS209">
            <v>22.159549556809022</v>
          </cell>
          <cell r="IT209">
            <v>21.120294765840221</v>
          </cell>
          <cell r="IU209">
            <v>0</v>
          </cell>
          <cell r="IV209">
            <v>0</v>
          </cell>
          <cell r="IW209">
            <v>0</v>
          </cell>
          <cell r="IX209">
            <v>28.908229813664594</v>
          </cell>
          <cell r="IY209">
            <v>0</v>
          </cell>
          <cell r="IZ209">
            <v>35.666821946169769</v>
          </cell>
          <cell r="JA209">
            <v>33.415786749482407</v>
          </cell>
          <cell r="JB209">
            <v>0</v>
          </cell>
          <cell r="JC209">
            <v>29.777380952380952</v>
          </cell>
          <cell r="JD209">
            <v>51.056635672020285</v>
          </cell>
          <cell r="JE209">
            <v>0</v>
          </cell>
          <cell r="JF209">
            <v>0</v>
          </cell>
          <cell r="JG209">
            <v>0</v>
          </cell>
          <cell r="JH209">
            <v>0</v>
          </cell>
          <cell r="JI209">
            <v>0</v>
          </cell>
          <cell r="JJ209">
            <v>0</v>
          </cell>
          <cell r="JK209">
            <v>0</v>
          </cell>
          <cell r="JL209">
            <v>0</v>
          </cell>
          <cell r="JM209">
            <v>0</v>
          </cell>
          <cell r="JN209">
            <v>30.554403498964799</v>
          </cell>
          <cell r="JO209">
            <v>0</v>
          </cell>
          <cell r="JP209">
            <v>31.317028985507243</v>
          </cell>
          <cell r="JQ209">
            <v>31.158333333333331</v>
          </cell>
          <cell r="JR209">
            <v>31.458333333333339</v>
          </cell>
          <cell r="JS209">
            <v>0</v>
          </cell>
          <cell r="JT209">
            <v>0</v>
          </cell>
          <cell r="JU209">
            <v>0</v>
          </cell>
          <cell r="JV209">
            <v>0</v>
          </cell>
          <cell r="JW209">
            <v>0</v>
          </cell>
          <cell r="JX209">
            <v>0</v>
          </cell>
          <cell r="JY209">
            <v>0</v>
          </cell>
          <cell r="JZ209">
            <v>31.158333333333331</v>
          </cell>
          <cell r="KA209">
            <v>0</v>
          </cell>
          <cell r="KB209">
            <v>0</v>
          </cell>
          <cell r="KC209">
            <v>0</v>
          </cell>
          <cell r="KD209">
            <v>25.957142857142859</v>
          </cell>
          <cell r="KE209">
            <v>27.457142857142859</v>
          </cell>
          <cell r="KF209">
            <v>25.957142857142859</v>
          </cell>
          <cell r="KG209">
            <v>27.457142857142859</v>
          </cell>
          <cell r="KH209">
            <v>0</v>
          </cell>
          <cell r="KI209">
            <v>0</v>
          </cell>
          <cell r="KJ209">
            <v>0</v>
          </cell>
          <cell r="KK209">
            <v>24.553683780831747</v>
          </cell>
          <cell r="KL209">
            <v>24.148734399504413</v>
          </cell>
          <cell r="KM209">
            <v>0</v>
          </cell>
          <cell r="KN209">
            <v>23.118265382044637</v>
          </cell>
          <cell r="KO209">
            <v>1.0000000000000001E-5</v>
          </cell>
          <cell r="KP209">
            <v>0.82608695652173925</v>
          </cell>
          <cell r="KQ209">
            <v>1.360869565217391</v>
          </cell>
          <cell r="KR209">
            <v>0.82173913043478253</v>
          </cell>
          <cell r="KS209">
            <v>0.3999999999999998</v>
          </cell>
          <cell r="KT209">
            <v>-0.1086917391304348</v>
          </cell>
          <cell r="KU209">
            <v>0.4086956521739129</v>
          </cell>
          <cell r="KV209">
            <v>0</v>
          </cell>
          <cell r="KW209">
            <v>0</v>
          </cell>
          <cell r="KX209">
            <v>0</v>
          </cell>
          <cell r="KY209">
            <v>0</v>
          </cell>
          <cell r="KZ209">
            <v>1.6956539130434789</v>
          </cell>
          <cell r="LA209">
            <v>1.152175652173913</v>
          </cell>
          <cell r="LB209">
            <v>1.5</v>
          </cell>
          <cell r="LC209" t="str">
            <v>May 01</v>
          </cell>
          <cell r="LD209">
            <v>22.15954875100725</v>
          </cell>
          <cell r="LE209">
            <v>21.120293847566575</v>
          </cell>
          <cell r="LF209">
            <v>275</v>
          </cell>
          <cell r="LG209">
            <v>230</v>
          </cell>
          <cell r="LH209">
            <v>26.421825396825405</v>
          </cell>
          <cell r="LI209">
            <v>0</v>
          </cell>
          <cell r="LJ209">
            <v>29.640476190476189</v>
          </cell>
          <cell r="LK209">
            <v>1.2190476190476189</v>
          </cell>
          <cell r="LL209">
            <v>30.815476190476193</v>
          </cell>
          <cell r="LM209">
            <v>1.7785714285714285</v>
          </cell>
          <cell r="LN209">
            <v>29.536904761904765</v>
          </cell>
          <cell r="LO209">
            <v>0</v>
          </cell>
          <cell r="LP209">
            <v>0</v>
          </cell>
          <cell r="LQ209">
            <v>0</v>
          </cell>
          <cell r="LR209">
            <v>0</v>
          </cell>
          <cell r="LS209">
            <v>0</v>
          </cell>
          <cell r="LT209">
            <v>22.293213348331456</v>
          </cell>
          <cell r="LU209">
            <v>0</v>
          </cell>
          <cell r="LV209">
            <v>27.882727272727273</v>
          </cell>
          <cell r="LW209">
            <v>28.892857142857146</v>
          </cell>
          <cell r="LX209">
            <v>29.260476190476194</v>
          </cell>
          <cell r="LY209">
            <v>28.950952380952383</v>
          </cell>
          <cell r="LZ209">
            <v>26.079431818181821</v>
          </cell>
          <cell r="MA209">
            <v>28.642382857142863</v>
          </cell>
          <cell r="MB209" t="str">
            <v>May 01</v>
          </cell>
          <cell r="MC209">
            <v>315.82608695652175</v>
          </cell>
          <cell r="MD209">
            <v>261</v>
          </cell>
          <cell r="ME209">
            <v>30.28240740555556</v>
          </cell>
          <cell r="MF209" t="str">
            <v xml:space="preserve"> </v>
          </cell>
          <cell r="MG209">
            <v>33.674999999999997</v>
          </cell>
          <cell r="MH209" t="str">
            <v>May 01</v>
          </cell>
          <cell r="MI209">
            <v>243.04347826086959</v>
          </cell>
          <cell r="MJ209">
            <v>180.8695652173914</v>
          </cell>
          <cell r="MK209">
            <v>183.72670807453409</v>
          </cell>
          <cell r="ML209">
            <v>148.9440993788819</v>
          </cell>
          <cell r="MM209">
            <v>191.8012422360249</v>
          </cell>
          <cell r="MN209">
            <v>155.56635877491499</v>
          </cell>
          <cell r="MO209">
            <v>0</v>
          </cell>
          <cell r="MP209">
            <v>161.98757763975161</v>
          </cell>
          <cell r="MQ209">
            <v>63.913043478260867</v>
          </cell>
          <cell r="MR209">
            <v>0</v>
          </cell>
          <cell r="MS209">
            <v>0</v>
          </cell>
          <cell r="MT209">
            <v>253.1645569620253</v>
          </cell>
          <cell r="MU209">
            <v>80.051955154498259</v>
          </cell>
          <cell r="MV209">
            <v>0</v>
          </cell>
          <cell r="MW209" t="str">
            <v>*KEY_ERR</v>
          </cell>
        </row>
        <row r="210">
          <cell r="F210" t="str">
            <v>Jun 01</v>
          </cell>
          <cell r="G210">
            <v>27.830238095238101</v>
          </cell>
          <cell r="H210">
            <v>0</v>
          </cell>
          <cell r="I210">
            <v>27.566190476190471</v>
          </cell>
          <cell r="J210">
            <v>0</v>
          </cell>
          <cell r="K210">
            <v>0</v>
          </cell>
          <cell r="L210">
            <v>28.035952380952381</v>
          </cell>
          <cell r="M210">
            <v>24.13904761904762</v>
          </cell>
          <cell r="N210">
            <v>0</v>
          </cell>
          <cell r="O210">
            <v>0</v>
          </cell>
          <cell r="P210">
            <v>21.066190476190474</v>
          </cell>
          <cell r="Q210">
            <v>21.066190476190474</v>
          </cell>
          <cell r="R210">
            <v>0</v>
          </cell>
          <cell r="S210">
            <v>0</v>
          </cell>
          <cell r="T210">
            <v>27.366190476190475</v>
          </cell>
          <cell r="U210">
            <v>0</v>
          </cell>
          <cell r="V210">
            <v>26.04690476190477</v>
          </cell>
          <cell r="W210">
            <v>25.506428571428579</v>
          </cell>
          <cell r="X210">
            <v>27.823095238095245</v>
          </cell>
          <cell r="Y210">
            <v>22.013571428571435</v>
          </cell>
          <cell r="Z210">
            <v>0</v>
          </cell>
          <cell r="AA210">
            <v>26.29154761904762</v>
          </cell>
          <cell r="AB210">
            <v>27.911190476190477</v>
          </cell>
          <cell r="AC210">
            <v>28.077619047619049</v>
          </cell>
          <cell r="AD210">
            <v>28.662857142857138</v>
          </cell>
          <cell r="AE210">
            <v>28.346190476190472</v>
          </cell>
          <cell r="AF210">
            <v>26.032380952380951</v>
          </cell>
          <cell r="AG210">
            <v>28.156788571428567</v>
          </cell>
          <cell r="AH210">
            <v>24.832380952380952</v>
          </cell>
          <cell r="AI210">
            <v>0</v>
          </cell>
          <cell r="AJ210">
            <v>26.032380952380951</v>
          </cell>
          <cell r="AK210">
            <v>26.932380952380949</v>
          </cell>
          <cell r="AL210">
            <v>28.687380952380959</v>
          </cell>
          <cell r="AM210">
            <v>28.259523809523799</v>
          </cell>
          <cell r="AN210">
            <v>0</v>
          </cell>
          <cell r="AO210">
            <v>0</v>
          </cell>
          <cell r="AP210">
            <v>0</v>
          </cell>
          <cell r="AQ210">
            <v>25.282380952380951</v>
          </cell>
          <cell r="AR210">
            <v>0</v>
          </cell>
          <cell r="AS210">
            <v>28.077619047619049</v>
          </cell>
          <cell r="AT210">
            <v>26.566666666666666</v>
          </cell>
          <cell r="AU210">
            <v>27.33627380952381</v>
          </cell>
          <cell r="AV210">
            <v>0</v>
          </cell>
          <cell r="AW210">
            <v>25.978571428571431</v>
          </cell>
          <cell r="AX210">
            <v>0</v>
          </cell>
          <cell r="AY210">
            <v>0</v>
          </cell>
          <cell r="AZ210">
            <v>0</v>
          </cell>
          <cell r="BA210">
            <v>0</v>
          </cell>
          <cell r="BB210">
            <v>25.81071428571428</v>
          </cell>
          <cell r="BC210">
            <v>25.654047619047621</v>
          </cell>
          <cell r="BD210">
            <v>0.26318181818181857</v>
          </cell>
          <cell r="BE210">
            <v>25.474523809523809</v>
          </cell>
          <cell r="BF210">
            <v>20.571169384974699</v>
          </cell>
          <cell r="BG210">
            <v>18.763571428571428</v>
          </cell>
          <cell r="BH210">
            <v>0</v>
          </cell>
          <cell r="BI210">
            <v>0</v>
          </cell>
          <cell r="BJ210">
            <v>0</v>
          </cell>
          <cell r="BK210">
            <v>3.73</v>
          </cell>
          <cell r="BL210">
            <v>13.11</v>
          </cell>
          <cell r="BM210">
            <v>18.080000000000002</v>
          </cell>
          <cell r="BN210">
            <v>21.3675</v>
          </cell>
          <cell r="BO210">
            <v>21.23</v>
          </cell>
          <cell r="BP210">
            <v>24.38</v>
          </cell>
          <cell r="BQ210">
            <v>30.715</v>
          </cell>
          <cell r="BR210">
            <v>30.715</v>
          </cell>
          <cell r="BS210">
            <v>31.666000000000007</v>
          </cell>
          <cell r="BT210">
            <v>31.666000000000007</v>
          </cell>
          <cell r="BU210">
            <v>32.299999999999997</v>
          </cell>
          <cell r="BV210">
            <v>32.299999999999997</v>
          </cell>
          <cell r="BW210">
            <v>0</v>
          </cell>
          <cell r="BX210">
            <v>0</v>
          </cell>
          <cell r="BY210">
            <v>0</v>
          </cell>
          <cell r="BZ210">
            <v>0</v>
          </cell>
          <cell r="CA210">
            <v>0</v>
          </cell>
          <cell r="CB210">
            <v>0</v>
          </cell>
          <cell r="CC210">
            <v>0</v>
          </cell>
          <cell r="CD210">
            <v>0</v>
          </cell>
          <cell r="CE210">
            <v>36.984999999999999</v>
          </cell>
          <cell r="CF210">
            <v>43.442500000000017</v>
          </cell>
          <cell r="CG210">
            <v>43.449999999999996</v>
          </cell>
          <cell r="CH210">
            <v>0</v>
          </cell>
          <cell r="CI210">
            <v>0</v>
          </cell>
          <cell r="CJ210">
            <v>32.305</v>
          </cell>
          <cell r="CK210">
            <v>32.412500000000001</v>
          </cell>
          <cell r="CL210">
            <v>31.410499999999995</v>
          </cell>
          <cell r="CM210">
            <v>32.07</v>
          </cell>
          <cell r="CN210">
            <v>0</v>
          </cell>
          <cell r="CO210">
            <v>0</v>
          </cell>
          <cell r="CP210">
            <v>28.486999999999998</v>
          </cell>
          <cell r="CQ210">
            <v>28.486999999999998</v>
          </cell>
          <cell r="CR210">
            <v>0</v>
          </cell>
          <cell r="CS210">
            <v>0</v>
          </cell>
          <cell r="CT210">
            <v>21.964285714285715</v>
          </cell>
          <cell r="CU210">
            <v>17.717857142857145</v>
          </cell>
          <cell r="CV210">
            <v>0</v>
          </cell>
          <cell r="CW210">
            <v>0</v>
          </cell>
          <cell r="CX210">
            <v>27.37</v>
          </cell>
          <cell r="CY210">
            <v>27.87</v>
          </cell>
          <cell r="CZ210">
            <v>29.381</v>
          </cell>
          <cell r="DA210">
            <v>25.372999999999998</v>
          </cell>
          <cell r="DB210">
            <v>0.26416666666666622</v>
          </cell>
          <cell r="DC210">
            <v>0</v>
          </cell>
          <cell r="DD210">
            <v>0</v>
          </cell>
          <cell r="DE210">
            <v>0</v>
          </cell>
          <cell r="DF210">
            <v>0</v>
          </cell>
          <cell r="DG210">
            <v>0</v>
          </cell>
          <cell r="DH210">
            <v>0</v>
          </cell>
          <cell r="DI210">
            <v>0</v>
          </cell>
          <cell r="DJ210">
            <v>0</v>
          </cell>
          <cell r="DK210">
            <v>0</v>
          </cell>
          <cell r="DL210">
            <v>0</v>
          </cell>
          <cell r="DM210" t="str">
            <v>Jun 01</v>
          </cell>
          <cell r="DN210">
            <v>4.1400000000000006</v>
          </cell>
          <cell r="DO210">
            <v>0</v>
          </cell>
          <cell r="DP210">
            <v>0</v>
          </cell>
          <cell r="DQ210">
            <v>0</v>
          </cell>
          <cell r="DR210">
            <v>0</v>
          </cell>
          <cell r="DS210">
            <v>0</v>
          </cell>
          <cell r="DT210">
            <v>30.122500000000002</v>
          </cell>
          <cell r="DU210">
            <v>30.122500000000002</v>
          </cell>
          <cell r="DV210">
            <v>33.844999999999999</v>
          </cell>
          <cell r="DW210">
            <v>33.844999999999999</v>
          </cell>
          <cell r="DX210">
            <v>0</v>
          </cell>
          <cell r="DY210">
            <v>0</v>
          </cell>
          <cell r="DZ210">
            <v>0</v>
          </cell>
          <cell r="EA210">
            <v>0</v>
          </cell>
          <cell r="EB210">
            <v>0</v>
          </cell>
          <cell r="EC210">
            <v>0</v>
          </cell>
          <cell r="ED210">
            <v>0</v>
          </cell>
          <cell r="EE210">
            <v>0</v>
          </cell>
          <cell r="EF210">
            <v>33.012500000000003</v>
          </cell>
          <cell r="EG210">
            <v>0</v>
          </cell>
          <cell r="EH210">
            <v>31.732499999999998</v>
          </cell>
          <cell r="EI210">
            <v>31.522500000000001</v>
          </cell>
          <cell r="EJ210">
            <v>32.6875</v>
          </cell>
          <cell r="EK210">
            <v>0</v>
          </cell>
          <cell r="EL210">
            <v>0</v>
          </cell>
          <cell r="EM210">
            <v>0</v>
          </cell>
          <cell r="EN210">
            <v>0</v>
          </cell>
          <cell r="EO210">
            <v>20.396428571428576</v>
          </cell>
          <cell r="EP210">
            <v>17.460714285714289</v>
          </cell>
          <cell r="EQ210" t="str">
            <v>Jun 01</v>
          </cell>
          <cell r="ER210">
            <v>3.86</v>
          </cell>
          <cell r="ES210">
            <v>0</v>
          </cell>
          <cell r="ET210">
            <v>0</v>
          </cell>
          <cell r="EU210">
            <v>0</v>
          </cell>
          <cell r="EV210">
            <v>20.009999999999998</v>
          </cell>
          <cell r="EW210">
            <v>19.765000000000001</v>
          </cell>
          <cell r="EX210">
            <v>25.51</v>
          </cell>
          <cell r="EY210">
            <v>34.762499999999996</v>
          </cell>
          <cell r="EZ210">
            <v>34.762499999999996</v>
          </cell>
          <cell r="FA210">
            <v>37.907499999999999</v>
          </cell>
          <cell r="FB210">
            <v>37.907499999999999</v>
          </cell>
          <cell r="FC210">
            <v>38.89</v>
          </cell>
          <cell r="FD210">
            <v>38.89</v>
          </cell>
          <cell r="FE210">
            <v>0</v>
          </cell>
          <cell r="FF210">
            <v>0</v>
          </cell>
          <cell r="FG210">
            <v>33.21</v>
          </cell>
          <cell r="FH210">
            <v>0</v>
          </cell>
          <cell r="FI210">
            <v>35.482500000000002</v>
          </cell>
          <cell r="FJ210">
            <v>0</v>
          </cell>
          <cell r="FK210">
            <v>0</v>
          </cell>
          <cell r="FL210">
            <v>0</v>
          </cell>
          <cell r="FM210">
            <v>0</v>
          </cell>
          <cell r="FN210" t="str">
            <v>Jun 01</v>
          </cell>
          <cell r="FO210">
            <v>6.5</v>
          </cell>
          <cell r="FP210">
            <v>22.240000000000002</v>
          </cell>
          <cell r="FQ210">
            <v>21.73</v>
          </cell>
          <cell r="FR210">
            <v>29.779999999999998</v>
          </cell>
          <cell r="FS210">
            <v>0</v>
          </cell>
          <cell r="FT210">
            <v>0</v>
          </cell>
          <cell r="FU210">
            <v>0</v>
          </cell>
          <cell r="FV210">
            <v>0</v>
          </cell>
          <cell r="FW210">
            <v>0</v>
          </cell>
          <cell r="FX210">
            <v>0</v>
          </cell>
          <cell r="FY210">
            <v>0</v>
          </cell>
          <cell r="FZ210">
            <v>0</v>
          </cell>
          <cell r="GA210">
            <v>0</v>
          </cell>
          <cell r="GB210">
            <v>0</v>
          </cell>
          <cell r="GC210">
            <v>0</v>
          </cell>
          <cell r="GD210">
            <v>35.097499999999997</v>
          </cell>
          <cell r="GE210">
            <v>0</v>
          </cell>
          <cell r="GF210">
            <v>0</v>
          </cell>
          <cell r="GG210">
            <v>37.72</v>
          </cell>
          <cell r="GH210">
            <v>37.72</v>
          </cell>
          <cell r="GI210">
            <v>32.182499999999997</v>
          </cell>
          <cell r="GJ210">
            <v>28.349999999999998</v>
          </cell>
          <cell r="GK210">
            <v>0</v>
          </cell>
          <cell r="GL210">
            <v>0</v>
          </cell>
          <cell r="GM210">
            <v>17.25</v>
          </cell>
          <cell r="GN210">
            <v>0</v>
          </cell>
          <cell r="GO210" t="str">
            <v>Jun 01</v>
          </cell>
          <cell r="GP210">
            <v>3.0096023156641118</v>
          </cell>
          <cell r="GQ210">
            <v>237.33333333333329</v>
          </cell>
          <cell r="GR210">
            <v>209.14285714285711</v>
          </cell>
          <cell r="GS210">
            <v>245.3095238095238</v>
          </cell>
          <cell r="GT210">
            <v>232.61904761904765</v>
          </cell>
          <cell r="GU210">
            <v>247.83333333333337</v>
          </cell>
          <cell r="GV210">
            <v>244.47619047619051</v>
          </cell>
          <cell r="GW210">
            <v>247.83333333333337</v>
          </cell>
          <cell r="GX210">
            <v>0</v>
          </cell>
          <cell r="GY210">
            <v>315.5</v>
          </cell>
          <cell r="GZ210">
            <v>271.28571428571428</v>
          </cell>
          <cell r="HA210">
            <v>0</v>
          </cell>
          <cell r="HB210">
            <v>0</v>
          </cell>
          <cell r="HC210">
            <v>267.86904761904759</v>
          </cell>
          <cell r="HD210">
            <v>236.03571428571431</v>
          </cell>
          <cell r="HE210">
            <v>0</v>
          </cell>
          <cell r="HF210">
            <v>0</v>
          </cell>
          <cell r="HG210">
            <v>196.09523809523799</v>
          </cell>
          <cell r="HH210">
            <v>0</v>
          </cell>
          <cell r="HI210">
            <v>182.23809523809501</v>
          </cell>
          <cell r="HJ210">
            <v>0</v>
          </cell>
          <cell r="HK210" t="e">
            <v>#VALUE!</v>
          </cell>
          <cell r="HL210">
            <v>0</v>
          </cell>
          <cell r="HM210">
            <v>0</v>
          </cell>
          <cell r="HN210">
            <v>117.4285714285714</v>
          </cell>
          <cell r="HO210">
            <v>120.4285714285714</v>
          </cell>
          <cell r="HP210">
            <v>104.04761904761909</v>
          </cell>
          <cell r="HQ210">
            <v>0</v>
          </cell>
          <cell r="HR210">
            <v>41.512</v>
          </cell>
          <cell r="HS210">
            <v>0</v>
          </cell>
          <cell r="HT210">
            <v>378.33333333333331</v>
          </cell>
          <cell r="HU210" t="str">
            <v>Jun 01</v>
          </cell>
          <cell r="HV210">
            <v>271.90476190476193</v>
          </cell>
          <cell r="HW210">
            <v>213.95238095238099</v>
          </cell>
          <cell r="HX210">
            <v>251.76190476190479</v>
          </cell>
          <cell r="HY210">
            <v>193.80952380952385</v>
          </cell>
          <cell r="HZ210">
            <v>243.38095238095235</v>
          </cell>
          <cell r="IA210">
            <v>230.14285714285711</v>
          </cell>
          <cell r="IB210">
            <v>243.38095238095235</v>
          </cell>
          <cell r="IC210">
            <v>0</v>
          </cell>
          <cell r="ID210">
            <v>0</v>
          </cell>
          <cell r="IE210">
            <v>0</v>
          </cell>
          <cell r="IF210">
            <v>0</v>
          </cell>
          <cell r="IG210">
            <v>177.809523809523</v>
          </cell>
          <cell r="IH210">
            <v>0</v>
          </cell>
          <cell r="II210">
            <v>161.85714285714201</v>
          </cell>
          <cell r="IJ210">
            <v>0</v>
          </cell>
          <cell r="IK210">
            <v>0</v>
          </cell>
          <cell r="IL210">
            <v>0</v>
          </cell>
          <cell r="IM210">
            <v>118.95238095238101</v>
          </cell>
          <cell r="IN210">
            <v>108.4761904761905</v>
          </cell>
          <cell r="IO210">
            <v>0</v>
          </cell>
          <cell r="IP210">
            <v>0</v>
          </cell>
          <cell r="IQ210" t="str">
            <v>Jun 01</v>
          </cell>
          <cell r="IR210">
            <v>4.6724763987887687</v>
          </cell>
          <cell r="IS210">
            <v>22.965351329572925</v>
          </cell>
          <cell r="IT210">
            <v>21.579431588613406</v>
          </cell>
          <cell r="IU210">
            <v>0</v>
          </cell>
          <cell r="IV210">
            <v>0</v>
          </cell>
          <cell r="IW210">
            <v>0</v>
          </cell>
          <cell r="IX210">
            <v>27.334523809523816</v>
          </cell>
          <cell r="IY210">
            <v>0</v>
          </cell>
          <cell r="IZ210">
            <v>29.644047619047615</v>
          </cell>
          <cell r="JA210">
            <v>27.292857142857144</v>
          </cell>
          <cell r="JB210">
            <v>0</v>
          </cell>
          <cell r="JC210">
            <v>24.353571428571431</v>
          </cell>
          <cell r="JD210">
            <v>45.364891518737679</v>
          </cell>
          <cell r="JE210">
            <v>0</v>
          </cell>
          <cell r="JF210">
            <v>0</v>
          </cell>
          <cell r="JG210">
            <v>0</v>
          </cell>
          <cell r="JH210">
            <v>0</v>
          </cell>
          <cell r="JI210">
            <v>0</v>
          </cell>
          <cell r="JJ210">
            <v>0</v>
          </cell>
          <cell r="JK210">
            <v>0</v>
          </cell>
          <cell r="JL210">
            <v>0</v>
          </cell>
          <cell r="JM210">
            <v>0</v>
          </cell>
          <cell r="JN210">
            <v>30.826197619047619</v>
          </cell>
          <cell r="JO210">
            <v>0</v>
          </cell>
          <cell r="JP210">
            <v>30.014285714285716</v>
          </cell>
          <cell r="JQ210">
            <v>30.24761904761905</v>
          </cell>
          <cell r="JR210">
            <v>30.50238095238096</v>
          </cell>
          <cell r="JS210">
            <v>0</v>
          </cell>
          <cell r="JT210">
            <v>0</v>
          </cell>
          <cell r="JU210">
            <v>0</v>
          </cell>
          <cell r="JV210">
            <v>0</v>
          </cell>
          <cell r="JW210">
            <v>0</v>
          </cell>
          <cell r="JX210">
            <v>0</v>
          </cell>
          <cell r="JY210">
            <v>0</v>
          </cell>
          <cell r="JZ210">
            <v>30.24761904761905</v>
          </cell>
          <cell r="KA210">
            <v>0</v>
          </cell>
          <cell r="KB210">
            <v>0</v>
          </cell>
          <cell r="KC210">
            <v>0</v>
          </cell>
          <cell r="KD210">
            <v>25.345238095238095</v>
          </cell>
          <cell r="KE210">
            <v>26.988095238095237</v>
          </cell>
          <cell r="KF210">
            <v>25.345238095238095</v>
          </cell>
          <cell r="KG210">
            <v>26.988095238095237</v>
          </cell>
          <cell r="KH210">
            <v>0</v>
          </cell>
          <cell r="KI210">
            <v>0</v>
          </cell>
          <cell r="KJ210">
            <v>0</v>
          </cell>
          <cell r="KK210">
            <v>22.39876310461192</v>
          </cell>
          <cell r="KL210">
            <v>22.153168803899511</v>
          </cell>
          <cell r="KM210">
            <v>0</v>
          </cell>
          <cell r="KN210">
            <v>20.82583472065992</v>
          </cell>
          <cell r="KO210">
            <v>1.0000000000000001E-5</v>
          </cell>
          <cell r="KP210">
            <v>0.70476190476190459</v>
          </cell>
          <cell r="KQ210">
            <v>0.9714285714285712</v>
          </cell>
          <cell r="KR210">
            <v>0.42380952380952402</v>
          </cell>
          <cell r="KS210">
            <v>0.22380952380952371</v>
          </cell>
          <cell r="KT210">
            <v>-3.5707142857142882E-2</v>
          </cell>
          <cell r="KU210">
            <v>1.666666666666667E-2</v>
          </cell>
          <cell r="KV210">
            <v>0</v>
          </cell>
          <cell r="KW210">
            <v>0</v>
          </cell>
          <cell r="KX210">
            <v>0</v>
          </cell>
          <cell r="KY210">
            <v>0</v>
          </cell>
          <cell r="KZ210">
            <v>1.190479047619047</v>
          </cell>
          <cell r="LA210">
            <v>-0.83333047619047629</v>
          </cell>
          <cell r="LB210">
            <v>1.642857142857143</v>
          </cell>
          <cell r="LC210" t="str">
            <v>Jun 01</v>
          </cell>
          <cell r="LD210">
            <v>22.965350523771153</v>
          </cell>
          <cell r="LE210">
            <v>21.579430670339761</v>
          </cell>
          <cell r="LF210">
            <v>285</v>
          </cell>
          <cell r="LG210">
            <v>235</v>
          </cell>
          <cell r="LH210">
            <v>24.847354497354495</v>
          </cell>
          <cell r="LI210">
            <v>0</v>
          </cell>
          <cell r="LJ210">
            <v>29.657142857142862</v>
          </cell>
          <cell r="LK210">
            <v>1.2595238095238099</v>
          </cell>
          <cell r="LL210">
            <v>29.714285714285719</v>
          </cell>
          <cell r="LM210">
            <v>1.840476190476191</v>
          </cell>
          <cell r="LN210">
            <v>28.364285714285714</v>
          </cell>
          <cell r="LO210">
            <v>0</v>
          </cell>
          <cell r="LP210">
            <v>0</v>
          </cell>
          <cell r="LQ210">
            <v>0</v>
          </cell>
          <cell r="LR210">
            <v>0</v>
          </cell>
          <cell r="LS210">
            <v>0</v>
          </cell>
          <cell r="LT210">
            <v>20.275028121484816</v>
          </cell>
          <cell r="LU210">
            <v>0</v>
          </cell>
          <cell r="LV210">
            <v>27.911190476190477</v>
          </cell>
          <cell r="LW210">
            <v>28.077619047619049</v>
          </cell>
          <cell r="LX210">
            <v>28.662857142857138</v>
          </cell>
          <cell r="LY210">
            <v>28.346190476190472</v>
          </cell>
          <cell r="LZ210">
            <v>26.032380952380951</v>
          </cell>
          <cell r="MA210">
            <v>28.156788571428567</v>
          </cell>
          <cell r="MB210" t="str">
            <v>Jun 01</v>
          </cell>
          <cell r="MC210">
            <v>295.92857142857144</v>
          </cell>
          <cell r="MD210">
            <v>246.64285714285714</v>
          </cell>
          <cell r="ME210">
            <v>29.052910049999998</v>
          </cell>
          <cell r="MF210" t="str">
            <v xml:space="preserve"> </v>
          </cell>
          <cell r="MG210">
            <v>33.444000000000003</v>
          </cell>
          <cell r="MH210" t="str">
            <v>Jun 01</v>
          </cell>
          <cell r="MI210">
            <v>217.38095238095241</v>
          </cell>
          <cell r="MJ210">
            <v>142.99319727891159</v>
          </cell>
          <cell r="MK210">
            <v>145.8503401360544</v>
          </cell>
          <cell r="ML210">
            <v>117.687074829932</v>
          </cell>
          <cell r="MM210">
            <v>165.71428571428569</v>
          </cell>
          <cell r="MN210">
            <v>155.5663587749149</v>
          </cell>
          <cell r="MO210">
            <v>0</v>
          </cell>
          <cell r="MP210">
            <v>168.9795918367347</v>
          </cell>
          <cell r="MQ210">
            <v>47.738095238095241</v>
          </cell>
          <cell r="MR210">
            <v>0</v>
          </cell>
          <cell r="MS210">
            <v>0</v>
          </cell>
          <cell r="MT210">
            <v>253.1645569620253</v>
          </cell>
          <cell r="MU210">
            <v>82.659478885893989</v>
          </cell>
          <cell r="MV210">
            <v>0</v>
          </cell>
          <cell r="MW210" t="str">
            <v>*KEY_ERR</v>
          </cell>
        </row>
        <row r="211">
          <cell r="F211" t="str">
            <v>Jul 01</v>
          </cell>
          <cell r="G211">
            <v>24.576136363636369</v>
          </cell>
          <cell r="H211">
            <v>0</v>
          </cell>
          <cell r="I211">
            <v>26.43476190476191</v>
          </cell>
          <cell r="J211">
            <v>0</v>
          </cell>
          <cell r="K211">
            <v>0</v>
          </cell>
          <cell r="L211">
            <v>26.250476190476199</v>
          </cell>
          <cell r="M211">
            <v>22.87952380952381</v>
          </cell>
          <cell r="N211">
            <v>0</v>
          </cell>
          <cell r="O211">
            <v>0</v>
          </cell>
          <cell r="P211">
            <v>21.834761904761908</v>
          </cell>
          <cell r="Q211">
            <v>21.834761904761908</v>
          </cell>
          <cell r="R211">
            <v>0</v>
          </cell>
          <cell r="S211">
            <v>0</v>
          </cell>
          <cell r="T211">
            <v>26.434771904761906</v>
          </cell>
          <cell r="U211">
            <v>0</v>
          </cell>
          <cell r="V211">
            <v>23.264772727272732</v>
          </cell>
          <cell r="W211">
            <v>22.912500000000005</v>
          </cell>
          <cell r="X211">
            <v>24.635227272727278</v>
          </cell>
          <cell r="Y211">
            <v>19.242045454545462</v>
          </cell>
          <cell r="Z211">
            <v>0</v>
          </cell>
          <cell r="AA211">
            <v>23.783181818181816</v>
          </cell>
          <cell r="AB211">
            <v>25.465</v>
          </cell>
          <cell r="AC211">
            <v>25.231818181818184</v>
          </cell>
          <cell r="AD211">
            <v>26.067734999999999</v>
          </cell>
          <cell r="AE211">
            <v>26.210912272727274</v>
          </cell>
          <cell r="AF211">
            <v>24.052840909090911</v>
          </cell>
          <cell r="AG211">
            <v>25.379444444444442</v>
          </cell>
          <cell r="AH211">
            <v>22.75284090909091</v>
          </cell>
          <cell r="AI211">
            <v>0</v>
          </cell>
          <cell r="AJ211">
            <v>24.052840909090911</v>
          </cell>
          <cell r="AK211">
            <v>25.102840909090911</v>
          </cell>
          <cell r="AL211">
            <v>25.155681818181822</v>
          </cell>
          <cell r="AM211">
            <v>25.042045454545448</v>
          </cell>
          <cell r="AN211">
            <v>0</v>
          </cell>
          <cell r="AO211">
            <v>0</v>
          </cell>
          <cell r="AP211">
            <v>0</v>
          </cell>
          <cell r="AQ211">
            <v>23.152840909090912</v>
          </cell>
          <cell r="AR211">
            <v>0</v>
          </cell>
          <cell r="AS211">
            <v>25.231818181818184</v>
          </cell>
          <cell r="AT211">
            <v>24.177273636363633</v>
          </cell>
          <cell r="AU211">
            <v>24.673512144168964</v>
          </cell>
          <cell r="AV211">
            <v>0</v>
          </cell>
          <cell r="AW211">
            <v>23.768184999999995</v>
          </cell>
          <cell r="AX211">
            <v>0</v>
          </cell>
          <cell r="AY211">
            <v>0</v>
          </cell>
          <cell r="AZ211">
            <v>0</v>
          </cell>
          <cell r="BA211">
            <v>0</v>
          </cell>
          <cell r="BB211">
            <v>23.674772727272732</v>
          </cell>
          <cell r="BC211">
            <v>23.43090909090909</v>
          </cell>
          <cell r="BD211">
            <v>0.5529999999999996</v>
          </cell>
          <cell r="BE211">
            <v>24.798333333333328</v>
          </cell>
          <cell r="BF211">
            <v>20.056761904761903</v>
          </cell>
          <cell r="BG211">
            <v>18.439809523809529</v>
          </cell>
          <cell r="BH211">
            <v>0</v>
          </cell>
          <cell r="BI211">
            <v>0</v>
          </cell>
          <cell r="BJ211">
            <v>0</v>
          </cell>
          <cell r="BK211">
            <v>3.16</v>
          </cell>
          <cell r="BL211">
            <v>11.593749999999998</v>
          </cell>
          <cell r="BM211">
            <v>16.364750000000001</v>
          </cell>
          <cell r="BN211">
            <v>18.585000000000001</v>
          </cell>
          <cell r="BO211">
            <v>19.188749999999999</v>
          </cell>
          <cell r="BP211">
            <v>21.965</v>
          </cell>
          <cell r="BQ211">
            <v>28.135000000000002</v>
          </cell>
          <cell r="BR211">
            <v>28.135000000000002</v>
          </cell>
          <cell r="BS211">
            <v>29.181999999999995</v>
          </cell>
          <cell r="BT211">
            <v>29.181999999999995</v>
          </cell>
          <cell r="BU211">
            <v>29.879999999999995</v>
          </cell>
          <cell r="BV211">
            <v>29.879999999999995</v>
          </cell>
          <cell r="BW211">
            <v>0</v>
          </cell>
          <cell r="BX211">
            <v>0</v>
          </cell>
          <cell r="BY211">
            <v>0</v>
          </cell>
          <cell r="BZ211">
            <v>0</v>
          </cell>
          <cell r="CA211">
            <v>0</v>
          </cell>
          <cell r="CB211">
            <v>0</v>
          </cell>
          <cell r="CC211">
            <v>0</v>
          </cell>
          <cell r="CD211">
            <v>0</v>
          </cell>
          <cell r="CE211">
            <v>32.590000000000003</v>
          </cell>
          <cell r="CF211">
            <v>34.457500000000003</v>
          </cell>
          <cell r="CG211">
            <v>36.212499999999999</v>
          </cell>
          <cell r="CH211">
            <v>0</v>
          </cell>
          <cell r="CI211">
            <v>0</v>
          </cell>
          <cell r="CJ211">
            <v>29.862500000000001</v>
          </cell>
          <cell r="CK211">
            <v>29.97</v>
          </cell>
          <cell r="CL211">
            <v>28.817499999999981</v>
          </cell>
          <cell r="CM211">
            <v>29.282500000000002</v>
          </cell>
          <cell r="CN211">
            <v>0</v>
          </cell>
          <cell r="CO211">
            <v>0</v>
          </cell>
          <cell r="CP211">
            <v>25.869999999999997</v>
          </cell>
          <cell r="CQ211">
            <v>25.869999999999997</v>
          </cell>
          <cell r="CR211">
            <v>0</v>
          </cell>
          <cell r="CS211">
            <v>0</v>
          </cell>
          <cell r="CT211">
            <v>20.629761904761907</v>
          </cell>
          <cell r="CU211">
            <v>17.361904761904761</v>
          </cell>
          <cell r="CV211">
            <v>0</v>
          </cell>
          <cell r="CW211">
            <v>0</v>
          </cell>
          <cell r="CX211">
            <v>26.5625</v>
          </cell>
          <cell r="CY211">
            <v>27.0625</v>
          </cell>
          <cell r="CZ211">
            <v>27.378999999999994</v>
          </cell>
          <cell r="DA211">
            <v>25.450999999999993</v>
          </cell>
          <cell r="DB211">
            <v>0.29083333333333233</v>
          </cell>
          <cell r="DC211">
            <v>0</v>
          </cell>
          <cell r="DD211">
            <v>0</v>
          </cell>
          <cell r="DE211">
            <v>0</v>
          </cell>
          <cell r="DF211">
            <v>0</v>
          </cell>
          <cell r="DG211">
            <v>0</v>
          </cell>
          <cell r="DH211">
            <v>0</v>
          </cell>
          <cell r="DI211">
            <v>0</v>
          </cell>
          <cell r="DJ211">
            <v>0</v>
          </cell>
          <cell r="DK211">
            <v>0</v>
          </cell>
          <cell r="DL211">
            <v>0</v>
          </cell>
          <cell r="DM211" t="str">
            <v>Jul 01</v>
          </cell>
          <cell r="DN211">
            <v>0</v>
          </cell>
          <cell r="DO211">
            <v>0</v>
          </cell>
          <cell r="DP211">
            <v>0</v>
          </cell>
          <cell r="DQ211">
            <v>0</v>
          </cell>
          <cell r="DR211">
            <v>0</v>
          </cell>
          <cell r="DS211">
            <v>0</v>
          </cell>
          <cell r="DT211">
            <v>28.364999999999995</v>
          </cell>
          <cell r="DU211">
            <v>28.364999999999995</v>
          </cell>
          <cell r="DV211">
            <v>31.774999999999995</v>
          </cell>
          <cell r="DW211">
            <v>31.774999999999995</v>
          </cell>
          <cell r="DX211">
            <v>0</v>
          </cell>
          <cell r="DY211">
            <v>0</v>
          </cell>
          <cell r="DZ211">
            <v>0</v>
          </cell>
          <cell r="EA211">
            <v>0</v>
          </cell>
          <cell r="EB211">
            <v>0</v>
          </cell>
          <cell r="EC211">
            <v>0</v>
          </cell>
          <cell r="ED211">
            <v>0</v>
          </cell>
          <cell r="EE211">
            <v>0</v>
          </cell>
          <cell r="EF211">
            <v>30.142499999999998</v>
          </cell>
          <cell r="EG211">
            <v>0</v>
          </cell>
          <cell r="EH211">
            <v>29.2925</v>
          </cell>
          <cell r="EI211">
            <v>29.0825</v>
          </cell>
          <cell r="EJ211">
            <v>29.774999999999999</v>
          </cell>
          <cell r="EK211">
            <v>0</v>
          </cell>
          <cell r="EL211">
            <v>0</v>
          </cell>
          <cell r="EM211">
            <v>0</v>
          </cell>
          <cell r="EN211">
            <v>0</v>
          </cell>
          <cell r="EO211">
            <v>19.365476190476194</v>
          </cell>
          <cell r="EP211">
            <v>15.7</v>
          </cell>
          <cell r="EQ211" t="str">
            <v>Jul 01</v>
          </cell>
          <cell r="ER211">
            <v>3.2</v>
          </cell>
          <cell r="ES211">
            <v>0</v>
          </cell>
          <cell r="ET211">
            <v>0</v>
          </cell>
          <cell r="EU211">
            <v>0</v>
          </cell>
          <cell r="EV211">
            <v>18.185000000000002</v>
          </cell>
          <cell r="EW211">
            <v>18.397500000000001</v>
          </cell>
          <cell r="EX211">
            <v>22.267500000000002</v>
          </cell>
          <cell r="EY211">
            <v>31.18</v>
          </cell>
          <cell r="EZ211">
            <v>31.18</v>
          </cell>
          <cell r="FA211">
            <v>33.084999999999994</v>
          </cell>
          <cell r="FB211">
            <v>33.084999999999994</v>
          </cell>
          <cell r="FC211">
            <v>33.409999999999997</v>
          </cell>
          <cell r="FD211">
            <v>33.409999999999997</v>
          </cell>
          <cell r="FE211">
            <v>0</v>
          </cell>
          <cell r="FF211">
            <v>0</v>
          </cell>
          <cell r="FG211">
            <v>30.482500000000002</v>
          </cell>
          <cell r="FH211">
            <v>0</v>
          </cell>
          <cell r="FI211">
            <v>31.182500000000001</v>
          </cell>
          <cell r="FJ211">
            <v>0</v>
          </cell>
          <cell r="FK211">
            <v>0</v>
          </cell>
          <cell r="FL211">
            <v>0</v>
          </cell>
          <cell r="FM211">
            <v>0</v>
          </cell>
          <cell r="FN211" t="str">
            <v>Jul 01</v>
          </cell>
          <cell r="FO211">
            <v>3.29</v>
          </cell>
          <cell r="FP211">
            <v>15.79</v>
          </cell>
          <cell r="FQ211">
            <v>15.359999999999996</v>
          </cell>
          <cell r="FR211">
            <v>23.419999999999998</v>
          </cell>
          <cell r="FS211">
            <v>0</v>
          </cell>
          <cell r="FT211">
            <v>0</v>
          </cell>
          <cell r="FU211">
            <v>0</v>
          </cell>
          <cell r="FV211">
            <v>0</v>
          </cell>
          <cell r="FW211">
            <v>0</v>
          </cell>
          <cell r="FX211">
            <v>0</v>
          </cell>
          <cell r="FY211">
            <v>0</v>
          </cell>
          <cell r="FZ211">
            <v>0</v>
          </cell>
          <cell r="GA211">
            <v>0</v>
          </cell>
          <cell r="GB211">
            <v>0</v>
          </cell>
          <cell r="GC211">
            <v>0</v>
          </cell>
          <cell r="GD211">
            <v>30.844999999999999</v>
          </cell>
          <cell r="GE211">
            <v>0</v>
          </cell>
          <cell r="GF211">
            <v>0</v>
          </cell>
          <cell r="GG211">
            <v>31.495000000000001</v>
          </cell>
          <cell r="GH211">
            <v>31.495000000000001</v>
          </cell>
          <cell r="GI211">
            <v>27.614999999999998</v>
          </cell>
          <cell r="GJ211">
            <v>24.8325</v>
          </cell>
          <cell r="GK211">
            <v>0</v>
          </cell>
          <cell r="GL211">
            <v>0</v>
          </cell>
          <cell r="GM211">
            <v>17.25</v>
          </cell>
          <cell r="GN211">
            <v>0</v>
          </cell>
          <cell r="GO211" t="str">
            <v>Jul 01</v>
          </cell>
          <cell r="GP211">
            <v>2.7141583744156015</v>
          </cell>
          <cell r="GQ211">
            <v>203.6363636363636</v>
          </cell>
          <cell r="GR211">
            <v>171.40909090909091</v>
          </cell>
          <cell r="GS211">
            <v>215.65909090909088</v>
          </cell>
          <cell r="GT211">
            <v>178.36363636363637</v>
          </cell>
          <cell r="GU211">
            <v>203.2045454545455</v>
          </cell>
          <cell r="GV211">
            <v>198.9545454545455</v>
          </cell>
          <cell r="GW211">
            <v>203.2045454545455</v>
          </cell>
          <cell r="GX211">
            <v>0</v>
          </cell>
          <cell r="GY211">
            <v>282.15909090909088</v>
          </cell>
          <cell r="GZ211">
            <v>237.9545454545455</v>
          </cell>
          <cell r="HA211">
            <v>0</v>
          </cell>
          <cell r="HB211">
            <v>0</v>
          </cell>
          <cell r="HC211">
            <v>251.09090909090909</v>
          </cell>
          <cell r="HD211">
            <v>222.4545454545455</v>
          </cell>
          <cell r="HE211">
            <v>0</v>
          </cell>
          <cell r="HF211">
            <v>0</v>
          </cell>
          <cell r="HG211">
            <v>180.04545454545399</v>
          </cell>
          <cell r="HH211">
            <v>0</v>
          </cell>
          <cell r="HI211">
            <v>176.5</v>
          </cell>
          <cell r="HJ211">
            <v>0</v>
          </cell>
          <cell r="HK211" t="e">
            <v>#VALUE!</v>
          </cell>
          <cell r="HL211">
            <v>0</v>
          </cell>
          <cell r="HM211">
            <v>0</v>
          </cell>
          <cell r="HN211">
            <v>118.3181818181818</v>
          </cell>
          <cell r="HO211">
            <v>115.47727272727271</v>
          </cell>
          <cell r="HP211">
            <v>102.8636363636364</v>
          </cell>
          <cell r="HQ211">
            <v>0</v>
          </cell>
          <cell r="HR211">
            <v>39.83</v>
          </cell>
          <cell r="HS211">
            <v>0</v>
          </cell>
          <cell r="HT211">
            <v>293.81818181818181</v>
          </cell>
          <cell r="HU211" t="str">
            <v>Jul 01</v>
          </cell>
          <cell r="HV211">
            <v>219.09090909090909</v>
          </cell>
          <cell r="HW211">
            <v>184.27272727272731</v>
          </cell>
          <cell r="HX211">
            <v>216.90909090909091</v>
          </cell>
          <cell r="HY211">
            <v>182.09090909090912</v>
          </cell>
          <cell r="HZ211">
            <v>198.84090909090909</v>
          </cell>
          <cell r="IA211">
            <v>187.77272727272731</v>
          </cell>
          <cell r="IB211">
            <v>198.84090909090909</v>
          </cell>
          <cell r="IC211">
            <v>0</v>
          </cell>
          <cell r="ID211">
            <v>0</v>
          </cell>
          <cell r="IE211">
            <v>0</v>
          </cell>
          <cell r="IF211">
            <v>0</v>
          </cell>
          <cell r="IG211">
            <v>158.5</v>
          </cell>
          <cell r="IH211">
            <v>0</v>
          </cell>
          <cell r="II211">
            <v>150.136363636363</v>
          </cell>
          <cell r="IJ211">
            <v>0</v>
          </cell>
          <cell r="IK211">
            <v>0</v>
          </cell>
          <cell r="IL211">
            <v>0</v>
          </cell>
          <cell r="IM211">
            <v>122.59090909090909</v>
          </cell>
          <cell r="IN211">
            <v>105.90909090909091</v>
          </cell>
          <cell r="IO211">
            <v>0</v>
          </cell>
          <cell r="IP211">
            <v>0</v>
          </cell>
          <cell r="IQ211" t="str">
            <v>Jul 01</v>
          </cell>
          <cell r="IR211">
            <v>4.6404549203911971</v>
          </cell>
          <cell r="IS211">
            <v>21.756648670427072</v>
          </cell>
          <cell r="IT211">
            <v>21.120294765840221</v>
          </cell>
          <cell r="IU211">
            <v>0</v>
          </cell>
          <cell r="IV211">
            <v>0</v>
          </cell>
          <cell r="IW211">
            <v>0</v>
          </cell>
          <cell r="IX211">
            <v>23.321590909090911</v>
          </cell>
          <cell r="IY211">
            <v>0</v>
          </cell>
          <cell r="IZ211">
            <v>27.288636363636364</v>
          </cell>
          <cell r="JA211">
            <v>24.839772727272724</v>
          </cell>
          <cell r="JB211">
            <v>0</v>
          </cell>
          <cell r="JC211">
            <v>22.523866818181823</v>
          </cell>
          <cell r="JD211">
            <v>37.183969876277573</v>
          </cell>
          <cell r="JE211">
            <v>0</v>
          </cell>
          <cell r="JF211">
            <v>0</v>
          </cell>
          <cell r="JG211">
            <v>0</v>
          </cell>
          <cell r="JH211">
            <v>0</v>
          </cell>
          <cell r="JI211">
            <v>0</v>
          </cell>
          <cell r="JJ211">
            <v>0</v>
          </cell>
          <cell r="JK211">
            <v>0</v>
          </cell>
          <cell r="JL211">
            <v>0</v>
          </cell>
          <cell r="JM211">
            <v>0</v>
          </cell>
          <cell r="JN211">
            <v>28.705688636363632</v>
          </cell>
          <cell r="JO211">
            <v>0</v>
          </cell>
          <cell r="JP211">
            <v>28.680684090909089</v>
          </cell>
          <cell r="JQ211">
            <v>28.860227272727276</v>
          </cell>
          <cell r="JR211">
            <v>29.19886363636363</v>
          </cell>
          <cell r="JS211">
            <v>0</v>
          </cell>
          <cell r="JT211">
            <v>0</v>
          </cell>
          <cell r="JU211">
            <v>0</v>
          </cell>
          <cell r="JV211">
            <v>0</v>
          </cell>
          <cell r="JW211">
            <v>0</v>
          </cell>
          <cell r="JX211">
            <v>0</v>
          </cell>
          <cell r="JY211">
            <v>0</v>
          </cell>
          <cell r="JZ211">
            <v>28.860227272727276</v>
          </cell>
          <cell r="KA211">
            <v>0</v>
          </cell>
          <cell r="KB211">
            <v>0</v>
          </cell>
          <cell r="KC211">
            <v>0</v>
          </cell>
          <cell r="KD211">
            <v>24.282954545454551</v>
          </cell>
          <cell r="KE211">
            <v>25.32841136363637</v>
          </cell>
          <cell r="KF211">
            <v>24.282954545454551</v>
          </cell>
          <cell r="KG211">
            <v>25.32841136363637</v>
          </cell>
          <cell r="KH211">
            <v>0</v>
          </cell>
          <cell r="KI211">
            <v>0</v>
          </cell>
          <cell r="KJ211">
            <v>0</v>
          </cell>
          <cell r="KK211">
            <v>21.298676091624912</v>
          </cell>
          <cell r="KL211">
            <v>20.886721904080172</v>
          </cell>
          <cell r="KM211">
            <v>0</v>
          </cell>
          <cell r="KN211">
            <v>20.158375089477456</v>
          </cell>
          <cell r="KO211">
            <v>1.0000000000000001E-5</v>
          </cell>
          <cell r="KP211">
            <v>0.33181818181818179</v>
          </cell>
          <cell r="KQ211">
            <v>0.9772727272727274</v>
          </cell>
          <cell r="KR211">
            <v>0.40909090909090901</v>
          </cell>
          <cell r="KS211">
            <v>0.11363954545454551</v>
          </cell>
          <cell r="KT211">
            <v>-0.1136295454545455</v>
          </cell>
          <cell r="KU211">
            <v>0.11818409090909091</v>
          </cell>
          <cell r="KV211">
            <v>0</v>
          </cell>
          <cell r="KW211">
            <v>0</v>
          </cell>
          <cell r="KX211">
            <v>0</v>
          </cell>
          <cell r="KY211">
            <v>0</v>
          </cell>
          <cell r="KZ211">
            <v>0.65909318181818177</v>
          </cell>
          <cell r="LA211">
            <v>9.0909090909090912E-2</v>
          </cell>
          <cell r="LB211">
            <v>1.045456818181818</v>
          </cell>
          <cell r="LC211" t="str">
            <v>Jul 01</v>
          </cell>
          <cell r="LD211">
            <v>21.7566478646253</v>
          </cell>
          <cell r="LE211">
            <v>21.120293847566575</v>
          </cell>
          <cell r="LF211">
            <v>270</v>
          </cell>
          <cell r="LG211">
            <v>230</v>
          </cell>
          <cell r="LH211">
            <v>21.858207070707074</v>
          </cell>
          <cell r="LI211">
            <v>0</v>
          </cell>
          <cell r="LJ211">
            <v>27.785227272727273</v>
          </cell>
          <cell r="LK211">
            <v>1.1840909090909091</v>
          </cell>
          <cell r="LL211">
            <v>28.455681818181816</v>
          </cell>
          <cell r="LM211">
            <v>1.8272727272727276</v>
          </cell>
          <cell r="LN211">
            <v>27.070454545454545</v>
          </cell>
          <cell r="LO211">
            <v>0</v>
          </cell>
          <cell r="LP211">
            <v>0</v>
          </cell>
          <cell r="LQ211">
            <v>0</v>
          </cell>
          <cell r="LR211">
            <v>0</v>
          </cell>
          <cell r="LS211">
            <v>0</v>
          </cell>
          <cell r="LT211">
            <v>19.064960629921259</v>
          </cell>
          <cell r="LU211">
            <v>0</v>
          </cell>
          <cell r="LV211">
            <v>25.465</v>
          </cell>
          <cell r="LW211">
            <v>25.231818181818184</v>
          </cell>
          <cell r="LX211">
            <v>26.067734999999999</v>
          </cell>
          <cell r="LY211">
            <v>26.210912272727274</v>
          </cell>
          <cell r="LZ211">
            <v>24.052840909090911</v>
          </cell>
          <cell r="MA211">
            <v>25.379444444444442</v>
          </cell>
          <cell r="MB211" t="str">
            <v>Jul 01</v>
          </cell>
          <cell r="MC211">
            <v>256.33333333333331</v>
          </cell>
          <cell r="MD211">
            <v>225.54761904761904</v>
          </cell>
          <cell r="ME211">
            <v>25.629419188888889</v>
          </cell>
          <cell r="MF211">
            <v>38.736000000000004</v>
          </cell>
          <cell r="MG211">
            <v>32.012500000000003</v>
          </cell>
          <cell r="MH211" t="str">
            <v>Jul 01</v>
          </cell>
          <cell r="MI211">
            <v>160.90909090909091</v>
          </cell>
          <cell r="MJ211">
            <v>153.50649350649331</v>
          </cell>
          <cell r="MK211">
            <v>156.3636363636362</v>
          </cell>
          <cell r="ML211">
            <v>157.40259740259691</v>
          </cell>
          <cell r="MM211">
            <v>168.31168831168799</v>
          </cell>
          <cell r="MN211">
            <v>145.8434613514822</v>
          </cell>
          <cell r="MO211">
            <v>305.07454990761761</v>
          </cell>
          <cell r="MP211">
            <v>174.80519480519439</v>
          </cell>
          <cell r="MQ211">
            <v>54.43181818181818</v>
          </cell>
          <cell r="MR211">
            <v>0</v>
          </cell>
          <cell r="MS211">
            <v>0</v>
          </cell>
          <cell r="MT211">
            <v>146.5689540306461</v>
          </cell>
          <cell r="MU211">
            <v>75.042881646655218</v>
          </cell>
          <cell r="MV211">
            <v>0</v>
          </cell>
          <cell r="MW211" t="str">
            <v>*KEY_ERR</v>
          </cell>
        </row>
        <row r="212">
          <cell r="F212" t="str">
            <v>Aug 01</v>
          </cell>
          <cell r="G212">
            <v>25.740434782608698</v>
          </cell>
          <cell r="H212">
            <v>0</v>
          </cell>
          <cell r="I212">
            <v>27.396956521739131</v>
          </cell>
          <cell r="J212">
            <v>0</v>
          </cell>
          <cell r="K212">
            <v>0</v>
          </cell>
          <cell r="L212">
            <v>26.836304347826079</v>
          </cell>
          <cell r="M212">
            <v>22.41434782608696</v>
          </cell>
          <cell r="N212">
            <v>0</v>
          </cell>
          <cell r="O212">
            <v>0</v>
          </cell>
          <cell r="P212">
            <v>23.370869565217394</v>
          </cell>
          <cell r="Q212">
            <v>23.370869565217394</v>
          </cell>
          <cell r="R212">
            <v>0</v>
          </cell>
          <cell r="S212">
            <v>0</v>
          </cell>
          <cell r="T212">
            <v>26.970870869565218</v>
          </cell>
          <cell r="U212">
            <v>0</v>
          </cell>
          <cell r="V212">
            <v>24.886086956521741</v>
          </cell>
          <cell r="W212">
            <v>24.440434782608698</v>
          </cell>
          <cell r="X212">
            <v>25.933913043478263</v>
          </cell>
          <cell r="Y212">
            <v>21.668695652173916</v>
          </cell>
          <cell r="Z212">
            <v>0</v>
          </cell>
          <cell r="AA212">
            <v>25.075434782608703</v>
          </cell>
          <cell r="AB212">
            <v>25.983043478260875</v>
          </cell>
          <cell r="AC212">
            <v>23.525000000000002</v>
          </cell>
          <cell r="AD212">
            <v>24.893637727272729</v>
          </cell>
          <cell r="AE212">
            <v>25.093637727272728</v>
          </cell>
          <cell r="AF212">
            <v>24.952500000000001</v>
          </cell>
          <cell r="AG212">
            <v>24.870305303030303</v>
          </cell>
          <cell r="AH212">
            <v>23.352499999999999</v>
          </cell>
          <cell r="AI212">
            <v>0</v>
          </cell>
          <cell r="AJ212">
            <v>24.952500000000001</v>
          </cell>
          <cell r="AK212">
            <v>26.102499999999999</v>
          </cell>
          <cell r="AL212">
            <v>26.251304347826089</v>
          </cell>
          <cell r="AM212">
            <v>24.64886363636364</v>
          </cell>
          <cell r="AN212">
            <v>0</v>
          </cell>
          <cell r="AO212">
            <v>0</v>
          </cell>
          <cell r="AP212">
            <v>0</v>
          </cell>
          <cell r="AQ212">
            <v>23.952500000000001</v>
          </cell>
          <cell r="AR212">
            <v>0</v>
          </cell>
          <cell r="AS212">
            <v>23.525000000000002</v>
          </cell>
          <cell r="AT212">
            <v>25.138565997594089</v>
          </cell>
          <cell r="AU212">
            <v>24.613939393939393</v>
          </cell>
          <cell r="AV212">
            <v>0</v>
          </cell>
          <cell r="AW212">
            <v>24.771744782608696</v>
          </cell>
          <cell r="AX212">
            <v>0</v>
          </cell>
          <cell r="AY212">
            <v>0</v>
          </cell>
          <cell r="AZ212">
            <v>0</v>
          </cell>
          <cell r="BA212">
            <v>0</v>
          </cell>
          <cell r="BB212">
            <v>24.378478260869571</v>
          </cell>
          <cell r="BC212">
            <v>24.526521739130441</v>
          </cell>
          <cell r="BD212">
            <v>0.79375000000000084</v>
          </cell>
          <cell r="BE212">
            <v>25.123260869565222</v>
          </cell>
          <cell r="BF212">
            <v>22.691956521739133</v>
          </cell>
          <cell r="BG212">
            <v>19.021326086956527</v>
          </cell>
          <cell r="BH212">
            <v>0</v>
          </cell>
          <cell r="BI212">
            <v>0</v>
          </cell>
          <cell r="BJ212">
            <v>0</v>
          </cell>
          <cell r="BK212">
            <v>3.19</v>
          </cell>
          <cell r="BL212">
            <v>11.29891304347826</v>
          </cell>
          <cell r="BM212">
            <v>17.448260869565214</v>
          </cell>
          <cell r="BN212">
            <v>21.219130434782606</v>
          </cell>
          <cell r="BO212">
            <v>21.376630434782609</v>
          </cell>
          <cell r="BP212">
            <v>23.583913043478258</v>
          </cell>
          <cell r="BQ212">
            <v>32.60934782608696</v>
          </cell>
          <cell r="BR212">
            <v>32.60934782608696</v>
          </cell>
          <cell r="BS212">
            <v>33.620086956521739</v>
          </cell>
          <cell r="BT212">
            <v>33.620086956521739</v>
          </cell>
          <cell r="BU212">
            <v>34.293913043478256</v>
          </cell>
          <cell r="BV212">
            <v>34.293913043478256</v>
          </cell>
          <cell r="BW212">
            <v>0</v>
          </cell>
          <cell r="BX212">
            <v>0</v>
          </cell>
          <cell r="BY212">
            <v>0</v>
          </cell>
          <cell r="BZ212">
            <v>0</v>
          </cell>
          <cell r="CA212">
            <v>0</v>
          </cell>
          <cell r="CB212">
            <v>0</v>
          </cell>
          <cell r="CC212">
            <v>0</v>
          </cell>
          <cell r="CD212">
            <v>0</v>
          </cell>
          <cell r="CE212">
            <v>39.938804347826093</v>
          </cell>
          <cell r="CF212">
            <v>41.744347826086958</v>
          </cell>
          <cell r="CG212">
            <v>41.76489130434782</v>
          </cell>
          <cell r="CH212">
            <v>0</v>
          </cell>
          <cell r="CI212">
            <v>0</v>
          </cell>
          <cell r="CJ212">
            <v>32.036413043478255</v>
          </cell>
          <cell r="CK212">
            <v>32.143695652173911</v>
          </cell>
          <cell r="CL212">
            <v>30.374673913043459</v>
          </cell>
          <cell r="CM212">
            <v>30.767282608695648</v>
          </cell>
          <cell r="CN212">
            <v>0</v>
          </cell>
          <cell r="CO212">
            <v>0</v>
          </cell>
          <cell r="CP212">
            <v>27.186782608695651</v>
          </cell>
          <cell r="CQ212">
            <v>27.186782608695651</v>
          </cell>
          <cell r="CR212">
            <v>0</v>
          </cell>
          <cell r="CS212">
            <v>0</v>
          </cell>
          <cell r="CT212">
            <v>20.342391304347824</v>
          </cell>
          <cell r="CU212">
            <v>17.535869565217396</v>
          </cell>
          <cell r="CV212">
            <v>0</v>
          </cell>
          <cell r="CW212">
            <v>0</v>
          </cell>
          <cell r="CX212">
            <v>30.742173913043473</v>
          </cell>
          <cell r="CY212">
            <v>31.242173913043473</v>
          </cell>
          <cell r="CZ212">
            <v>31.045304347826089</v>
          </cell>
          <cell r="DA212">
            <v>29.484000000000005</v>
          </cell>
          <cell r="DB212">
            <v>0.2807608695652159</v>
          </cell>
          <cell r="DC212">
            <v>0</v>
          </cell>
          <cell r="DD212">
            <v>0</v>
          </cell>
          <cell r="DE212">
            <v>0</v>
          </cell>
          <cell r="DF212">
            <v>0</v>
          </cell>
          <cell r="DG212">
            <v>0</v>
          </cell>
          <cell r="DH212">
            <v>0</v>
          </cell>
          <cell r="DI212">
            <v>0</v>
          </cell>
          <cell r="DJ212">
            <v>0</v>
          </cell>
          <cell r="DK212">
            <v>0</v>
          </cell>
          <cell r="DL212">
            <v>0</v>
          </cell>
          <cell r="DM212" t="str">
            <v>Aug 01</v>
          </cell>
          <cell r="DN212">
            <v>3.6799999999999997</v>
          </cell>
          <cell r="DO212">
            <v>0</v>
          </cell>
          <cell r="DP212">
            <v>0</v>
          </cell>
          <cell r="DQ212">
            <v>0</v>
          </cell>
          <cell r="DR212">
            <v>0</v>
          </cell>
          <cell r="DS212">
            <v>0</v>
          </cell>
          <cell r="DT212">
            <v>32.248695652173915</v>
          </cell>
          <cell r="DU212">
            <v>32.248695652173915</v>
          </cell>
          <cell r="DV212">
            <v>36.215869565217389</v>
          </cell>
          <cell r="DW212">
            <v>36.215869565217389</v>
          </cell>
          <cell r="DX212">
            <v>0</v>
          </cell>
          <cell r="DY212">
            <v>0</v>
          </cell>
          <cell r="DZ212">
            <v>0</v>
          </cell>
          <cell r="EA212">
            <v>0</v>
          </cell>
          <cell r="EB212">
            <v>0</v>
          </cell>
          <cell r="EC212">
            <v>0</v>
          </cell>
          <cell r="ED212">
            <v>0</v>
          </cell>
          <cell r="EE212">
            <v>0</v>
          </cell>
          <cell r="EF212">
            <v>32.830760869565218</v>
          </cell>
          <cell r="EG212">
            <v>0</v>
          </cell>
          <cell r="EH212">
            <v>30.767282608695648</v>
          </cell>
          <cell r="EI212">
            <v>30.557282608695647</v>
          </cell>
          <cell r="EJ212">
            <v>30.94532608695652</v>
          </cell>
          <cell r="EK212">
            <v>0</v>
          </cell>
          <cell r="EL212">
            <v>0</v>
          </cell>
          <cell r="EM212">
            <v>0</v>
          </cell>
          <cell r="EN212">
            <v>0</v>
          </cell>
          <cell r="EO212">
            <v>20.246739130434779</v>
          </cell>
          <cell r="EP212">
            <v>18.26630434782609</v>
          </cell>
          <cell r="EQ212" t="str">
            <v>Aug 01</v>
          </cell>
          <cell r="ER212">
            <v>3.2</v>
          </cell>
          <cell r="ES212">
            <v>0</v>
          </cell>
          <cell r="ET212">
            <v>0</v>
          </cell>
          <cell r="EU212">
            <v>0</v>
          </cell>
          <cell r="EV212">
            <v>19.171630434782607</v>
          </cell>
          <cell r="EW212">
            <v>19.607608695652175</v>
          </cell>
          <cell r="EX212">
            <v>22.250869565217393</v>
          </cell>
          <cell r="EY212">
            <v>39.938804347826085</v>
          </cell>
          <cell r="EZ212">
            <v>39.938804347826085</v>
          </cell>
          <cell r="FA212">
            <v>42.353804347826078</v>
          </cell>
          <cell r="FB212">
            <v>42.353804347826078</v>
          </cell>
          <cell r="FC212">
            <v>44.618152173913039</v>
          </cell>
          <cell r="FD212">
            <v>44.618152173913039</v>
          </cell>
          <cell r="FE212">
            <v>0</v>
          </cell>
          <cell r="FF212">
            <v>0</v>
          </cell>
          <cell r="FG212">
            <v>36.647282608695647</v>
          </cell>
          <cell r="FH212">
            <v>0</v>
          </cell>
          <cell r="FI212">
            <v>37.402826086956523</v>
          </cell>
          <cell r="FJ212">
            <v>0</v>
          </cell>
          <cell r="FK212">
            <v>0</v>
          </cell>
          <cell r="FL212">
            <v>0</v>
          </cell>
          <cell r="FM212">
            <v>0</v>
          </cell>
          <cell r="FN212" t="str">
            <v>Aug 01</v>
          </cell>
          <cell r="FO212">
            <v>3.28</v>
          </cell>
          <cell r="FP212">
            <v>20.150869565217391</v>
          </cell>
          <cell r="FQ212">
            <v>16.863913043478263</v>
          </cell>
          <cell r="FR212">
            <v>24.98086956521739</v>
          </cell>
          <cell r="FS212">
            <v>0</v>
          </cell>
          <cell r="FT212">
            <v>0</v>
          </cell>
          <cell r="FU212">
            <v>0</v>
          </cell>
          <cell r="FV212">
            <v>0</v>
          </cell>
          <cell r="FW212">
            <v>0</v>
          </cell>
          <cell r="FX212">
            <v>0</v>
          </cell>
          <cell r="FY212">
            <v>0</v>
          </cell>
          <cell r="FZ212">
            <v>0</v>
          </cell>
          <cell r="GA212">
            <v>0</v>
          </cell>
          <cell r="GB212">
            <v>0</v>
          </cell>
          <cell r="GC212">
            <v>0</v>
          </cell>
          <cell r="GD212">
            <v>33.024782608695645</v>
          </cell>
          <cell r="GE212">
            <v>0</v>
          </cell>
          <cell r="GF212">
            <v>0</v>
          </cell>
          <cell r="GG212">
            <v>35.722826086956516</v>
          </cell>
          <cell r="GH212">
            <v>35.722826086956516</v>
          </cell>
          <cell r="GI212">
            <v>31.709999999999997</v>
          </cell>
          <cell r="GJ212">
            <v>29.651999999999997</v>
          </cell>
          <cell r="GK212">
            <v>0</v>
          </cell>
          <cell r="GL212">
            <v>0</v>
          </cell>
          <cell r="GM212">
            <v>17.25</v>
          </cell>
          <cell r="GN212">
            <v>0</v>
          </cell>
          <cell r="GO212" t="str">
            <v>Aug 01</v>
          </cell>
          <cell r="GP212">
            <v>2.6141246340421476</v>
          </cell>
          <cell r="GQ212">
            <v>219.31818181818181</v>
          </cell>
          <cell r="GR212">
            <v>161.77272727272731</v>
          </cell>
          <cell r="GS212">
            <v>215.18181818181819</v>
          </cell>
          <cell r="GT212">
            <v>173.52272727272731</v>
          </cell>
          <cell r="GU212">
            <v>204.47727272727269</v>
          </cell>
          <cell r="GV212">
            <v>199.77272727272731</v>
          </cell>
          <cell r="GW212">
            <v>204.47727272727269</v>
          </cell>
          <cell r="GX212">
            <v>0</v>
          </cell>
          <cell r="GY212">
            <v>290.13636363636363</v>
          </cell>
          <cell r="GZ212">
            <v>251.2045454545455</v>
          </cell>
          <cell r="HA212">
            <v>0</v>
          </cell>
          <cell r="HB212">
            <v>0</v>
          </cell>
          <cell r="HC212">
            <v>251.55681818181819</v>
          </cell>
          <cell r="HD212">
            <v>228.43181818181819</v>
          </cell>
          <cell r="HE212">
            <v>0</v>
          </cell>
          <cell r="HF212">
            <v>0</v>
          </cell>
          <cell r="HG212">
            <v>182.90909090909</v>
          </cell>
          <cell r="HH212">
            <v>0</v>
          </cell>
          <cell r="HI212">
            <v>171.40909090909</v>
          </cell>
          <cell r="HJ212">
            <v>0</v>
          </cell>
          <cell r="HK212" t="e">
            <v>#VALUE!</v>
          </cell>
          <cell r="HL212">
            <v>0</v>
          </cell>
          <cell r="HM212">
            <v>0</v>
          </cell>
          <cell r="HN212">
            <v>118.72727272727271</v>
          </cell>
          <cell r="HO212">
            <v>123.1363636363636</v>
          </cell>
          <cell r="HP212">
            <v>109.6818181818182</v>
          </cell>
          <cell r="HQ212">
            <v>0</v>
          </cell>
          <cell r="HR212">
            <v>37.767999999999994</v>
          </cell>
          <cell r="HS212">
            <v>0</v>
          </cell>
          <cell r="HT212">
            <v>326.45454545454538</v>
          </cell>
          <cell r="HU212" t="str">
            <v>Aug 01</v>
          </cell>
          <cell r="HV212">
            <v>234.09090909090909</v>
          </cell>
          <cell r="HW212">
            <v>173.6363636363636</v>
          </cell>
          <cell r="HX212">
            <v>220.68181818181819</v>
          </cell>
          <cell r="HY212">
            <v>160.22727272727269</v>
          </cell>
          <cell r="HZ212">
            <v>200.36363636363635</v>
          </cell>
          <cell r="IA212">
            <v>190.06818181818181</v>
          </cell>
          <cell r="IB212">
            <v>200.36363636363635</v>
          </cell>
          <cell r="IC212">
            <v>0</v>
          </cell>
          <cell r="ID212">
            <v>0</v>
          </cell>
          <cell r="IE212">
            <v>0</v>
          </cell>
          <cell r="IF212">
            <v>0</v>
          </cell>
          <cell r="IG212">
            <v>171.5</v>
          </cell>
          <cell r="IH212">
            <v>0</v>
          </cell>
          <cell r="II212">
            <v>159.72727272727201</v>
          </cell>
          <cell r="IJ212">
            <v>0</v>
          </cell>
          <cell r="IK212">
            <v>0</v>
          </cell>
          <cell r="IL212">
            <v>0</v>
          </cell>
          <cell r="IM212">
            <v>124.6363636363636</v>
          </cell>
          <cell r="IN212">
            <v>113.6363636363636</v>
          </cell>
          <cell r="IO212">
            <v>0</v>
          </cell>
          <cell r="IP212">
            <v>0</v>
          </cell>
          <cell r="IQ212" t="str">
            <v>Aug 01</v>
          </cell>
          <cell r="IR212">
            <v>4.5568276945752055</v>
          </cell>
          <cell r="IS212">
            <v>19.339243352135373</v>
          </cell>
          <cell r="IT212">
            <v>19.742884297520661</v>
          </cell>
          <cell r="IU212">
            <v>0</v>
          </cell>
          <cell r="IV212">
            <v>0</v>
          </cell>
          <cell r="IW212">
            <v>0</v>
          </cell>
          <cell r="IX212">
            <v>23.21403162055336</v>
          </cell>
          <cell r="IY212">
            <v>0</v>
          </cell>
          <cell r="IZ212">
            <v>29.710424901185771</v>
          </cell>
          <cell r="JA212">
            <v>27.659288537549404</v>
          </cell>
          <cell r="JB212">
            <v>0</v>
          </cell>
          <cell r="JC212">
            <v>25.387701106719369</v>
          </cell>
          <cell r="JD212">
            <v>35.650887573964503</v>
          </cell>
          <cell r="JE212">
            <v>0</v>
          </cell>
          <cell r="JF212">
            <v>0</v>
          </cell>
          <cell r="JG212">
            <v>0</v>
          </cell>
          <cell r="JH212">
            <v>0</v>
          </cell>
          <cell r="JI212">
            <v>0</v>
          </cell>
          <cell r="JJ212">
            <v>0</v>
          </cell>
          <cell r="JK212">
            <v>0</v>
          </cell>
          <cell r="JL212">
            <v>0</v>
          </cell>
          <cell r="JM212">
            <v>0</v>
          </cell>
          <cell r="JN212">
            <v>29.36309505928854</v>
          </cell>
          <cell r="JO212">
            <v>0</v>
          </cell>
          <cell r="JP212">
            <v>28.558893280632411</v>
          </cell>
          <cell r="JQ212">
            <v>29.005681818181813</v>
          </cell>
          <cell r="JR212">
            <v>29.362499999999997</v>
          </cell>
          <cell r="JS212">
            <v>0</v>
          </cell>
          <cell r="JT212">
            <v>0</v>
          </cell>
          <cell r="JU212">
            <v>0</v>
          </cell>
          <cell r="JV212">
            <v>0</v>
          </cell>
          <cell r="JW212">
            <v>0</v>
          </cell>
          <cell r="JX212">
            <v>0</v>
          </cell>
          <cell r="JY212">
            <v>0</v>
          </cell>
          <cell r="JZ212">
            <v>29.005681818181813</v>
          </cell>
          <cell r="KA212">
            <v>0</v>
          </cell>
          <cell r="KB212">
            <v>0</v>
          </cell>
          <cell r="KC212">
            <v>0</v>
          </cell>
          <cell r="KD212">
            <v>21.486363636363642</v>
          </cell>
          <cell r="KE212">
            <v>22.584189723320165</v>
          </cell>
          <cell r="KF212">
            <v>21.486363636363642</v>
          </cell>
          <cell r="KG212">
            <v>22.584189723320165</v>
          </cell>
          <cell r="KH212">
            <v>0</v>
          </cell>
          <cell r="KI212">
            <v>0</v>
          </cell>
          <cell r="KJ212">
            <v>0</v>
          </cell>
          <cell r="KK212">
            <v>22.859193613644141</v>
          </cell>
          <cell r="KL212">
            <v>22.705292396750806</v>
          </cell>
          <cell r="KM212">
            <v>0</v>
          </cell>
          <cell r="KN212">
            <v>21.874591858329961</v>
          </cell>
          <cell r="KO212">
            <v>1.0000000000000001E-5</v>
          </cell>
          <cell r="KP212">
            <v>0.291304347826087</v>
          </cell>
          <cell r="KQ212">
            <v>1.195652173913043</v>
          </cell>
          <cell r="KR212">
            <v>0.69565217391304368</v>
          </cell>
          <cell r="KS212">
            <v>0.19565565217391301</v>
          </cell>
          <cell r="KT212">
            <v>-0.1630413043478261</v>
          </cell>
          <cell r="KU212">
            <v>-0.14565217391304361</v>
          </cell>
          <cell r="KV212">
            <v>0</v>
          </cell>
          <cell r="KW212">
            <v>0</v>
          </cell>
          <cell r="KX212">
            <v>0</v>
          </cell>
          <cell r="KY212">
            <v>0</v>
          </cell>
          <cell r="KZ212">
            <v>0.94565217391304346</v>
          </cell>
          <cell r="LA212">
            <v>0.61956739130434779</v>
          </cell>
          <cell r="LB212">
            <v>1.097826086956522</v>
          </cell>
          <cell r="LC212" t="str">
            <v>Aug 01</v>
          </cell>
          <cell r="LD212">
            <v>19.339242546333601</v>
          </cell>
          <cell r="LE212">
            <v>19.742883379247015</v>
          </cell>
          <cell r="LF212">
            <v>240</v>
          </cell>
          <cell r="LG212">
            <v>215</v>
          </cell>
          <cell r="LH212">
            <v>21.720707070707064</v>
          </cell>
          <cell r="LI212">
            <v>0</v>
          </cell>
          <cell r="LJ212">
            <v>28.211363636363643</v>
          </cell>
          <cell r="LK212">
            <v>0.78863636363636358</v>
          </cell>
          <cell r="LL212">
            <v>28.072727272727271</v>
          </cell>
          <cell r="LM212">
            <v>1.206818181818182</v>
          </cell>
          <cell r="LN212">
            <v>27.263636363636365</v>
          </cell>
          <cell r="LO212">
            <v>0</v>
          </cell>
          <cell r="LP212">
            <v>0</v>
          </cell>
          <cell r="LQ212">
            <v>0</v>
          </cell>
          <cell r="LR212">
            <v>0</v>
          </cell>
          <cell r="LS212">
            <v>0</v>
          </cell>
          <cell r="LT212">
            <v>20.771295633500355</v>
          </cell>
          <cell r="LU212">
            <v>0</v>
          </cell>
          <cell r="LV212">
            <v>25.983043478260875</v>
          </cell>
          <cell r="LW212">
            <v>23.525000000000002</v>
          </cell>
          <cell r="LX212">
            <v>24.893637727272729</v>
          </cell>
          <cell r="LY212">
            <v>25.093637727272728</v>
          </cell>
          <cell r="LZ212">
            <v>24.952500000000001</v>
          </cell>
          <cell r="MA212">
            <v>24.870305303030303</v>
          </cell>
          <cell r="MB212" t="str">
            <v>Aug 01</v>
          </cell>
          <cell r="MC212">
            <v>242.30434782608694</v>
          </cell>
          <cell r="MD212">
            <v>223.86956521739131</v>
          </cell>
          <cell r="ME212">
            <v>25.310606055555557</v>
          </cell>
          <cell r="MF212">
            <v>37.057499999999997</v>
          </cell>
          <cell r="MG212">
            <v>31.79</v>
          </cell>
          <cell r="MH212" t="str">
            <v>Aug 01</v>
          </cell>
          <cell r="MI212">
            <v>166.7391304347826</v>
          </cell>
          <cell r="MJ212">
            <v>152.5465838509316</v>
          </cell>
          <cell r="MK212">
            <v>155.40372670807449</v>
          </cell>
          <cell r="ML212">
            <v>156.2732919254658</v>
          </cell>
          <cell r="MM212">
            <v>163.22981366459629</v>
          </cell>
          <cell r="MN212">
            <v>150.59922639555279</v>
          </cell>
          <cell r="MO212">
            <v>286.62622669673198</v>
          </cell>
          <cell r="MP212">
            <v>178.13664596273301</v>
          </cell>
          <cell r="MQ212">
            <v>54.456521739130437</v>
          </cell>
          <cell r="MR212">
            <v>0</v>
          </cell>
          <cell r="MS212">
            <v>0</v>
          </cell>
          <cell r="MT212">
            <v>143.67233438577179</v>
          </cell>
          <cell r="MU212">
            <v>69.38747607328412</v>
          </cell>
          <cell r="MV212">
            <v>0</v>
          </cell>
          <cell r="MW212" t="str">
            <v>*KEY_ERR</v>
          </cell>
        </row>
        <row r="213">
          <cell r="F213" t="str">
            <v>Sep 01</v>
          </cell>
          <cell r="G213">
            <v>25.573499999999999</v>
          </cell>
          <cell r="H213">
            <v>0</v>
          </cell>
          <cell r="I213">
            <v>26.080882352941181</v>
          </cell>
          <cell r="J213">
            <v>0</v>
          </cell>
          <cell r="K213">
            <v>0</v>
          </cell>
          <cell r="L213">
            <v>26.477058823529411</v>
          </cell>
          <cell r="M213">
            <v>21.740882352941171</v>
          </cell>
          <cell r="N213">
            <v>0</v>
          </cell>
          <cell r="O213">
            <v>0</v>
          </cell>
          <cell r="P213">
            <v>19.680882352941179</v>
          </cell>
          <cell r="Q213">
            <v>19.680882352941179</v>
          </cell>
          <cell r="R213">
            <v>0</v>
          </cell>
          <cell r="S213">
            <v>0</v>
          </cell>
          <cell r="T213">
            <v>25.580882352941181</v>
          </cell>
          <cell r="U213">
            <v>0</v>
          </cell>
          <cell r="V213">
            <v>24.273499999999999</v>
          </cell>
          <cell r="W213">
            <v>24.648499999999999</v>
          </cell>
          <cell r="X213">
            <v>25.666002499999998</v>
          </cell>
          <cell r="Y213">
            <v>22.1235</v>
          </cell>
          <cell r="Z213">
            <v>0</v>
          </cell>
          <cell r="AA213">
            <v>24.477249999999998</v>
          </cell>
          <cell r="AB213">
            <v>25.596</v>
          </cell>
          <cell r="AC213">
            <v>24.41299999999999</v>
          </cell>
          <cell r="AD213">
            <v>25.269999999999989</v>
          </cell>
          <cell r="AE213">
            <v>25.469999999999988</v>
          </cell>
          <cell r="AF213">
            <v>24.502375000000001</v>
          </cell>
          <cell r="AG213">
            <v>24.768759999999986</v>
          </cell>
          <cell r="AH213">
            <v>23.402374999999999</v>
          </cell>
          <cell r="AI213">
            <v>0</v>
          </cell>
          <cell r="AJ213">
            <v>24.502375000000001</v>
          </cell>
          <cell r="AK213">
            <v>25.352374999999999</v>
          </cell>
          <cell r="AL213">
            <v>26.260999999999999</v>
          </cell>
          <cell r="AM213">
            <v>24.41</v>
          </cell>
          <cell r="AN213">
            <v>0</v>
          </cell>
          <cell r="AO213">
            <v>0</v>
          </cell>
          <cell r="AP213">
            <v>0</v>
          </cell>
          <cell r="AQ213">
            <v>23.802375000000001</v>
          </cell>
          <cell r="AR213">
            <v>0</v>
          </cell>
          <cell r="AS213">
            <v>24.41299999999999</v>
          </cell>
          <cell r="AT213">
            <v>24.383752500000003</v>
          </cell>
          <cell r="AU213">
            <v>25.193757499999986</v>
          </cell>
          <cell r="AV213">
            <v>0</v>
          </cell>
          <cell r="AW213">
            <v>24.337502500000003</v>
          </cell>
          <cell r="AX213">
            <v>0</v>
          </cell>
          <cell r="AY213">
            <v>0</v>
          </cell>
          <cell r="AZ213">
            <v>0</v>
          </cell>
          <cell r="BA213">
            <v>0</v>
          </cell>
          <cell r="BB213">
            <v>24.283750000000008</v>
          </cell>
          <cell r="BC213">
            <v>24.120999999999999</v>
          </cell>
          <cell r="BD213">
            <v>0.18522727272727341</v>
          </cell>
          <cell r="BE213">
            <v>23.960294117647059</v>
          </cell>
          <cell r="BF213">
            <v>20.877882352941185</v>
          </cell>
          <cell r="BG213">
            <v>19.772764705882363</v>
          </cell>
          <cell r="BH213">
            <v>0</v>
          </cell>
          <cell r="BI213">
            <v>0</v>
          </cell>
          <cell r="BJ213">
            <v>0</v>
          </cell>
          <cell r="BK213">
            <v>2.34</v>
          </cell>
          <cell r="BL213">
            <v>10.572573529411764</v>
          </cell>
          <cell r="BM213">
            <v>17.516470588235297</v>
          </cell>
          <cell r="BN213">
            <v>21.626911764705881</v>
          </cell>
          <cell r="BO213">
            <v>21.75352941176471</v>
          </cell>
          <cell r="BP213">
            <v>24.696617647058826</v>
          </cell>
          <cell r="BQ213">
            <v>30.404062499999998</v>
          </cell>
          <cell r="BR213">
            <v>30.404062499999998</v>
          </cell>
          <cell r="BS213">
            <v>31.227000000000004</v>
          </cell>
          <cell r="BT213">
            <v>31.227000000000004</v>
          </cell>
          <cell r="BU213">
            <v>31.775624999999998</v>
          </cell>
          <cell r="BV213">
            <v>31.775624999999998</v>
          </cell>
          <cell r="BW213">
            <v>0</v>
          </cell>
          <cell r="BX213">
            <v>0</v>
          </cell>
          <cell r="BY213">
            <v>0</v>
          </cell>
          <cell r="BZ213">
            <v>0</v>
          </cell>
          <cell r="CA213">
            <v>0</v>
          </cell>
          <cell r="CB213">
            <v>0</v>
          </cell>
          <cell r="CC213">
            <v>0</v>
          </cell>
          <cell r="CD213">
            <v>0</v>
          </cell>
          <cell r="CE213">
            <v>38.462812499999998</v>
          </cell>
          <cell r="CF213">
            <v>39.430588235294117</v>
          </cell>
          <cell r="CG213">
            <v>39.017343750000002</v>
          </cell>
          <cell r="CH213">
            <v>0</v>
          </cell>
          <cell r="CI213">
            <v>0</v>
          </cell>
          <cell r="CJ213">
            <v>30.203906249999999</v>
          </cell>
          <cell r="CK213">
            <v>30.568124999999998</v>
          </cell>
          <cell r="CL213">
            <v>30.266249999999975</v>
          </cell>
          <cell r="CM213">
            <v>29.865937499999998</v>
          </cell>
          <cell r="CN213">
            <v>0</v>
          </cell>
          <cell r="CO213">
            <v>0</v>
          </cell>
          <cell r="CP213">
            <v>26.640352941176459</v>
          </cell>
          <cell r="CQ213">
            <v>26.640352941176459</v>
          </cell>
          <cell r="CR213">
            <v>0</v>
          </cell>
          <cell r="CS213">
            <v>0</v>
          </cell>
          <cell r="CT213">
            <v>22.191176470588236</v>
          </cell>
          <cell r="CU213">
            <v>19.794117647058826</v>
          </cell>
          <cell r="CV213">
            <v>0</v>
          </cell>
          <cell r="CW213">
            <v>0</v>
          </cell>
          <cell r="CX213">
            <v>27.473906249999999</v>
          </cell>
          <cell r="CY213">
            <v>27.973906249999999</v>
          </cell>
          <cell r="CZ213">
            <v>27.834882352941179</v>
          </cell>
          <cell r="DA213">
            <v>25.718823529411765</v>
          </cell>
          <cell r="DB213">
            <v>0.22859374999999993</v>
          </cell>
          <cell r="DC213">
            <v>0</v>
          </cell>
          <cell r="DD213">
            <v>0</v>
          </cell>
          <cell r="DE213">
            <v>0</v>
          </cell>
          <cell r="DF213">
            <v>0</v>
          </cell>
          <cell r="DG213">
            <v>0</v>
          </cell>
          <cell r="DH213">
            <v>0</v>
          </cell>
          <cell r="DI213">
            <v>0</v>
          </cell>
          <cell r="DJ213">
            <v>0</v>
          </cell>
          <cell r="DK213">
            <v>0</v>
          </cell>
          <cell r="DL213">
            <v>0</v>
          </cell>
          <cell r="DM213" t="str">
            <v>Sep 01</v>
          </cell>
          <cell r="DN213">
            <v>0</v>
          </cell>
          <cell r="DO213">
            <v>0</v>
          </cell>
          <cell r="DP213">
            <v>0</v>
          </cell>
          <cell r="DQ213">
            <v>0</v>
          </cell>
          <cell r="DR213">
            <v>0</v>
          </cell>
          <cell r="DS213">
            <v>0</v>
          </cell>
          <cell r="DT213">
            <v>31.184999999999999</v>
          </cell>
          <cell r="DU213">
            <v>31.184999999999999</v>
          </cell>
          <cell r="DV213">
            <v>33.491718749999997</v>
          </cell>
          <cell r="DW213">
            <v>33.491718749999997</v>
          </cell>
          <cell r="DX213">
            <v>0</v>
          </cell>
          <cell r="DY213">
            <v>0</v>
          </cell>
          <cell r="DZ213">
            <v>0</v>
          </cell>
          <cell r="EA213">
            <v>0</v>
          </cell>
          <cell r="EB213">
            <v>0</v>
          </cell>
          <cell r="EC213">
            <v>0</v>
          </cell>
          <cell r="ED213">
            <v>0</v>
          </cell>
          <cell r="EE213">
            <v>0</v>
          </cell>
          <cell r="EF213">
            <v>30.971718749999997</v>
          </cell>
          <cell r="EG213">
            <v>0</v>
          </cell>
          <cell r="EH213">
            <v>30.0234375</v>
          </cell>
          <cell r="EI213">
            <v>29.813437499999999</v>
          </cell>
          <cell r="EJ213">
            <v>30.295781249999997</v>
          </cell>
          <cell r="EK213">
            <v>0</v>
          </cell>
          <cell r="EL213">
            <v>0</v>
          </cell>
          <cell r="EM213">
            <v>0</v>
          </cell>
          <cell r="EN213">
            <v>0</v>
          </cell>
          <cell r="EO213">
            <v>20.085294117647059</v>
          </cell>
          <cell r="EP213">
            <v>19.373529411764707</v>
          </cell>
          <cell r="EQ213" t="str">
            <v>Sep 01</v>
          </cell>
          <cell r="ER213">
            <v>2.34</v>
          </cell>
          <cell r="ES213">
            <v>0</v>
          </cell>
          <cell r="ET213">
            <v>0</v>
          </cell>
          <cell r="EU213">
            <v>0</v>
          </cell>
          <cell r="EV213">
            <v>19.468235294117648</v>
          </cell>
          <cell r="EW213">
            <v>18.723970588235293</v>
          </cell>
          <cell r="EX213">
            <v>20.793088235294118</v>
          </cell>
          <cell r="EY213">
            <v>36.618749999999999</v>
          </cell>
          <cell r="EZ213">
            <v>36.618749999999999</v>
          </cell>
          <cell r="FA213">
            <v>39.319218749999997</v>
          </cell>
          <cell r="FB213">
            <v>39.319218749999997</v>
          </cell>
          <cell r="FC213">
            <v>39.076406249999998</v>
          </cell>
          <cell r="FD213">
            <v>39.076406249999998</v>
          </cell>
          <cell r="FE213">
            <v>0</v>
          </cell>
          <cell r="FF213">
            <v>0</v>
          </cell>
          <cell r="FG213">
            <v>37.064999999999998</v>
          </cell>
          <cell r="FH213">
            <v>0</v>
          </cell>
          <cell r="FI213">
            <v>34.6171875</v>
          </cell>
          <cell r="FJ213">
            <v>0</v>
          </cell>
          <cell r="FK213">
            <v>0</v>
          </cell>
          <cell r="FL213">
            <v>0</v>
          </cell>
          <cell r="FM213">
            <v>0</v>
          </cell>
          <cell r="FN213" t="str">
            <v>Sep 01</v>
          </cell>
          <cell r="FO213">
            <v>2.58</v>
          </cell>
          <cell r="FP213">
            <v>21.086470588235294</v>
          </cell>
          <cell r="FQ213">
            <v>16.627058823529413</v>
          </cell>
          <cell r="FR213">
            <v>27.139411764705883</v>
          </cell>
          <cell r="FS213">
            <v>0</v>
          </cell>
          <cell r="FT213">
            <v>0</v>
          </cell>
          <cell r="FU213">
            <v>0</v>
          </cell>
          <cell r="FV213">
            <v>0</v>
          </cell>
          <cell r="FW213">
            <v>0</v>
          </cell>
          <cell r="FX213">
            <v>0</v>
          </cell>
          <cell r="FY213">
            <v>0</v>
          </cell>
          <cell r="FZ213">
            <v>0</v>
          </cell>
          <cell r="GA213">
            <v>0</v>
          </cell>
          <cell r="GB213">
            <v>0</v>
          </cell>
          <cell r="GC213">
            <v>0</v>
          </cell>
          <cell r="GD213">
            <v>33.606176470588231</v>
          </cell>
          <cell r="GE213">
            <v>0</v>
          </cell>
          <cell r="GF213">
            <v>0</v>
          </cell>
          <cell r="GG213">
            <v>36.762352941176466</v>
          </cell>
          <cell r="GH213">
            <v>36.762352941176466</v>
          </cell>
          <cell r="GI213">
            <v>33.862499999999997</v>
          </cell>
          <cell r="GJ213">
            <v>31.814999999999998</v>
          </cell>
          <cell r="GK213">
            <v>0</v>
          </cell>
          <cell r="GL213">
            <v>0</v>
          </cell>
          <cell r="GM213">
            <v>17.25</v>
          </cell>
          <cell r="GN213">
            <v>0</v>
          </cell>
          <cell r="GO213" t="str">
            <v>Sep 01</v>
          </cell>
          <cell r="GP213">
            <v>2.4661360145231113</v>
          </cell>
          <cell r="GQ213">
            <v>233.7</v>
          </cell>
          <cell r="GR213">
            <v>213.25</v>
          </cell>
          <cell r="GS213">
            <v>222.32499999999999</v>
          </cell>
          <cell r="GT213">
            <v>236.2</v>
          </cell>
          <cell r="GU213">
            <v>217.05</v>
          </cell>
          <cell r="GV213">
            <v>212.45</v>
          </cell>
          <cell r="GW213">
            <v>217.05</v>
          </cell>
          <cell r="GX213">
            <v>0</v>
          </cell>
          <cell r="GY213">
            <v>303.8</v>
          </cell>
          <cell r="GZ213">
            <v>263.75</v>
          </cell>
          <cell r="HA213">
            <v>0</v>
          </cell>
          <cell r="HB213">
            <v>0</v>
          </cell>
          <cell r="HC213">
            <v>261.39999999999998</v>
          </cell>
          <cell r="HD213">
            <v>235.65</v>
          </cell>
          <cell r="HE213">
            <v>0</v>
          </cell>
          <cell r="HF213">
            <v>0</v>
          </cell>
          <cell r="HG213">
            <v>184.1</v>
          </cell>
          <cell r="HH213">
            <v>0</v>
          </cell>
          <cell r="HI213">
            <v>162.44999999999999</v>
          </cell>
          <cell r="HJ213">
            <v>0</v>
          </cell>
          <cell r="HK213" t="e">
            <v>#VALUE!</v>
          </cell>
          <cell r="HL213">
            <v>0</v>
          </cell>
          <cell r="HM213">
            <v>0</v>
          </cell>
          <cell r="HN213">
            <v>126.25</v>
          </cell>
          <cell r="HO213">
            <v>130.15</v>
          </cell>
          <cell r="HP213">
            <v>115.65</v>
          </cell>
          <cell r="HQ213">
            <v>0</v>
          </cell>
          <cell r="HR213">
            <v>36.887500000000003</v>
          </cell>
          <cell r="HS213">
            <v>0</v>
          </cell>
          <cell r="HT213">
            <v>331.65</v>
          </cell>
          <cell r="HU213" t="str">
            <v>Sep 01</v>
          </cell>
          <cell r="HV213">
            <v>246.65</v>
          </cell>
          <cell r="HW213">
            <v>238.95</v>
          </cell>
          <cell r="HX213">
            <v>234.75</v>
          </cell>
          <cell r="HY213">
            <v>227.04999999999998</v>
          </cell>
          <cell r="HZ213">
            <v>212.85</v>
          </cell>
          <cell r="IA213">
            <v>203.72499999999999</v>
          </cell>
          <cell r="IB213">
            <v>212.85</v>
          </cell>
          <cell r="IC213">
            <v>0</v>
          </cell>
          <cell r="ID213">
            <v>0</v>
          </cell>
          <cell r="IE213">
            <v>0</v>
          </cell>
          <cell r="IF213">
            <v>0</v>
          </cell>
          <cell r="IG213">
            <v>165.3</v>
          </cell>
          <cell r="IH213">
            <v>0</v>
          </cell>
          <cell r="II213">
            <v>150.65</v>
          </cell>
          <cell r="IJ213">
            <v>0</v>
          </cell>
          <cell r="IK213">
            <v>0</v>
          </cell>
          <cell r="IL213">
            <v>0</v>
          </cell>
          <cell r="IM213">
            <v>129.80000000000001</v>
          </cell>
          <cell r="IN213">
            <v>118.1</v>
          </cell>
          <cell r="IO213">
            <v>0</v>
          </cell>
          <cell r="IP213">
            <v>0</v>
          </cell>
          <cell r="IQ213" t="str">
            <v>Sep 01</v>
          </cell>
          <cell r="IR213">
            <v>4.5275169508571471</v>
          </cell>
          <cell r="IS213">
            <v>18.533441579371473</v>
          </cell>
          <cell r="IT213">
            <v>19.742884297520661</v>
          </cell>
          <cell r="IU213">
            <v>0</v>
          </cell>
          <cell r="IV213">
            <v>0</v>
          </cell>
          <cell r="IW213">
            <v>0</v>
          </cell>
          <cell r="IX213">
            <v>24.286250000000003</v>
          </cell>
          <cell r="IY213">
            <v>0</v>
          </cell>
          <cell r="IZ213">
            <v>31.541250000000002</v>
          </cell>
          <cell r="JA213">
            <v>30.052499999999998</v>
          </cell>
          <cell r="JB213">
            <v>0</v>
          </cell>
          <cell r="JC213">
            <v>28.094999999999999</v>
          </cell>
          <cell r="JD213">
            <v>35.60650887573965</v>
          </cell>
          <cell r="JE213">
            <v>0</v>
          </cell>
          <cell r="JF213">
            <v>0</v>
          </cell>
          <cell r="JG213">
            <v>0</v>
          </cell>
          <cell r="JH213">
            <v>0</v>
          </cell>
          <cell r="JI213">
            <v>0</v>
          </cell>
          <cell r="JJ213">
            <v>0</v>
          </cell>
          <cell r="JK213">
            <v>0</v>
          </cell>
          <cell r="JL213">
            <v>0</v>
          </cell>
          <cell r="JM213">
            <v>0</v>
          </cell>
          <cell r="JN213">
            <v>31.236252499999996</v>
          </cell>
          <cell r="JO213">
            <v>0</v>
          </cell>
          <cell r="JP213">
            <v>29.3450025</v>
          </cell>
          <cell r="JQ213">
            <v>29.62</v>
          </cell>
          <cell r="JR213">
            <v>30.035</v>
          </cell>
          <cell r="JS213">
            <v>0</v>
          </cell>
          <cell r="JT213">
            <v>0</v>
          </cell>
          <cell r="JU213">
            <v>0</v>
          </cell>
          <cell r="JV213">
            <v>0</v>
          </cell>
          <cell r="JW213">
            <v>0</v>
          </cell>
          <cell r="JX213">
            <v>0</v>
          </cell>
          <cell r="JY213">
            <v>0</v>
          </cell>
          <cell r="JZ213">
            <v>29.62</v>
          </cell>
          <cell r="KA213">
            <v>0</v>
          </cell>
          <cell r="KB213">
            <v>0</v>
          </cell>
          <cell r="KC213">
            <v>0</v>
          </cell>
          <cell r="KD213">
            <v>22.541249999999998</v>
          </cell>
          <cell r="KE213">
            <v>24.166249999999998</v>
          </cell>
          <cell r="KF213">
            <v>22.541249999999998</v>
          </cell>
          <cell r="KG213">
            <v>24.166249999999998</v>
          </cell>
          <cell r="KH213">
            <v>0</v>
          </cell>
          <cell r="KI213">
            <v>0</v>
          </cell>
          <cell r="KJ213">
            <v>0</v>
          </cell>
          <cell r="KK213">
            <v>24.010826771653544</v>
          </cell>
          <cell r="KL213">
            <v>23.899606299212596</v>
          </cell>
          <cell r="KM213">
            <v>0</v>
          </cell>
          <cell r="KN213">
            <v>22.820866141732289</v>
          </cell>
          <cell r="KO213">
            <v>1.0000000000000001E-5</v>
          </cell>
          <cell r="KP213">
            <v>0.35</v>
          </cell>
          <cell r="KQ213">
            <v>0.82499999999999962</v>
          </cell>
          <cell r="KR213">
            <v>0.55000000000000004</v>
          </cell>
          <cell r="KS213">
            <v>0.22500000000000009</v>
          </cell>
          <cell r="KT213">
            <v>5.0002500000000019E-2</v>
          </cell>
          <cell r="KU213">
            <v>2.50025E-2</v>
          </cell>
          <cell r="KV213">
            <v>0</v>
          </cell>
          <cell r="KW213">
            <v>0</v>
          </cell>
          <cell r="KX213">
            <v>0</v>
          </cell>
          <cell r="KY213">
            <v>0</v>
          </cell>
          <cell r="KZ213">
            <v>1.3125</v>
          </cell>
          <cell r="LA213">
            <v>0.5625</v>
          </cell>
          <cell r="LB213">
            <v>1.625</v>
          </cell>
          <cell r="LC213" t="str">
            <v>Sep 01</v>
          </cell>
          <cell r="LD213">
            <v>18.533440773569701</v>
          </cell>
          <cell r="LE213">
            <v>19.742883379247015</v>
          </cell>
          <cell r="LF213">
            <v>230</v>
          </cell>
          <cell r="LG213">
            <v>215</v>
          </cell>
          <cell r="LH213">
            <v>22.486527777777781</v>
          </cell>
          <cell r="LI213">
            <v>0</v>
          </cell>
          <cell r="LJ213">
            <v>30.283750000000008</v>
          </cell>
          <cell r="LK213">
            <v>0.93250000000000011</v>
          </cell>
          <cell r="LL213">
            <v>29.139999999999993</v>
          </cell>
          <cell r="LM213">
            <v>1.3599999999999999</v>
          </cell>
          <cell r="LN213">
            <v>28.18</v>
          </cell>
          <cell r="LO213">
            <v>0</v>
          </cell>
          <cell r="LP213">
            <v>0</v>
          </cell>
          <cell r="LQ213">
            <v>0</v>
          </cell>
          <cell r="LR213">
            <v>0</v>
          </cell>
          <cell r="LS213">
            <v>0</v>
          </cell>
          <cell r="LT213">
            <v>22.255905511811022</v>
          </cell>
          <cell r="LU213">
            <v>0</v>
          </cell>
          <cell r="LV213">
            <v>25.596</v>
          </cell>
          <cell r="LW213">
            <v>24.41299999999999</v>
          </cell>
          <cell r="LX213">
            <v>25.269999999999989</v>
          </cell>
          <cell r="LY213">
            <v>25.469999999999988</v>
          </cell>
          <cell r="LZ213">
            <v>24.502375000000001</v>
          </cell>
          <cell r="MA213">
            <v>24.768759999999986</v>
          </cell>
          <cell r="MB213" t="str">
            <v>Sep 01</v>
          </cell>
          <cell r="MC213">
            <v>253.84210526315792</v>
          </cell>
          <cell r="MD213">
            <v>246</v>
          </cell>
          <cell r="ME213">
            <v>25.607638888888889</v>
          </cell>
          <cell r="MF213">
            <v>37.070150000000005</v>
          </cell>
          <cell r="MG213">
            <v>31.775000000000006</v>
          </cell>
          <cell r="MH213" t="str">
            <v>Sep 01</v>
          </cell>
          <cell r="MI213">
            <v>198.75</v>
          </cell>
          <cell r="MJ213">
            <v>144.28571428571431</v>
          </cell>
          <cell r="MK213">
            <v>147.1428571428572</v>
          </cell>
          <cell r="ML213">
            <v>139.28571428571419</v>
          </cell>
          <cell r="MM213">
            <v>156.42857142857139</v>
          </cell>
          <cell r="MN213">
            <v>156.78172095284401</v>
          </cell>
          <cell r="MO213">
            <v>286.70562454346231</v>
          </cell>
          <cell r="MP213">
            <v>148.57142857142861</v>
          </cell>
          <cell r="MQ213">
            <v>80.625</v>
          </cell>
          <cell r="MR213">
            <v>0</v>
          </cell>
          <cell r="MS213">
            <v>0</v>
          </cell>
          <cell r="MT213">
            <v>149.90006662225181</v>
          </cell>
          <cell r="MU213">
            <v>63.482704402515729</v>
          </cell>
          <cell r="MV213">
            <v>0</v>
          </cell>
          <cell r="MW213" t="str">
            <v>*KEY_ERR</v>
          </cell>
        </row>
        <row r="214">
          <cell r="F214" t="str">
            <v>Oct 01</v>
          </cell>
          <cell r="G214">
            <v>20.486304347826081</v>
          </cell>
          <cell r="H214">
            <v>0</v>
          </cell>
          <cell r="I214">
            <v>22.079347826086959</v>
          </cell>
          <cell r="J214">
            <v>0</v>
          </cell>
          <cell r="K214">
            <v>0</v>
          </cell>
          <cell r="L214">
            <v>22.071956521739139</v>
          </cell>
          <cell r="M214">
            <v>17.81260869565218</v>
          </cell>
          <cell r="N214">
            <v>0</v>
          </cell>
          <cell r="O214">
            <v>0</v>
          </cell>
          <cell r="P214">
            <v>15.079347826086959</v>
          </cell>
          <cell r="Q214">
            <v>15.079347826086959</v>
          </cell>
          <cell r="R214">
            <v>0</v>
          </cell>
          <cell r="S214">
            <v>0</v>
          </cell>
          <cell r="T214">
            <v>21.079347826086959</v>
          </cell>
          <cell r="U214">
            <v>0</v>
          </cell>
          <cell r="V214">
            <v>19.753695652173906</v>
          </cell>
          <cell r="W214">
            <v>19.764565217391301</v>
          </cell>
          <cell r="X214">
            <v>20.501521739130428</v>
          </cell>
          <cell r="Y214">
            <v>17.116739130434777</v>
          </cell>
          <cell r="Z214">
            <v>0</v>
          </cell>
          <cell r="AA214">
            <v>19.630326086956519</v>
          </cell>
          <cell r="AB214">
            <v>20.290673913043474</v>
          </cell>
          <cell r="AC214">
            <v>19.970869565217395</v>
          </cell>
          <cell r="AD214">
            <v>20.590056521739136</v>
          </cell>
          <cell r="AE214">
            <v>20.720491304347831</v>
          </cell>
          <cell r="AF214">
            <v>20.013695652173912</v>
          </cell>
          <cell r="AG214">
            <v>19.358702173913048</v>
          </cell>
          <cell r="AH214">
            <v>18.91369565217391</v>
          </cell>
          <cell r="AI214">
            <v>0</v>
          </cell>
          <cell r="AJ214">
            <v>20.013695652173912</v>
          </cell>
          <cell r="AK214">
            <v>20.863695652173909</v>
          </cell>
          <cell r="AL214">
            <v>21.549347826086951</v>
          </cell>
          <cell r="AM214">
            <v>19.17173913043478</v>
          </cell>
          <cell r="AN214">
            <v>0</v>
          </cell>
          <cell r="AO214">
            <v>0</v>
          </cell>
          <cell r="AP214">
            <v>0</v>
          </cell>
          <cell r="AQ214">
            <v>19.263695652173912</v>
          </cell>
          <cell r="AR214">
            <v>0</v>
          </cell>
          <cell r="AS214">
            <v>19.970869565217395</v>
          </cell>
          <cell r="AT214">
            <v>19.734782608695649</v>
          </cell>
          <cell r="AU214">
            <v>20.556526086956527</v>
          </cell>
          <cell r="AV214">
            <v>0</v>
          </cell>
          <cell r="AW214">
            <v>19.800009999999997</v>
          </cell>
          <cell r="AX214">
            <v>0</v>
          </cell>
          <cell r="AY214">
            <v>0</v>
          </cell>
          <cell r="AZ214">
            <v>0</v>
          </cell>
          <cell r="BA214">
            <v>0</v>
          </cell>
          <cell r="BB214">
            <v>19.797608695652169</v>
          </cell>
          <cell r="BC214">
            <v>19.629782608695649</v>
          </cell>
          <cell r="BD214">
            <v>0.56000000000000039</v>
          </cell>
          <cell r="BE214">
            <v>20.063260869565219</v>
          </cell>
          <cell r="BF214">
            <v>16.08334782608696</v>
          </cell>
          <cell r="BG214">
            <v>15.625478260869567</v>
          </cell>
          <cell r="BH214">
            <v>0</v>
          </cell>
          <cell r="BI214">
            <v>0</v>
          </cell>
          <cell r="BJ214">
            <v>0</v>
          </cell>
          <cell r="BK214">
            <v>1.86</v>
          </cell>
          <cell r="BL214">
            <v>10.174728260869566</v>
          </cell>
          <cell r="BM214">
            <v>16.539782608695653</v>
          </cell>
          <cell r="BN214">
            <v>18.603260869565215</v>
          </cell>
          <cell r="BO214">
            <v>18.831521739130434</v>
          </cell>
          <cell r="BP214">
            <v>20.616521739130434</v>
          </cell>
          <cell r="BQ214">
            <v>23.60217391304348</v>
          </cell>
          <cell r="BR214">
            <v>23.60217391304348</v>
          </cell>
          <cell r="BS214">
            <v>24.213000000000001</v>
          </cell>
          <cell r="BT214">
            <v>24.213000000000001</v>
          </cell>
          <cell r="BU214">
            <v>24.620217391304347</v>
          </cell>
          <cell r="BV214">
            <v>24.620217391304347</v>
          </cell>
          <cell r="BW214">
            <v>0</v>
          </cell>
          <cell r="BX214">
            <v>0</v>
          </cell>
          <cell r="BY214">
            <v>0</v>
          </cell>
          <cell r="BZ214">
            <v>0</v>
          </cell>
          <cell r="CA214">
            <v>0</v>
          </cell>
          <cell r="CB214">
            <v>0</v>
          </cell>
          <cell r="CC214">
            <v>0</v>
          </cell>
          <cell r="CD214">
            <v>0</v>
          </cell>
          <cell r="CE214">
            <v>29.295000000000002</v>
          </cell>
          <cell r="CF214">
            <v>29.368043478260866</v>
          </cell>
          <cell r="CG214">
            <v>31.915434782608695</v>
          </cell>
          <cell r="CH214">
            <v>0</v>
          </cell>
          <cell r="CI214">
            <v>0</v>
          </cell>
          <cell r="CJ214">
            <v>26.017173913043479</v>
          </cell>
          <cell r="CK214">
            <v>26.229456521739131</v>
          </cell>
          <cell r="CL214">
            <v>25.631413043478226</v>
          </cell>
          <cell r="CM214">
            <v>25.930434782608696</v>
          </cell>
          <cell r="CN214">
            <v>0</v>
          </cell>
          <cell r="CO214">
            <v>0</v>
          </cell>
          <cell r="CP214">
            <v>22.739347826086959</v>
          </cell>
          <cell r="CQ214">
            <v>22.739347826086959</v>
          </cell>
          <cell r="CR214">
            <v>0</v>
          </cell>
          <cell r="CS214">
            <v>0</v>
          </cell>
          <cell r="CT214">
            <v>18.384999999999998</v>
          </cell>
          <cell r="CU214">
            <v>15.36086956521739</v>
          </cell>
          <cell r="CV214">
            <v>0</v>
          </cell>
          <cell r="CW214">
            <v>0</v>
          </cell>
          <cell r="CX214">
            <v>21.598043478260866</v>
          </cell>
          <cell r="CY214">
            <v>22.098043478260866</v>
          </cell>
          <cell r="CZ214">
            <v>22.239913043478261</v>
          </cell>
          <cell r="DA214">
            <v>20.178260869565214</v>
          </cell>
          <cell r="DB214">
            <v>0.16967391304347798</v>
          </cell>
          <cell r="DC214">
            <v>0</v>
          </cell>
          <cell r="DD214">
            <v>0</v>
          </cell>
          <cell r="DE214">
            <v>0</v>
          </cell>
          <cell r="DF214">
            <v>0</v>
          </cell>
          <cell r="DG214">
            <v>0</v>
          </cell>
          <cell r="DH214">
            <v>0</v>
          </cell>
          <cell r="DI214">
            <v>0</v>
          </cell>
          <cell r="DJ214">
            <v>0</v>
          </cell>
          <cell r="DK214">
            <v>0</v>
          </cell>
          <cell r="DL214">
            <v>0</v>
          </cell>
          <cell r="DM214" t="str">
            <v>Oct 01</v>
          </cell>
          <cell r="DN214">
            <v>2.1799999999999997</v>
          </cell>
          <cell r="DO214">
            <v>0</v>
          </cell>
          <cell r="DP214">
            <v>0</v>
          </cell>
          <cell r="DQ214">
            <v>0</v>
          </cell>
          <cell r="DR214">
            <v>0</v>
          </cell>
          <cell r="DS214">
            <v>0</v>
          </cell>
          <cell r="DT214">
            <v>24.800543478260867</v>
          </cell>
          <cell r="DU214">
            <v>24.800543478260867</v>
          </cell>
          <cell r="DV214">
            <v>26.428043478260868</v>
          </cell>
          <cell r="DW214">
            <v>26.428043478260868</v>
          </cell>
          <cell r="DX214">
            <v>0</v>
          </cell>
          <cell r="DY214">
            <v>0</v>
          </cell>
          <cell r="DZ214">
            <v>0</v>
          </cell>
          <cell r="EA214">
            <v>0</v>
          </cell>
          <cell r="EB214">
            <v>0</v>
          </cell>
          <cell r="EC214">
            <v>0</v>
          </cell>
          <cell r="ED214">
            <v>0</v>
          </cell>
          <cell r="EE214">
            <v>0</v>
          </cell>
          <cell r="EF214">
            <v>26.761304347826087</v>
          </cell>
          <cell r="EG214">
            <v>0</v>
          </cell>
          <cell r="EH214">
            <v>26.286521739130436</v>
          </cell>
          <cell r="EI214">
            <v>26.076521739130435</v>
          </cell>
          <cell r="EJ214">
            <v>26.583260869565219</v>
          </cell>
          <cell r="EK214">
            <v>0</v>
          </cell>
          <cell r="EL214">
            <v>0</v>
          </cell>
          <cell r="EM214">
            <v>0</v>
          </cell>
          <cell r="EN214">
            <v>0</v>
          </cell>
          <cell r="EO214">
            <v>17.944565217391307</v>
          </cell>
          <cell r="EP214">
            <v>17.023913043478267</v>
          </cell>
          <cell r="EQ214" t="str">
            <v>Oct 01</v>
          </cell>
          <cell r="ER214">
            <v>1.87</v>
          </cell>
          <cell r="ES214">
            <v>0</v>
          </cell>
          <cell r="ET214">
            <v>0</v>
          </cell>
          <cell r="EU214">
            <v>0</v>
          </cell>
          <cell r="EV214">
            <v>18.527934782608696</v>
          </cell>
          <cell r="EW214">
            <v>16.784021739130434</v>
          </cell>
          <cell r="EX214">
            <v>19.534565217391304</v>
          </cell>
          <cell r="EY214">
            <v>25.654239130434782</v>
          </cell>
          <cell r="EZ214">
            <v>25.654239130434782</v>
          </cell>
          <cell r="FA214">
            <v>26.829782608695655</v>
          </cell>
          <cell r="FB214">
            <v>26.829782608695655</v>
          </cell>
          <cell r="FC214">
            <v>26.37554347826087</v>
          </cell>
          <cell r="FD214">
            <v>26.37554347826087</v>
          </cell>
          <cell r="FE214">
            <v>0</v>
          </cell>
          <cell r="FF214">
            <v>0</v>
          </cell>
          <cell r="FG214">
            <v>31.600434782608694</v>
          </cell>
          <cell r="FH214">
            <v>0</v>
          </cell>
          <cell r="FI214">
            <v>28.580543478260871</v>
          </cell>
          <cell r="FJ214">
            <v>0</v>
          </cell>
          <cell r="FK214">
            <v>0</v>
          </cell>
          <cell r="FL214">
            <v>0</v>
          </cell>
          <cell r="FM214">
            <v>0</v>
          </cell>
          <cell r="FN214" t="str">
            <v>Oct 01</v>
          </cell>
          <cell r="FO214">
            <v>1.71</v>
          </cell>
          <cell r="FP214">
            <v>17.101304347826087</v>
          </cell>
          <cell r="FQ214">
            <v>13.732173913043477</v>
          </cell>
          <cell r="FR214">
            <v>23.647826086956524</v>
          </cell>
          <cell r="FS214">
            <v>0</v>
          </cell>
          <cell r="FT214">
            <v>0</v>
          </cell>
          <cell r="FU214">
            <v>0</v>
          </cell>
          <cell r="FV214">
            <v>0</v>
          </cell>
          <cell r="FW214">
            <v>0</v>
          </cell>
          <cell r="FX214">
            <v>0</v>
          </cell>
          <cell r="FY214">
            <v>0</v>
          </cell>
          <cell r="FZ214">
            <v>0</v>
          </cell>
          <cell r="GA214">
            <v>0</v>
          </cell>
          <cell r="GB214">
            <v>0</v>
          </cell>
          <cell r="GC214">
            <v>0</v>
          </cell>
          <cell r="GD214">
            <v>26.170108695652175</v>
          </cell>
          <cell r="GE214">
            <v>0</v>
          </cell>
          <cell r="GF214">
            <v>0</v>
          </cell>
          <cell r="GG214">
            <v>27.674347826086958</v>
          </cell>
          <cell r="GH214">
            <v>27.674347826086958</v>
          </cell>
          <cell r="GI214">
            <v>27.048000000000002</v>
          </cell>
          <cell r="GJ214">
            <v>23.373000000000005</v>
          </cell>
          <cell r="GK214">
            <v>0</v>
          </cell>
          <cell r="GL214">
            <v>0</v>
          </cell>
          <cell r="GM214">
            <v>17.25</v>
          </cell>
          <cell r="GN214">
            <v>0</v>
          </cell>
          <cell r="GO214" t="str">
            <v>Oct 01</v>
          </cell>
          <cell r="GP214">
            <v>2.9988400753950994</v>
          </cell>
          <cell r="GQ214">
            <v>210.82608695652181</v>
          </cell>
          <cell r="GR214">
            <v>214.695652173913</v>
          </cell>
          <cell r="GS214">
            <v>207.19565217391306</v>
          </cell>
          <cell r="GT214">
            <v>223.41304347826085</v>
          </cell>
          <cell r="GU214">
            <v>179.95652173913044</v>
          </cell>
          <cell r="GV214">
            <v>174.0869565217391</v>
          </cell>
          <cell r="GW214">
            <v>179.95652173913044</v>
          </cell>
          <cell r="GX214">
            <v>0</v>
          </cell>
          <cell r="GY214">
            <v>243.43478260869571</v>
          </cell>
          <cell r="GZ214">
            <v>200.82608695652181</v>
          </cell>
          <cell r="HA214">
            <v>0</v>
          </cell>
          <cell r="HB214">
            <v>0</v>
          </cell>
          <cell r="HC214">
            <v>224.054347826087</v>
          </cell>
          <cell r="HD214">
            <v>208.10869565217391</v>
          </cell>
          <cell r="HE214">
            <v>0</v>
          </cell>
          <cell r="HF214">
            <v>0</v>
          </cell>
          <cell r="HG214">
            <v>144.08695652173901</v>
          </cell>
          <cell r="HH214">
            <v>0</v>
          </cell>
          <cell r="HI214">
            <v>128.869565217391</v>
          </cell>
          <cell r="HJ214">
            <v>0</v>
          </cell>
          <cell r="HK214" t="e">
            <v>#VALUE!</v>
          </cell>
          <cell r="HL214">
            <v>0</v>
          </cell>
          <cell r="HM214">
            <v>0</v>
          </cell>
          <cell r="HN214">
            <v>103.6956521739131</v>
          </cell>
          <cell r="HO214">
            <v>107.5652173913043</v>
          </cell>
          <cell r="HP214">
            <v>95.869565217391298</v>
          </cell>
          <cell r="HQ214">
            <v>0</v>
          </cell>
          <cell r="HR214">
            <v>35.965000000000003</v>
          </cell>
          <cell r="HS214">
            <v>0</v>
          </cell>
          <cell r="HT214">
            <v>264.17391304347831</v>
          </cell>
          <cell r="HU214" t="str">
            <v>Oct 01</v>
          </cell>
          <cell r="HV214">
            <v>227.86956521739131</v>
          </cell>
          <cell r="HW214">
            <v>233.0869565217391</v>
          </cell>
          <cell r="HX214">
            <v>213.78260869565219</v>
          </cell>
          <cell r="HY214">
            <v>218.99999999999997</v>
          </cell>
          <cell r="HZ214">
            <v>174.95652173913044</v>
          </cell>
          <cell r="IA214">
            <v>163.43478260869571</v>
          </cell>
          <cell r="IB214">
            <v>174.95652173913044</v>
          </cell>
          <cell r="IC214">
            <v>0</v>
          </cell>
          <cell r="ID214">
            <v>0</v>
          </cell>
          <cell r="IE214">
            <v>0</v>
          </cell>
          <cell r="IF214">
            <v>0</v>
          </cell>
          <cell r="IG214">
            <v>127.95652173913</v>
          </cell>
          <cell r="IH214">
            <v>0</v>
          </cell>
          <cell r="II214">
            <v>115.13043478260801</v>
          </cell>
          <cell r="IJ214">
            <v>0</v>
          </cell>
          <cell r="IK214">
            <v>0</v>
          </cell>
          <cell r="IL214">
            <v>0</v>
          </cell>
          <cell r="IM214">
            <v>105.82608695652171</v>
          </cell>
          <cell r="IN214">
            <v>98.956521739130437</v>
          </cell>
          <cell r="IO214">
            <v>0</v>
          </cell>
          <cell r="IP214">
            <v>0</v>
          </cell>
          <cell r="IQ214" t="str">
            <v>Oct 01</v>
          </cell>
          <cell r="IR214">
            <v>4.5699332430944501</v>
          </cell>
          <cell r="IS214">
            <v>19.339243352135373</v>
          </cell>
          <cell r="IT214">
            <v>21.579431588613406</v>
          </cell>
          <cell r="IU214">
            <v>0</v>
          </cell>
          <cell r="IV214">
            <v>0</v>
          </cell>
          <cell r="IW214">
            <v>0</v>
          </cell>
          <cell r="IX214">
            <v>20.379347826086956</v>
          </cell>
          <cell r="IY214">
            <v>0</v>
          </cell>
          <cell r="IZ214">
            <v>23.908695652173915</v>
          </cell>
          <cell r="JA214">
            <v>22.956521739130437</v>
          </cell>
          <cell r="JB214">
            <v>0</v>
          </cell>
          <cell r="JC214">
            <v>21.69891304347826</v>
          </cell>
          <cell r="JD214">
            <v>31.337792642140467</v>
          </cell>
          <cell r="JE214">
            <v>0</v>
          </cell>
          <cell r="JF214">
            <v>0</v>
          </cell>
          <cell r="JG214">
            <v>0</v>
          </cell>
          <cell r="JH214">
            <v>0</v>
          </cell>
          <cell r="JI214">
            <v>0</v>
          </cell>
          <cell r="JJ214">
            <v>0</v>
          </cell>
          <cell r="JK214">
            <v>0</v>
          </cell>
          <cell r="JL214">
            <v>0</v>
          </cell>
          <cell r="JM214">
            <v>0</v>
          </cell>
          <cell r="JN214">
            <v>25.570654347826078</v>
          </cell>
          <cell r="JO214">
            <v>0</v>
          </cell>
          <cell r="JP214">
            <v>25.678262173913041</v>
          </cell>
          <cell r="JQ214">
            <v>25.873913043478254</v>
          </cell>
          <cell r="JR214">
            <v>26.247826086956515</v>
          </cell>
          <cell r="JS214">
            <v>0</v>
          </cell>
          <cell r="JT214">
            <v>0</v>
          </cell>
          <cell r="JU214">
            <v>0</v>
          </cell>
          <cell r="JV214">
            <v>0</v>
          </cell>
          <cell r="JW214">
            <v>0</v>
          </cell>
          <cell r="JX214">
            <v>0</v>
          </cell>
          <cell r="JY214">
            <v>0</v>
          </cell>
          <cell r="JZ214">
            <v>25.873913043478254</v>
          </cell>
          <cell r="KA214">
            <v>0</v>
          </cell>
          <cell r="KB214">
            <v>0</v>
          </cell>
          <cell r="KC214">
            <v>0</v>
          </cell>
          <cell r="KD214">
            <v>18.274999999999999</v>
          </cell>
          <cell r="KE214">
            <v>19.611956521739128</v>
          </cell>
          <cell r="KF214">
            <v>18.274999999999999</v>
          </cell>
          <cell r="KG214">
            <v>19.611956521739128</v>
          </cell>
          <cell r="KH214">
            <v>0</v>
          </cell>
          <cell r="KI214">
            <v>0</v>
          </cell>
          <cell r="KJ214">
            <v>0</v>
          </cell>
          <cell r="KK214">
            <v>20.368024991441295</v>
          </cell>
          <cell r="KL214">
            <v>20.211400547757613</v>
          </cell>
          <cell r="KM214">
            <v>0</v>
          </cell>
          <cell r="KN214">
            <v>19.601164327285172</v>
          </cell>
          <cell r="KO214">
            <v>1.0000000000000001E-5</v>
          </cell>
          <cell r="KP214">
            <v>0.49130434782608678</v>
          </cell>
          <cell r="KQ214">
            <v>1.0304347826086959</v>
          </cell>
          <cell r="KR214">
            <v>0.78695652173913044</v>
          </cell>
          <cell r="KS214">
            <v>0.63043478260869579</v>
          </cell>
          <cell r="KT214">
            <v>-0.18043260869565211</v>
          </cell>
          <cell r="KU214">
            <v>0.13043608695652181</v>
          </cell>
          <cell r="KV214">
            <v>0</v>
          </cell>
          <cell r="KW214">
            <v>0</v>
          </cell>
          <cell r="KX214">
            <v>0</v>
          </cell>
          <cell r="KY214">
            <v>0</v>
          </cell>
          <cell r="KZ214">
            <v>0.56521956521739125</v>
          </cell>
          <cell r="LA214">
            <v>0.50000217391304347</v>
          </cell>
          <cell r="LB214">
            <v>1.3369565217391299</v>
          </cell>
          <cell r="LC214" t="str">
            <v>Oct 01</v>
          </cell>
          <cell r="LD214">
            <v>19.339242546333601</v>
          </cell>
          <cell r="LE214">
            <v>21.579430670339761</v>
          </cell>
          <cell r="LF214">
            <v>240</v>
          </cell>
          <cell r="LG214">
            <v>235</v>
          </cell>
          <cell r="LH214">
            <v>18.667874396135268</v>
          </cell>
          <cell r="LI214">
            <v>0</v>
          </cell>
          <cell r="LJ214">
            <v>24.459782608695647</v>
          </cell>
          <cell r="LK214">
            <v>0.7847826086956522</v>
          </cell>
          <cell r="LL214">
            <v>24.983695652173914</v>
          </cell>
          <cell r="LM214">
            <v>1.2195652173913045</v>
          </cell>
          <cell r="LN214">
            <v>24.185869565217395</v>
          </cell>
          <cell r="LO214">
            <v>0</v>
          </cell>
          <cell r="LP214">
            <v>0</v>
          </cell>
          <cell r="LQ214">
            <v>0</v>
          </cell>
          <cell r="LR214">
            <v>0</v>
          </cell>
          <cell r="LS214">
            <v>0</v>
          </cell>
          <cell r="LT214">
            <v>18.8483396097227</v>
          </cell>
          <cell r="LU214">
            <v>0</v>
          </cell>
          <cell r="LV214">
            <v>20.290673913043474</v>
          </cell>
          <cell r="LW214">
            <v>19.970869565217395</v>
          </cell>
          <cell r="LX214">
            <v>20.590056521739136</v>
          </cell>
          <cell r="LY214">
            <v>20.720491304347831</v>
          </cell>
          <cell r="LZ214">
            <v>20.013695652173912</v>
          </cell>
          <cell r="MA214">
            <v>19.358702173913048</v>
          </cell>
          <cell r="MB214" t="str">
            <v>Oct 01</v>
          </cell>
          <cell r="MC214">
            <v>244.81818181818181</v>
          </cell>
          <cell r="MD214">
            <v>243.90909090909093</v>
          </cell>
          <cell r="ME214">
            <v>22.221014494444447</v>
          </cell>
          <cell r="MF214">
            <v>36.167099999999998</v>
          </cell>
          <cell r="MG214">
            <v>30.250000000000004</v>
          </cell>
          <cell r="MH214" t="str">
            <v>Oct 01</v>
          </cell>
          <cell r="MI214">
            <v>208.2608695652174</v>
          </cell>
          <cell r="MJ214">
            <v>154.5341614906832</v>
          </cell>
          <cell r="MK214">
            <v>157.39130434782609</v>
          </cell>
          <cell r="ML214">
            <v>162.23602484472059</v>
          </cell>
          <cell r="MM214">
            <v>153.7888198757764</v>
          </cell>
          <cell r="MN214">
            <v>163.38695018071911</v>
          </cell>
          <cell r="MO214">
            <v>273.76377552640758</v>
          </cell>
          <cell r="MP214">
            <v>124.0993788819876</v>
          </cell>
          <cell r="MQ214">
            <v>59.021739130434781</v>
          </cell>
          <cell r="MR214">
            <v>0</v>
          </cell>
          <cell r="MS214">
            <v>0</v>
          </cell>
          <cell r="MT214">
            <v>187.12162905888829</v>
          </cell>
          <cell r="MU214">
            <v>72.600492206726827</v>
          </cell>
          <cell r="MV214">
            <v>0</v>
          </cell>
          <cell r="MW214" t="str">
            <v>*KEY_ERR</v>
          </cell>
        </row>
        <row r="215">
          <cell r="F215" t="str">
            <v>Nov 01</v>
          </cell>
          <cell r="G215">
            <v>18.975000000000001</v>
          </cell>
          <cell r="H215">
            <v>0</v>
          </cell>
          <cell r="I215">
            <v>19.587250000000001</v>
          </cell>
          <cell r="J215">
            <v>0</v>
          </cell>
          <cell r="K215">
            <v>0</v>
          </cell>
          <cell r="L215">
            <v>19.821750000000002</v>
          </cell>
          <cell r="M215">
            <v>15.743</v>
          </cell>
          <cell r="N215">
            <v>0</v>
          </cell>
          <cell r="O215">
            <v>0</v>
          </cell>
          <cell r="P215">
            <v>12.407250000000001</v>
          </cell>
          <cell r="Q215">
            <v>12.407250000000001</v>
          </cell>
          <cell r="R215">
            <v>0</v>
          </cell>
          <cell r="S215">
            <v>0</v>
          </cell>
          <cell r="T215">
            <v>18.857250000000001</v>
          </cell>
          <cell r="U215">
            <v>0</v>
          </cell>
          <cell r="V215">
            <v>18.377272727272729</v>
          </cell>
          <cell r="W215">
            <v>18.013636363636365</v>
          </cell>
          <cell r="X215">
            <v>19.175000000000001</v>
          </cell>
          <cell r="Y215">
            <v>15.600000000000001</v>
          </cell>
          <cell r="Z215">
            <v>0</v>
          </cell>
          <cell r="AA215">
            <v>17.649999999999999</v>
          </cell>
          <cell r="AB215">
            <v>19.565909090909088</v>
          </cell>
          <cell r="AC215">
            <v>18.52571428571428</v>
          </cell>
          <cell r="AD215">
            <v>19.420009523809515</v>
          </cell>
          <cell r="AE215">
            <v>19.441438095238087</v>
          </cell>
          <cell r="AF215">
            <v>17.87977272727273</v>
          </cell>
          <cell r="AG215">
            <v>18.059841269841264</v>
          </cell>
          <cell r="AH215">
            <v>17.12977272727273</v>
          </cell>
          <cell r="AI215">
            <v>0</v>
          </cell>
          <cell r="AJ215">
            <v>17.87977272727273</v>
          </cell>
          <cell r="AK215">
            <v>18.429772727272731</v>
          </cell>
          <cell r="AL215">
            <v>20.181818181818183</v>
          </cell>
          <cell r="AM215">
            <v>18.425000000000001</v>
          </cell>
          <cell r="AN215">
            <v>0</v>
          </cell>
          <cell r="AO215">
            <v>0</v>
          </cell>
          <cell r="AP215">
            <v>0</v>
          </cell>
          <cell r="AQ215">
            <v>17.229772727272731</v>
          </cell>
          <cell r="AR215">
            <v>0</v>
          </cell>
          <cell r="AS215">
            <v>18.52571428571428</v>
          </cell>
          <cell r="AT215">
            <v>17.811955623427952</v>
          </cell>
          <cell r="AU215">
            <v>19.123650793650789</v>
          </cell>
          <cell r="AV215">
            <v>0</v>
          </cell>
          <cell r="AW215">
            <v>17.900009999999998</v>
          </cell>
          <cell r="AX215">
            <v>0</v>
          </cell>
          <cell r="AY215">
            <v>0</v>
          </cell>
          <cell r="AZ215">
            <v>0</v>
          </cell>
          <cell r="BA215">
            <v>0</v>
          </cell>
          <cell r="BB215">
            <v>17.693636363636362</v>
          </cell>
          <cell r="BC215">
            <v>17.665909090909089</v>
          </cell>
          <cell r="BD215">
            <v>0.41699999999999976</v>
          </cell>
          <cell r="BE215">
            <v>17.555499999999999</v>
          </cell>
          <cell r="BF215">
            <v>14.645250000000001</v>
          </cell>
          <cell r="BG215">
            <v>12.929025000000001</v>
          </cell>
          <cell r="BH215">
            <v>0</v>
          </cell>
          <cell r="BI215">
            <v>0</v>
          </cell>
          <cell r="BJ215">
            <v>0</v>
          </cell>
          <cell r="BK215">
            <v>3.16</v>
          </cell>
          <cell r="BL215">
            <v>8.8961249999999996</v>
          </cell>
          <cell r="BM215">
            <v>13.831124999999998</v>
          </cell>
          <cell r="BN215">
            <v>15.597750000000001</v>
          </cell>
          <cell r="BO215">
            <v>16.3065</v>
          </cell>
          <cell r="BP215">
            <v>18.220124999999999</v>
          </cell>
          <cell r="BQ215">
            <v>20.921250000000001</v>
          </cell>
          <cell r="BR215">
            <v>20.921250000000001</v>
          </cell>
          <cell r="BS215">
            <v>21.456750000000003</v>
          </cell>
          <cell r="BT215">
            <v>21.456750000000003</v>
          </cell>
          <cell r="BU215">
            <v>21.813749999999999</v>
          </cell>
          <cell r="BV215">
            <v>21.813749999999999</v>
          </cell>
          <cell r="BW215">
            <v>0</v>
          </cell>
          <cell r="BX215">
            <v>0</v>
          </cell>
          <cell r="BY215">
            <v>0</v>
          </cell>
          <cell r="BZ215">
            <v>0</v>
          </cell>
          <cell r="CA215">
            <v>0</v>
          </cell>
          <cell r="CB215">
            <v>0</v>
          </cell>
          <cell r="CC215">
            <v>0</v>
          </cell>
          <cell r="CD215">
            <v>0</v>
          </cell>
          <cell r="CE215">
            <v>26.719875000000002</v>
          </cell>
          <cell r="CF215">
            <v>29.741249999999997</v>
          </cell>
          <cell r="CG215">
            <v>29.767499999999998</v>
          </cell>
          <cell r="CH215">
            <v>0</v>
          </cell>
          <cell r="CI215">
            <v>0</v>
          </cell>
          <cell r="CJ215">
            <v>22.716749999999998</v>
          </cell>
          <cell r="CK215">
            <v>22.842749999999999</v>
          </cell>
          <cell r="CL215">
            <v>22.186499999999999</v>
          </cell>
          <cell r="CM215">
            <v>22.456875</v>
          </cell>
          <cell r="CN215">
            <v>0</v>
          </cell>
          <cell r="CO215">
            <v>0</v>
          </cell>
          <cell r="CP215">
            <v>19.550999999999998</v>
          </cell>
          <cell r="CQ215">
            <v>19.550999999999998</v>
          </cell>
          <cell r="CR215">
            <v>0</v>
          </cell>
          <cell r="CS215">
            <v>0</v>
          </cell>
          <cell r="CT215">
            <v>15.9625</v>
          </cell>
          <cell r="CU215">
            <v>13.5875</v>
          </cell>
          <cell r="CV215">
            <v>0</v>
          </cell>
          <cell r="CW215">
            <v>0</v>
          </cell>
          <cell r="CX215">
            <v>20.270250000000001</v>
          </cell>
          <cell r="CY215">
            <v>20.770250000000001</v>
          </cell>
          <cell r="CZ215">
            <v>20.344799999999999</v>
          </cell>
          <cell r="DA215">
            <v>18.555600000000002</v>
          </cell>
          <cell r="DB215">
            <v>0.14874999999999972</v>
          </cell>
          <cell r="DC215">
            <v>0</v>
          </cell>
          <cell r="DD215">
            <v>0</v>
          </cell>
          <cell r="DE215">
            <v>0</v>
          </cell>
          <cell r="DF215">
            <v>0</v>
          </cell>
          <cell r="DG215">
            <v>0</v>
          </cell>
          <cell r="DH215">
            <v>0</v>
          </cell>
          <cell r="DI215">
            <v>0</v>
          </cell>
          <cell r="DJ215">
            <v>0</v>
          </cell>
          <cell r="DK215">
            <v>0</v>
          </cell>
          <cell r="DL215">
            <v>0</v>
          </cell>
          <cell r="DM215" t="str">
            <v>Nov 01</v>
          </cell>
          <cell r="DN215">
            <v>3.62</v>
          </cell>
          <cell r="DO215">
            <v>0</v>
          </cell>
          <cell r="DP215">
            <v>0</v>
          </cell>
          <cell r="DQ215">
            <v>0</v>
          </cell>
          <cell r="DR215">
            <v>0</v>
          </cell>
          <cell r="DS215">
            <v>0</v>
          </cell>
          <cell r="DT215">
            <v>21.451499999999999</v>
          </cell>
          <cell r="DU215">
            <v>21.451499999999999</v>
          </cell>
          <cell r="DV215">
            <v>22.824375</v>
          </cell>
          <cell r="DW215">
            <v>22.824375</v>
          </cell>
          <cell r="DX215">
            <v>0</v>
          </cell>
          <cell r="DY215">
            <v>0</v>
          </cell>
          <cell r="DZ215">
            <v>0</v>
          </cell>
          <cell r="EA215">
            <v>0</v>
          </cell>
          <cell r="EB215">
            <v>0</v>
          </cell>
          <cell r="EC215">
            <v>0</v>
          </cell>
          <cell r="ED215">
            <v>0</v>
          </cell>
          <cell r="EE215">
            <v>0</v>
          </cell>
          <cell r="EF215">
            <v>23.546250000000001</v>
          </cell>
          <cell r="EG215">
            <v>0</v>
          </cell>
          <cell r="EH215">
            <v>22.845374999999997</v>
          </cell>
          <cell r="EI215">
            <v>22.635374999999996</v>
          </cell>
          <cell r="EJ215">
            <v>23.081624999999999</v>
          </cell>
          <cell r="EK215">
            <v>0</v>
          </cell>
          <cell r="EL215">
            <v>0</v>
          </cell>
          <cell r="EM215">
            <v>0</v>
          </cell>
          <cell r="EN215">
            <v>0</v>
          </cell>
          <cell r="EO215">
            <v>16.05125</v>
          </cell>
          <cell r="EP215">
            <v>14.965</v>
          </cell>
          <cell r="EQ215" t="str">
            <v>Nov 01</v>
          </cell>
          <cell r="ER215">
            <v>3.23</v>
          </cell>
          <cell r="ES215">
            <v>0</v>
          </cell>
          <cell r="ET215">
            <v>0</v>
          </cell>
          <cell r="EU215">
            <v>0</v>
          </cell>
          <cell r="EV215">
            <v>14.802375000000001</v>
          </cell>
          <cell r="EW215">
            <v>15.579374999999999</v>
          </cell>
          <cell r="EX215">
            <v>16.902374999999999</v>
          </cell>
          <cell r="EY215">
            <v>23.548874999999999</v>
          </cell>
          <cell r="EZ215">
            <v>23.548874999999999</v>
          </cell>
          <cell r="FA215">
            <v>24.567375000000002</v>
          </cell>
          <cell r="FB215">
            <v>24.567375000000002</v>
          </cell>
          <cell r="FC215">
            <v>23.963624999999997</v>
          </cell>
          <cell r="FD215">
            <v>23.963624999999997</v>
          </cell>
          <cell r="FE215">
            <v>0</v>
          </cell>
          <cell r="FF215">
            <v>0</v>
          </cell>
          <cell r="FG215">
            <v>26.479342105263157</v>
          </cell>
          <cell r="FH215">
            <v>0</v>
          </cell>
          <cell r="FI215">
            <v>25.399499999999996</v>
          </cell>
          <cell r="FJ215">
            <v>0</v>
          </cell>
          <cell r="FK215">
            <v>0</v>
          </cell>
          <cell r="FL215">
            <v>0</v>
          </cell>
          <cell r="FM215">
            <v>0</v>
          </cell>
          <cell r="FN215" t="str">
            <v>Nov 01</v>
          </cell>
          <cell r="FO215">
            <v>2.94</v>
          </cell>
          <cell r="FP215">
            <v>17.734500000000001</v>
          </cell>
          <cell r="FQ215">
            <v>14.636999999999997</v>
          </cell>
          <cell r="FR215">
            <v>23.194499999999998</v>
          </cell>
          <cell r="FS215">
            <v>0</v>
          </cell>
          <cell r="FT215">
            <v>0</v>
          </cell>
          <cell r="FU215">
            <v>0</v>
          </cell>
          <cell r="FV215">
            <v>0</v>
          </cell>
          <cell r="FW215">
            <v>0</v>
          </cell>
          <cell r="FX215">
            <v>0</v>
          </cell>
          <cell r="FY215">
            <v>0</v>
          </cell>
          <cell r="FZ215">
            <v>0</v>
          </cell>
          <cell r="GA215">
            <v>0</v>
          </cell>
          <cell r="GB215">
            <v>0</v>
          </cell>
          <cell r="GC215">
            <v>0</v>
          </cell>
          <cell r="GD215">
            <v>25.346999999999998</v>
          </cell>
          <cell r="GE215">
            <v>0</v>
          </cell>
          <cell r="GF215">
            <v>0</v>
          </cell>
          <cell r="GG215">
            <v>26.113499999999998</v>
          </cell>
          <cell r="GH215">
            <v>26.113499999999998</v>
          </cell>
          <cell r="GI215">
            <v>19.939499999999995</v>
          </cell>
          <cell r="GJ215">
            <v>18.1755</v>
          </cell>
          <cell r="GK215">
            <v>0</v>
          </cell>
          <cell r="GL215">
            <v>0</v>
          </cell>
          <cell r="GM215">
            <v>17.25</v>
          </cell>
          <cell r="GN215">
            <v>0</v>
          </cell>
          <cell r="GO215" t="str">
            <v>Nov 01</v>
          </cell>
          <cell r="GP215">
            <v>3.076678253380845</v>
          </cell>
          <cell r="GQ215">
            <v>187.3636363636364</v>
          </cell>
          <cell r="GR215">
            <v>169.90909090909091</v>
          </cell>
          <cell r="GS215">
            <v>170.97727272727275</v>
          </cell>
          <cell r="GT215">
            <v>178.31818181818181</v>
          </cell>
          <cell r="GU215">
            <v>150.56818181818181</v>
          </cell>
          <cell r="GV215">
            <v>144.6363636363636</v>
          </cell>
          <cell r="GW215">
            <v>150.56818181818181</v>
          </cell>
          <cell r="GX215">
            <v>0</v>
          </cell>
          <cell r="GY215">
            <v>221.06818181818181</v>
          </cell>
          <cell r="GZ215">
            <v>176.34090909090909</v>
          </cell>
          <cell r="HA215">
            <v>0</v>
          </cell>
          <cell r="HB215">
            <v>0</v>
          </cell>
          <cell r="HC215">
            <v>190.3295454545455</v>
          </cell>
          <cell r="HD215">
            <v>175.28409090909091</v>
          </cell>
          <cell r="HE215">
            <v>0</v>
          </cell>
          <cell r="HF215">
            <v>0</v>
          </cell>
          <cell r="HG215">
            <v>125.863636363636</v>
          </cell>
          <cell r="HH215">
            <v>0</v>
          </cell>
          <cell r="HI215">
            <v>114.5</v>
          </cell>
          <cell r="HJ215">
            <v>0</v>
          </cell>
          <cell r="HK215" t="e">
            <v>#VALUE!</v>
          </cell>
          <cell r="HL215">
            <v>0</v>
          </cell>
          <cell r="HM215">
            <v>0</v>
          </cell>
          <cell r="HN215">
            <v>90.909090909090907</v>
          </cell>
          <cell r="HO215">
            <v>98.795454545454547</v>
          </cell>
          <cell r="HP215">
            <v>83.590909090909093</v>
          </cell>
          <cell r="HQ215">
            <v>0</v>
          </cell>
          <cell r="HR215">
            <v>34.770000000000003</v>
          </cell>
          <cell r="HS215">
            <v>0</v>
          </cell>
          <cell r="HT215">
            <v>225.0454545454545</v>
          </cell>
          <cell r="HU215" t="str">
            <v>Nov 01</v>
          </cell>
          <cell r="HV215">
            <v>213.22727272727269</v>
          </cell>
          <cell r="HW215">
            <v>193.09090909090909</v>
          </cell>
          <cell r="HX215">
            <v>187.40909090909091</v>
          </cell>
          <cell r="HY215">
            <v>167.27272727272731</v>
          </cell>
          <cell r="HZ215">
            <v>145.95454545454544</v>
          </cell>
          <cell r="IA215">
            <v>136.5454545454545</v>
          </cell>
          <cell r="IB215">
            <v>145.95454545454544</v>
          </cell>
          <cell r="IC215">
            <v>0</v>
          </cell>
          <cell r="ID215">
            <v>177.30681818181819</v>
          </cell>
          <cell r="IE215">
            <v>0</v>
          </cell>
          <cell r="IF215">
            <v>0</v>
          </cell>
          <cell r="IG215">
            <v>116.454545454545</v>
          </cell>
          <cell r="IH215">
            <v>0</v>
          </cell>
          <cell r="II215">
            <v>103.863636363636</v>
          </cell>
          <cell r="IJ215">
            <v>0</v>
          </cell>
          <cell r="IK215">
            <v>0</v>
          </cell>
          <cell r="IL215">
            <v>0</v>
          </cell>
          <cell r="IM215">
            <v>92.181818181818187</v>
          </cell>
          <cell r="IN215">
            <v>85.954545454545453</v>
          </cell>
          <cell r="IO215">
            <v>0</v>
          </cell>
          <cell r="IP215">
            <v>0</v>
          </cell>
          <cell r="IQ215" t="str">
            <v>Nov 01</v>
          </cell>
          <cell r="IR215">
            <v>4.3671858278261215</v>
          </cell>
          <cell r="IS215">
            <v>18.936342465753423</v>
          </cell>
          <cell r="IT215">
            <v>21.303949494949492</v>
          </cell>
          <cell r="IU215">
            <v>0</v>
          </cell>
          <cell r="IV215">
            <v>0</v>
          </cell>
          <cell r="IW215">
            <v>0</v>
          </cell>
          <cell r="IX215">
            <v>17.919480519480519</v>
          </cell>
          <cell r="IY215">
            <v>0</v>
          </cell>
          <cell r="IZ215">
            <v>22.761904761904766</v>
          </cell>
          <cell r="JA215">
            <v>21.62738095238095</v>
          </cell>
          <cell r="JB215">
            <v>0</v>
          </cell>
          <cell r="JC215">
            <v>20.113095238095241</v>
          </cell>
          <cell r="JD215">
            <v>27.79938010707242</v>
          </cell>
          <cell r="JE215">
            <v>0</v>
          </cell>
          <cell r="JF215">
            <v>0</v>
          </cell>
          <cell r="JG215">
            <v>0</v>
          </cell>
          <cell r="JH215">
            <v>0</v>
          </cell>
          <cell r="JI215">
            <v>0</v>
          </cell>
          <cell r="JJ215">
            <v>0</v>
          </cell>
          <cell r="JK215">
            <v>0</v>
          </cell>
          <cell r="JL215">
            <v>0</v>
          </cell>
          <cell r="JM215">
            <v>0</v>
          </cell>
          <cell r="JN215">
            <v>22.183549783549783</v>
          </cell>
          <cell r="JO215">
            <v>0</v>
          </cell>
          <cell r="JP215">
            <v>21.935936190476191</v>
          </cell>
          <cell r="JQ215">
            <v>22.240476190476194</v>
          </cell>
          <cell r="JR215">
            <v>22.590476190476188</v>
          </cell>
          <cell r="JS215">
            <v>0</v>
          </cell>
          <cell r="JT215">
            <v>0</v>
          </cell>
          <cell r="JU215">
            <v>0</v>
          </cell>
          <cell r="JV215">
            <v>0</v>
          </cell>
          <cell r="JW215">
            <v>0</v>
          </cell>
          <cell r="JX215">
            <v>0</v>
          </cell>
          <cell r="JY215">
            <v>0</v>
          </cell>
          <cell r="JZ215">
            <v>22.240476190476194</v>
          </cell>
          <cell r="KA215">
            <v>0</v>
          </cell>
          <cell r="KB215">
            <v>0</v>
          </cell>
          <cell r="KC215">
            <v>0</v>
          </cell>
          <cell r="KD215">
            <v>15.821428571428577</v>
          </cell>
          <cell r="KE215">
            <v>17.43506493506494</v>
          </cell>
          <cell r="KF215">
            <v>15.821428571428577</v>
          </cell>
          <cell r="KG215">
            <v>17.43506493506494</v>
          </cell>
          <cell r="KH215">
            <v>0</v>
          </cell>
          <cell r="KI215">
            <v>0</v>
          </cell>
          <cell r="KJ215">
            <v>0</v>
          </cell>
          <cell r="KK215">
            <v>17.194157906398068</v>
          </cell>
          <cell r="KL215">
            <v>16.998244895524422</v>
          </cell>
          <cell r="KM215">
            <v>0</v>
          </cell>
          <cell r="KN215">
            <v>16.352473344241066</v>
          </cell>
          <cell r="KO215">
            <v>1.0000000000000001E-5</v>
          </cell>
          <cell r="KP215">
            <v>0.56590909090909081</v>
          </cell>
          <cell r="KQ215">
            <v>1</v>
          </cell>
          <cell r="KR215">
            <v>0.69999999999999973</v>
          </cell>
          <cell r="KS215">
            <v>0.5</v>
          </cell>
          <cell r="KT215">
            <v>-0.25454545454545457</v>
          </cell>
          <cell r="KU215">
            <v>4.5459999999999987E-2</v>
          </cell>
          <cell r="KV215">
            <v>0</v>
          </cell>
          <cell r="KW215">
            <v>0</v>
          </cell>
          <cell r="KX215">
            <v>0</v>
          </cell>
          <cell r="KY215">
            <v>0</v>
          </cell>
          <cell r="KZ215">
            <v>0.65909318181818177</v>
          </cell>
          <cell r="LA215">
            <v>0.27272954545454542</v>
          </cell>
          <cell r="LB215">
            <v>1.613636363636364</v>
          </cell>
          <cell r="LC215" t="str">
            <v>Nov 01</v>
          </cell>
          <cell r="LD215">
            <v>18.936341659951651</v>
          </cell>
          <cell r="LE215">
            <v>21.303948576675847</v>
          </cell>
          <cell r="LF215">
            <v>235</v>
          </cell>
          <cell r="LG215">
            <v>232</v>
          </cell>
          <cell r="LH215">
            <v>16.714417989417981</v>
          </cell>
          <cell r="LI215">
            <v>0</v>
          </cell>
          <cell r="LJ215">
            <v>21.601190476190478</v>
          </cell>
          <cell r="LK215">
            <v>0.71904761904761905</v>
          </cell>
          <cell r="LL215">
            <v>21.74404761904762</v>
          </cell>
          <cell r="LM215">
            <v>1.1023809523809525</v>
          </cell>
          <cell r="LN215">
            <v>21.041666666666664</v>
          </cell>
          <cell r="LO215">
            <v>0</v>
          </cell>
          <cell r="LP215">
            <v>0</v>
          </cell>
          <cell r="LQ215">
            <v>0</v>
          </cell>
          <cell r="LR215">
            <v>0</v>
          </cell>
          <cell r="LS215">
            <v>0</v>
          </cell>
          <cell r="LT215">
            <v>15.675853018372704</v>
          </cell>
          <cell r="LU215">
            <v>0</v>
          </cell>
          <cell r="LV215">
            <v>19.565909090909088</v>
          </cell>
          <cell r="LW215">
            <v>18.52571428571428</v>
          </cell>
          <cell r="LX215">
            <v>19.420009523809515</v>
          </cell>
          <cell r="LY215">
            <v>19.441438095238087</v>
          </cell>
          <cell r="LZ215">
            <v>17.87977272727273</v>
          </cell>
          <cell r="MA215">
            <v>18.059841269841264</v>
          </cell>
          <cell r="MB215" t="str">
            <v>Nov 01</v>
          </cell>
          <cell r="MC215">
            <v>224.04761904761904</v>
          </cell>
          <cell r="MD215">
            <v>224.04761904761904</v>
          </cell>
          <cell r="ME215">
            <v>19.318121694444446</v>
          </cell>
          <cell r="MF215">
            <v>33.211749999999995</v>
          </cell>
          <cell r="MG215">
            <v>27.139999999999997</v>
          </cell>
          <cell r="MH215" t="str">
            <v>Nov 01</v>
          </cell>
          <cell r="MI215">
            <v>195.90909090909091</v>
          </cell>
          <cell r="MJ215">
            <v>126.7532467532468</v>
          </cell>
          <cell r="MK215">
            <v>129.6103896103896</v>
          </cell>
          <cell r="ML215">
            <v>127.1428571428571</v>
          </cell>
          <cell r="MM215">
            <v>130.12987012987011</v>
          </cell>
          <cell r="MN215">
            <v>116.4537941397446</v>
          </cell>
          <cell r="MO215">
            <v>213.49359187197021</v>
          </cell>
          <cell r="MP215">
            <v>119.6103896103897</v>
          </cell>
          <cell r="MQ215">
            <v>37.159090909090907</v>
          </cell>
          <cell r="MR215">
            <v>0</v>
          </cell>
          <cell r="MS215">
            <v>0</v>
          </cell>
          <cell r="MT215">
            <v>191.9932166434499</v>
          </cell>
          <cell r="MU215">
            <v>71.326472269868489</v>
          </cell>
          <cell r="MV215">
            <v>0</v>
          </cell>
          <cell r="MW215" t="str">
            <v>*KEY_ERR</v>
          </cell>
        </row>
        <row r="216">
          <cell r="F216" t="str">
            <v>Dec 01</v>
          </cell>
          <cell r="G216">
            <v>18.68075</v>
          </cell>
          <cell r="H216">
            <v>0</v>
          </cell>
          <cell r="I216">
            <v>19.270526315789471</v>
          </cell>
          <cell r="J216">
            <v>0</v>
          </cell>
          <cell r="K216">
            <v>0</v>
          </cell>
          <cell r="L216">
            <v>19.497105263157891</v>
          </cell>
          <cell r="M216">
            <v>16.365263157894741</v>
          </cell>
          <cell r="N216">
            <v>0</v>
          </cell>
          <cell r="O216">
            <v>0</v>
          </cell>
          <cell r="P216">
            <v>12.770526315789471</v>
          </cell>
          <cell r="Q216">
            <v>12.770526315789471</v>
          </cell>
          <cell r="R216">
            <v>0</v>
          </cell>
          <cell r="S216">
            <v>0</v>
          </cell>
          <cell r="T216">
            <v>18.770526315789471</v>
          </cell>
          <cell r="U216">
            <v>0</v>
          </cell>
          <cell r="V216">
            <v>18.178249999999998</v>
          </cell>
          <cell r="W216">
            <v>18.330749999999998</v>
          </cell>
          <cell r="X216">
            <v>18.768252499999999</v>
          </cell>
          <cell r="Y216">
            <v>15.23075</v>
          </cell>
          <cell r="Z216">
            <v>0</v>
          </cell>
          <cell r="AA216">
            <v>17.9470025</v>
          </cell>
          <cell r="AB216">
            <v>18.9405</v>
          </cell>
          <cell r="AC216">
            <v>18.388427894736839</v>
          </cell>
          <cell r="AD216">
            <v>18.84578947368421</v>
          </cell>
          <cell r="AE216">
            <v>18.937894736842104</v>
          </cell>
          <cell r="AF216">
            <v>18.100124999999998</v>
          </cell>
          <cell r="AG216">
            <v>17.797763157894739</v>
          </cell>
          <cell r="AH216">
            <v>17.250125000000001</v>
          </cell>
          <cell r="AI216">
            <v>0</v>
          </cell>
          <cell r="AJ216">
            <v>18.100124999999998</v>
          </cell>
          <cell r="AK216">
            <v>18.450125</v>
          </cell>
          <cell r="AL216">
            <v>19.93075</v>
          </cell>
          <cell r="AM216">
            <v>18.14473684210526</v>
          </cell>
          <cell r="AN216">
            <v>0</v>
          </cell>
          <cell r="AO216">
            <v>0</v>
          </cell>
          <cell r="AP216">
            <v>0</v>
          </cell>
          <cell r="AQ216">
            <v>17.400124999999999</v>
          </cell>
          <cell r="AR216">
            <v>0</v>
          </cell>
          <cell r="AS216">
            <v>18.388427894736839</v>
          </cell>
          <cell r="AT216">
            <v>18.465002500000004</v>
          </cell>
          <cell r="AU216">
            <v>18.694078947368421</v>
          </cell>
          <cell r="AV216">
            <v>0</v>
          </cell>
          <cell r="AW216">
            <v>18.150010000000002</v>
          </cell>
          <cell r="AX216">
            <v>0</v>
          </cell>
          <cell r="AY216">
            <v>0</v>
          </cell>
          <cell r="AZ216">
            <v>0</v>
          </cell>
          <cell r="BA216">
            <v>0</v>
          </cell>
          <cell r="BB216">
            <v>17.97325</v>
          </cell>
          <cell r="BC216">
            <v>17.827000000000002</v>
          </cell>
          <cell r="BD216">
            <v>4.2954545454545606E-2</v>
          </cell>
          <cell r="BE216">
            <v>17.515000000000001</v>
          </cell>
          <cell r="BF216">
            <v>14.526526315789472</v>
          </cell>
          <cell r="BG216">
            <v>13.41965789473684</v>
          </cell>
          <cell r="BH216">
            <v>0</v>
          </cell>
          <cell r="BI216">
            <v>0</v>
          </cell>
          <cell r="BJ216">
            <v>0</v>
          </cell>
          <cell r="BK216">
            <v>2.2799999999999998</v>
          </cell>
          <cell r="BL216">
            <v>8.1555157894736841</v>
          </cell>
          <cell r="BM216">
            <v>12.566842105263158</v>
          </cell>
          <cell r="BN216">
            <v>14.962499999999999</v>
          </cell>
          <cell r="BO216">
            <v>14.655789473684212</v>
          </cell>
          <cell r="BP216">
            <v>16.916052631578946</v>
          </cell>
          <cell r="BQ216">
            <v>21.281842105263159</v>
          </cell>
          <cell r="BR216">
            <v>21.281842105263159</v>
          </cell>
          <cell r="BS216">
            <v>21.782526315789475</v>
          </cell>
          <cell r="BT216">
            <v>21.782526315789475</v>
          </cell>
          <cell r="BU216">
            <v>22.116315789473685</v>
          </cell>
          <cell r="BV216">
            <v>22.116315789473685</v>
          </cell>
          <cell r="BW216">
            <v>0</v>
          </cell>
          <cell r="BX216">
            <v>0</v>
          </cell>
          <cell r="BY216">
            <v>0</v>
          </cell>
          <cell r="BZ216">
            <v>0</v>
          </cell>
          <cell r="CA216">
            <v>0</v>
          </cell>
          <cell r="CB216">
            <v>0</v>
          </cell>
          <cell r="CC216">
            <v>0</v>
          </cell>
          <cell r="CD216">
            <v>0</v>
          </cell>
          <cell r="CE216">
            <v>26.985000000000003</v>
          </cell>
          <cell r="CF216">
            <v>30.300789473684208</v>
          </cell>
          <cell r="CG216">
            <v>30.306315789473686</v>
          </cell>
          <cell r="CH216">
            <v>0</v>
          </cell>
          <cell r="CI216">
            <v>0</v>
          </cell>
          <cell r="CJ216">
            <v>21.544342105263155</v>
          </cell>
          <cell r="CK216">
            <v>21.746052631578952</v>
          </cell>
          <cell r="CL216">
            <v>21.197289473684183</v>
          </cell>
          <cell r="CM216">
            <v>21.276315789473681</v>
          </cell>
          <cell r="CN216">
            <v>0</v>
          </cell>
          <cell r="CO216">
            <v>0</v>
          </cell>
          <cell r="CP216">
            <v>17.740578947368419</v>
          </cell>
          <cell r="CQ216">
            <v>17.740578947368419</v>
          </cell>
          <cell r="CR216">
            <v>0</v>
          </cell>
          <cell r="CS216">
            <v>0</v>
          </cell>
          <cell r="CT216">
            <v>16.73026315789474</v>
          </cell>
          <cell r="CU216">
            <v>14.74078947368421</v>
          </cell>
          <cell r="CV216">
            <v>0</v>
          </cell>
          <cell r="CW216">
            <v>0</v>
          </cell>
          <cell r="CX216">
            <v>20.165526315789474</v>
          </cell>
          <cell r="CY216">
            <v>20.665526315789474</v>
          </cell>
          <cell r="CZ216">
            <v>20.574473684210528</v>
          </cell>
          <cell r="DA216">
            <v>18.813789473684206</v>
          </cell>
          <cell r="DB216">
            <v>0.13907894736842094</v>
          </cell>
          <cell r="DC216">
            <v>0</v>
          </cell>
          <cell r="DD216">
            <v>0</v>
          </cell>
          <cell r="DE216">
            <v>0</v>
          </cell>
          <cell r="DF216">
            <v>0</v>
          </cell>
          <cell r="DG216">
            <v>0</v>
          </cell>
          <cell r="DH216">
            <v>0</v>
          </cell>
          <cell r="DI216">
            <v>0</v>
          </cell>
          <cell r="DJ216">
            <v>0</v>
          </cell>
          <cell r="DK216">
            <v>0</v>
          </cell>
          <cell r="DL216">
            <v>0</v>
          </cell>
          <cell r="DM216" t="str">
            <v>Dec 01</v>
          </cell>
          <cell r="DN216">
            <v>0</v>
          </cell>
          <cell r="DO216">
            <v>0</v>
          </cell>
          <cell r="DP216">
            <v>0</v>
          </cell>
          <cell r="DQ216">
            <v>0</v>
          </cell>
          <cell r="DR216">
            <v>0</v>
          </cell>
          <cell r="DS216">
            <v>0</v>
          </cell>
          <cell r="DT216">
            <v>21.4725</v>
          </cell>
          <cell r="DU216">
            <v>21.4725</v>
          </cell>
          <cell r="DV216">
            <v>23.508947368421051</v>
          </cell>
          <cell r="DW216">
            <v>23.508947368421051</v>
          </cell>
          <cell r="DX216">
            <v>0</v>
          </cell>
          <cell r="DY216">
            <v>0</v>
          </cell>
          <cell r="DZ216">
            <v>0</v>
          </cell>
          <cell r="EA216">
            <v>0</v>
          </cell>
          <cell r="EB216">
            <v>0</v>
          </cell>
          <cell r="EC216">
            <v>0</v>
          </cell>
          <cell r="ED216">
            <v>0</v>
          </cell>
          <cell r="EE216">
            <v>0</v>
          </cell>
          <cell r="EF216">
            <v>22.621973684210527</v>
          </cell>
          <cell r="EG216">
            <v>0</v>
          </cell>
          <cell r="EH216">
            <v>22.02513157894737</v>
          </cell>
          <cell r="EI216">
            <v>21.815131578947373</v>
          </cell>
          <cell r="EJ216">
            <v>22.099736842105262</v>
          </cell>
          <cell r="EK216">
            <v>0</v>
          </cell>
          <cell r="EL216">
            <v>0</v>
          </cell>
          <cell r="EM216">
            <v>0</v>
          </cell>
          <cell r="EN216">
            <v>0</v>
          </cell>
          <cell r="EO216">
            <v>16.523684210526319</v>
          </cell>
          <cell r="EP216">
            <v>14.743421052631575</v>
          </cell>
          <cell r="EQ216" t="str">
            <v>Dec 01</v>
          </cell>
          <cell r="ER216">
            <v>2.4</v>
          </cell>
          <cell r="ES216">
            <v>0</v>
          </cell>
          <cell r="ET216">
            <v>0</v>
          </cell>
          <cell r="EU216">
            <v>0</v>
          </cell>
          <cell r="EV216">
            <v>12.452171052631579</v>
          </cell>
          <cell r="EW216">
            <v>15.691973684210526</v>
          </cell>
          <cell r="EX216">
            <v>17.126052631578947</v>
          </cell>
          <cell r="EY216">
            <v>22.411973684210526</v>
          </cell>
          <cell r="EZ216">
            <v>22.411973684210526</v>
          </cell>
          <cell r="FA216">
            <v>23.307236842105265</v>
          </cell>
          <cell r="FB216">
            <v>23.307236842105265</v>
          </cell>
          <cell r="FC216">
            <v>22.831973684210528</v>
          </cell>
          <cell r="FD216">
            <v>22.831973684210528</v>
          </cell>
          <cell r="FE216">
            <v>0</v>
          </cell>
          <cell r="FF216">
            <v>0</v>
          </cell>
          <cell r="FG216">
            <v>22.171578947368424</v>
          </cell>
          <cell r="FH216">
            <v>0</v>
          </cell>
          <cell r="FI216">
            <v>23.083421052631582</v>
          </cell>
          <cell r="FJ216">
            <v>0</v>
          </cell>
          <cell r="FK216">
            <v>0</v>
          </cell>
          <cell r="FL216">
            <v>0</v>
          </cell>
          <cell r="FM216">
            <v>0</v>
          </cell>
          <cell r="FN216" t="str">
            <v>Dec 01</v>
          </cell>
          <cell r="FO216">
            <v>2.27</v>
          </cell>
          <cell r="FP216">
            <v>17.673157894736843</v>
          </cell>
          <cell r="FQ216">
            <v>12.22421052631579</v>
          </cell>
          <cell r="FR216">
            <v>20.524736842105259</v>
          </cell>
          <cell r="FS216">
            <v>0</v>
          </cell>
          <cell r="FT216">
            <v>0</v>
          </cell>
          <cell r="FU216">
            <v>0</v>
          </cell>
          <cell r="FV216">
            <v>0</v>
          </cell>
          <cell r="FW216">
            <v>0</v>
          </cell>
          <cell r="FX216">
            <v>0</v>
          </cell>
          <cell r="FY216">
            <v>0</v>
          </cell>
          <cell r="FZ216">
            <v>0</v>
          </cell>
          <cell r="GA216">
            <v>0</v>
          </cell>
          <cell r="GB216">
            <v>0</v>
          </cell>
          <cell r="GC216">
            <v>0</v>
          </cell>
          <cell r="GD216">
            <v>23.989736842105263</v>
          </cell>
          <cell r="GE216">
            <v>0</v>
          </cell>
          <cell r="GF216">
            <v>0</v>
          </cell>
          <cell r="GG216">
            <v>23.713421052631578</v>
          </cell>
          <cell r="GH216">
            <v>23.713421052631578</v>
          </cell>
          <cell r="GI216">
            <v>19.372499999999999</v>
          </cell>
          <cell r="GJ216">
            <v>17.377499999999998</v>
          </cell>
          <cell r="GK216">
            <v>0</v>
          </cell>
          <cell r="GL216">
            <v>0</v>
          </cell>
          <cell r="GM216">
            <v>17.25</v>
          </cell>
          <cell r="GN216">
            <v>0</v>
          </cell>
          <cell r="GO216" t="str">
            <v>Dec 01</v>
          </cell>
          <cell r="GP216">
            <v>3.3932057278360785</v>
          </cell>
          <cell r="GQ216">
            <v>193.16666666666671</v>
          </cell>
          <cell r="GR216">
            <v>170.44444444444451</v>
          </cell>
          <cell r="GS216">
            <v>178.47222222222226</v>
          </cell>
          <cell r="GT216">
            <v>173.94444444444446</v>
          </cell>
          <cell r="GU216">
            <v>155.39473684210529</v>
          </cell>
          <cell r="GV216">
            <v>150.63157894736841</v>
          </cell>
          <cell r="GW216">
            <v>155.39473684210529</v>
          </cell>
          <cell r="GX216">
            <v>0</v>
          </cell>
          <cell r="GY216">
            <v>215.10526315789471</v>
          </cell>
          <cell r="GZ216">
            <v>166.0526315789474</v>
          </cell>
          <cell r="HA216">
            <v>0</v>
          </cell>
          <cell r="HB216">
            <v>0</v>
          </cell>
          <cell r="HC216">
            <v>183.31578947368419</v>
          </cell>
          <cell r="HD216">
            <v>162.4736842105263</v>
          </cell>
          <cell r="HE216">
            <v>0</v>
          </cell>
          <cell r="HF216">
            <v>0</v>
          </cell>
          <cell r="HG216">
            <v>130.68421052631501</v>
          </cell>
          <cell r="HH216">
            <v>0</v>
          </cell>
          <cell r="HI216">
            <v>120.84210526315699</v>
          </cell>
          <cell r="HJ216">
            <v>0</v>
          </cell>
          <cell r="HK216" t="e">
            <v>#VALUE!</v>
          </cell>
          <cell r="HL216">
            <v>0</v>
          </cell>
          <cell r="HM216">
            <v>0</v>
          </cell>
          <cell r="HN216">
            <v>105.0263157894737</v>
          </cell>
          <cell r="HO216">
            <v>100.3684210526316</v>
          </cell>
          <cell r="HP216">
            <v>85.736842105263165</v>
          </cell>
          <cell r="HQ216">
            <v>0</v>
          </cell>
          <cell r="HR216">
            <v>33.777500000000003</v>
          </cell>
          <cell r="HS216">
            <v>0</v>
          </cell>
          <cell r="HT216">
            <v>226.89473684210529</v>
          </cell>
          <cell r="HU216" t="str">
            <v>Dec 01</v>
          </cell>
          <cell r="HV216">
            <v>215.66666666666671</v>
          </cell>
          <cell r="HW216">
            <v>207.88888888888891</v>
          </cell>
          <cell r="HX216">
            <v>197.61111111111109</v>
          </cell>
          <cell r="HY216">
            <v>189.83333333333329</v>
          </cell>
          <cell r="HZ216">
            <v>150.68421052631581</v>
          </cell>
          <cell r="IA216">
            <v>141.31578947368419</v>
          </cell>
          <cell r="IB216">
            <v>150.68421052631581</v>
          </cell>
          <cell r="IC216">
            <v>0</v>
          </cell>
          <cell r="ID216">
            <v>175.46052631578951</v>
          </cell>
          <cell r="IE216">
            <v>0</v>
          </cell>
          <cell r="IF216">
            <v>0</v>
          </cell>
          <cell r="IG216">
            <v>126.73684210526299</v>
          </cell>
          <cell r="IH216">
            <v>0</v>
          </cell>
          <cell r="II216">
            <v>115.157894736842</v>
          </cell>
          <cell r="IJ216">
            <v>0</v>
          </cell>
          <cell r="IK216">
            <v>0</v>
          </cell>
          <cell r="IL216">
            <v>0</v>
          </cell>
          <cell r="IM216">
            <v>105.0789473684211</v>
          </cell>
          <cell r="IN216">
            <v>87</v>
          </cell>
          <cell r="IO216">
            <v>0</v>
          </cell>
          <cell r="IP216">
            <v>0</v>
          </cell>
          <cell r="IQ216" t="str">
            <v>Dec 01</v>
          </cell>
          <cell r="IR216">
            <v>4.2450446754007105</v>
          </cell>
          <cell r="IS216">
            <v>16.921838033843674</v>
          </cell>
          <cell r="IT216">
            <v>18.824610651974286</v>
          </cell>
          <cell r="IU216">
            <v>0</v>
          </cell>
          <cell r="IV216">
            <v>0</v>
          </cell>
          <cell r="IW216">
            <v>0</v>
          </cell>
          <cell r="IX216">
            <v>18.548182957393482</v>
          </cell>
          <cell r="IY216">
            <v>0</v>
          </cell>
          <cell r="IZ216">
            <v>24.053947368421056</v>
          </cell>
          <cell r="JA216">
            <v>23.207769423558897</v>
          </cell>
          <cell r="JB216">
            <v>0</v>
          </cell>
          <cell r="JC216">
            <v>22.16923558897243</v>
          </cell>
          <cell r="JD216">
            <v>26.985362815322333</v>
          </cell>
          <cell r="JE216">
            <v>0</v>
          </cell>
          <cell r="JF216">
            <v>0</v>
          </cell>
          <cell r="JG216">
            <v>0</v>
          </cell>
          <cell r="JH216">
            <v>0</v>
          </cell>
          <cell r="JI216">
            <v>0</v>
          </cell>
          <cell r="JJ216">
            <v>0</v>
          </cell>
          <cell r="JK216">
            <v>0</v>
          </cell>
          <cell r="JL216">
            <v>0</v>
          </cell>
          <cell r="JM216">
            <v>0</v>
          </cell>
          <cell r="JN216">
            <v>21.986724411027566</v>
          </cell>
          <cell r="JO216">
            <v>0</v>
          </cell>
          <cell r="JP216">
            <v>19.865789473684213</v>
          </cell>
          <cell r="JQ216">
            <v>20.415789473684207</v>
          </cell>
          <cell r="JR216">
            <v>20.765789473684215</v>
          </cell>
          <cell r="JS216">
            <v>0</v>
          </cell>
          <cell r="JT216">
            <v>0</v>
          </cell>
          <cell r="JU216">
            <v>0</v>
          </cell>
          <cell r="JV216">
            <v>0</v>
          </cell>
          <cell r="JW216">
            <v>0</v>
          </cell>
          <cell r="JX216">
            <v>0</v>
          </cell>
          <cell r="JY216">
            <v>0</v>
          </cell>
          <cell r="JZ216">
            <v>20.415789473684207</v>
          </cell>
          <cell r="KA216">
            <v>0</v>
          </cell>
          <cell r="KB216">
            <v>0</v>
          </cell>
          <cell r="KC216">
            <v>0</v>
          </cell>
          <cell r="KD216">
            <v>15.757894736842104</v>
          </cell>
          <cell r="KE216">
            <v>17.422180451127819</v>
          </cell>
          <cell r="KF216">
            <v>15.757894736842104</v>
          </cell>
          <cell r="KG216">
            <v>17.422180451127819</v>
          </cell>
          <cell r="KH216">
            <v>0</v>
          </cell>
          <cell r="KI216">
            <v>0</v>
          </cell>
          <cell r="KJ216">
            <v>0</v>
          </cell>
          <cell r="KK216">
            <v>17.699367651412</v>
          </cell>
          <cell r="KL216">
            <v>17.534634953525551</v>
          </cell>
          <cell r="KM216">
            <v>0</v>
          </cell>
          <cell r="KN216">
            <v>17.165799479012492</v>
          </cell>
          <cell r="KO216">
            <v>1.0000000000000001E-5</v>
          </cell>
          <cell r="KP216">
            <v>0.60476190476190461</v>
          </cell>
          <cell r="KQ216">
            <v>1</v>
          </cell>
          <cell r="KR216">
            <v>0.77619047619047643</v>
          </cell>
          <cell r="KS216">
            <v>0.70476190476190503</v>
          </cell>
          <cell r="KT216">
            <v>-2.380190476190475E-2</v>
          </cell>
          <cell r="KU216">
            <v>-0.2</v>
          </cell>
          <cell r="KV216">
            <v>0</v>
          </cell>
          <cell r="KW216">
            <v>0</v>
          </cell>
          <cell r="KX216">
            <v>0</v>
          </cell>
          <cell r="KY216">
            <v>0</v>
          </cell>
          <cell r="KZ216">
            <v>3.5721428571428578E-2</v>
          </cell>
          <cell r="LA216">
            <v>3.5721428571428578E-2</v>
          </cell>
          <cell r="LB216">
            <v>1.6642857142857139</v>
          </cell>
          <cell r="LC216" t="str">
            <v>Dec 01</v>
          </cell>
          <cell r="LD216">
            <v>16.921837228041902</v>
          </cell>
          <cell r="LE216">
            <v>18.82460973370064</v>
          </cell>
          <cell r="LF216">
            <v>210</v>
          </cell>
          <cell r="LG216">
            <v>205</v>
          </cell>
          <cell r="LH216">
            <v>17.166959064327479</v>
          </cell>
          <cell r="LI216">
            <v>0</v>
          </cell>
          <cell r="LJ216">
            <v>21.367105263157896</v>
          </cell>
          <cell r="LK216">
            <v>0.62894736842105281</v>
          </cell>
          <cell r="LL216">
            <v>20.065789473684205</v>
          </cell>
          <cell r="LM216">
            <v>0.94736842105263142</v>
          </cell>
          <cell r="LN216">
            <v>19.518421052631581</v>
          </cell>
          <cell r="LO216">
            <v>0</v>
          </cell>
          <cell r="LP216">
            <v>0</v>
          </cell>
          <cell r="LQ216">
            <v>0</v>
          </cell>
          <cell r="LR216">
            <v>0</v>
          </cell>
          <cell r="LS216">
            <v>0</v>
          </cell>
          <cell r="LT216">
            <v>16.326150020721098</v>
          </cell>
          <cell r="LU216">
            <v>0</v>
          </cell>
          <cell r="LV216">
            <v>18.9405</v>
          </cell>
          <cell r="LW216">
            <v>18.388427894736839</v>
          </cell>
          <cell r="LX216">
            <v>18.84578947368421</v>
          </cell>
          <cell r="LY216">
            <v>18.937894736842104</v>
          </cell>
          <cell r="LZ216">
            <v>18.100124999999998</v>
          </cell>
          <cell r="MA216">
            <v>17.797763157894739</v>
          </cell>
          <cell r="MB216" t="str">
            <v>Dec 01</v>
          </cell>
          <cell r="MC216">
            <v>203.08823529411762</v>
          </cell>
          <cell r="MD216">
            <v>199.26470588235293</v>
          </cell>
          <cell r="ME216">
            <v>19.251461983333332</v>
          </cell>
          <cell r="MF216">
            <v>31.60285</v>
          </cell>
          <cell r="MG216">
            <v>26.7</v>
          </cell>
          <cell r="MH216" t="str">
            <v>Dec 01</v>
          </cell>
          <cell r="MI216">
            <v>123.0952380952381</v>
          </cell>
          <cell r="MJ216">
            <v>124.08163265306121</v>
          </cell>
          <cell r="MK216">
            <v>126.9387755102041</v>
          </cell>
          <cell r="ML216">
            <v>124.2176870748299</v>
          </cell>
          <cell r="MM216">
            <v>123.9455782312926</v>
          </cell>
          <cell r="MN216">
            <v>93.756510868810366</v>
          </cell>
          <cell r="MO216">
            <v>151.7767520295661</v>
          </cell>
          <cell r="MP216">
            <v>120.2721088435374</v>
          </cell>
          <cell r="MQ216">
            <v>38.095238095238102</v>
          </cell>
          <cell r="MR216">
            <v>0</v>
          </cell>
          <cell r="MS216">
            <v>0</v>
          </cell>
          <cell r="MT216">
            <v>133.561752482472</v>
          </cell>
          <cell r="MU216">
            <v>65.438754117999423</v>
          </cell>
          <cell r="MV216">
            <v>0</v>
          </cell>
          <cell r="MW216" t="str">
            <v>*KEY_ERR</v>
          </cell>
        </row>
        <row r="217">
          <cell r="F217" t="str">
            <v>Jan 02</v>
          </cell>
          <cell r="G217">
            <v>19.482272727272729</v>
          </cell>
          <cell r="H217">
            <v>0</v>
          </cell>
          <cell r="I217">
            <v>19.679523809523811</v>
          </cell>
          <cell r="J217">
            <v>0</v>
          </cell>
          <cell r="K217">
            <v>0</v>
          </cell>
          <cell r="L217">
            <v>20.055238095238099</v>
          </cell>
          <cell r="M217">
            <v>17.532142857142858</v>
          </cell>
          <cell r="N217">
            <v>0</v>
          </cell>
          <cell r="O217">
            <v>0</v>
          </cell>
          <cell r="P217">
            <v>13.779523809523809</v>
          </cell>
          <cell r="Q217">
            <v>13.779523809523809</v>
          </cell>
          <cell r="R217">
            <v>0</v>
          </cell>
          <cell r="S217">
            <v>0</v>
          </cell>
          <cell r="T217">
            <v>18.836666666666666</v>
          </cell>
          <cell r="U217">
            <v>0</v>
          </cell>
          <cell r="V217">
            <v>18.827727272727273</v>
          </cell>
          <cell r="W217">
            <v>18.766363636363639</v>
          </cell>
          <cell r="X217">
            <v>19.600454545454546</v>
          </cell>
          <cell r="Y217">
            <v>16.089090909090913</v>
          </cell>
          <cell r="Z217">
            <v>0</v>
          </cell>
          <cell r="AA217">
            <v>18.736363636363631</v>
          </cell>
          <cell r="AB217">
            <v>19.891842105263155</v>
          </cell>
          <cell r="AC217">
            <v>19.179545454545455</v>
          </cell>
          <cell r="AD217">
            <v>19.840000000000003</v>
          </cell>
          <cell r="AE217">
            <v>19.887727272727275</v>
          </cell>
          <cell r="AF217">
            <v>18.754431818181821</v>
          </cell>
          <cell r="AG217">
            <v>18.895353535353536</v>
          </cell>
          <cell r="AH217">
            <v>18.004431818181821</v>
          </cell>
          <cell r="AI217">
            <v>0</v>
          </cell>
          <cell r="AJ217">
            <v>18.754431818181821</v>
          </cell>
          <cell r="AK217">
            <v>19.054431818181822</v>
          </cell>
          <cell r="AL217">
            <v>20.341363636363639</v>
          </cell>
          <cell r="AM217">
            <v>19.262499999999999</v>
          </cell>
          <cell r="AN217">
            <v>0</v>
          </cell>
          <cell r="AO217">
            <v>0</v>
          </cell>
          <cell r="AP217">
            <v>0</v>
          </cell>
          <cell r="AQ217">
            <v>18.104431818181823</v>
          </cell>
          <cell r="AR217">
            <v>0</v>
          </cell>
          <cell r="AS217">
            <v>19.179545454545455</v>
          </cell>
          <cell r="AT217">
            <v>19.076026859504129</v>
          </cell>
          <cell r="AU217">
            <v>19.383535353535358</v>
          </cell>
          <cell r="AV217">
            <v>0</v>
          </cell>
          <cell r="AW217">
            <v>18.800009999999997</v>
          </cell>
          <cell r="AX217">
            <v>0</v>
          </cell>
          <cell r="AY217">
            <v>0</v>
          </cell>
          <cell r="AZ217">
            <v>0</v>
          </cell>
          <cell r="BA217">
            <v>0</v>
          </cell>
          <cell r="BB217">
            <v>18.528636363636359</v>
          </cell>
          <cell r="BC217">
            <v>18.480227272727269</v>
          </cell>
          <cell r="BD217">
            <v>7.9545454545454378E-2</v>
          </cell>
          <cell r="BE217">
            <v>18.197380952380961</v>
          </cell>
          <cell r="BF217">
            <v>15.669523809523808</v>
          </cell>
          <cell r="BG217">
            <v>13.864738095238094</v>
          </cell>
          <cell r="BH217">
            <v>0</v>
          </cell>
          <cell r="BI217">
            <v>0</v>
          </cell>
          <cell r="BJ217">
            <v>0</v>
          </cell>
          <cell r="BK217">
            <v>2.61</v>
          </cell>
          <cell r="BL217">
            <v>7.9775</v>
          </cell>
          <cell r="BM217">
            <v>12.213749999999997</v>
          </cell>
          <cell r="BN217">
            <v>17.132499999999997</v>
          </cell>
          <cell r="BO217">
            <v>15.14</v>
          </cell>
          <cell r="BP217">
            <v>17.81625</v>
          </cell>
          <cell r="BQ217">
            <v>22.553999999999998</v>
          </cell>
          <cell r="BR217">
            <v>22.553999999999998</v>
          </cell>
          <cell r="BS217">
            <v>23.360499999999998</v>
          </cell>
          <cell r="BT217">
            <v>23.360499999999998</v>
          </cell>
          <cell r="BU217">
            <v>24.478999999999999</v>
          </cell>
          <cell r="BV217">
            <v>24.478999999999999</v>
          </cell>
          <cell r="BW217">
            <v>0</v>
          </cell>
          <cell r="BX217">
            <v>0</v>
          </cell>
          <cell r="BY217">
            <v>0</v>
          </cell>
          <cell r="BZ217">
            <v>0</v>
          </cell>
          <cell r="CA217">
            <v>0</v>
          </cell>
          <cell r="CB217">
            <v>0</v>
          </cell>
          <cell r="CC217">
            <v>0</v>
          </cell>
          <cell r="CD217">
            <v>0</v>
          </cell>
          <cell r="CE217">
            <v>29.458999999999996</v>
          </cell>
          <cell r="CF217">
            <v>33.54</v>
          </cell>
          <cell r="CG217">
            <v>33.6875</v>
          </cell>
          <cell r="CH217">
            <v>0</v>
          </cell>
          <cell r="CI217">
            <v>0</v>
          </cell>
          <cell r="CJ217">
            <v>22.335999999999999</v>
          </cell>
          <cell r="CK217">
            <v>22.608499999999999</v>
          </cell>
          <cell r="CL217">
            <v>21.532499999999981</v>
          </cell>
          <cell r="CM217">
            <v>21.593000000000004</v>
          </cell>
          <cell r="CN217">
            <v>0</v>
          </cell>
          <cell r="CO217">
            <v>0</v>
          </cell>
          <cell r="CP217">
            <v>18.862000000000002</v>
          </cell>
          <cell r="CQ217">
            <v>18.862000000000002</v>
          </cell>
          <cell r="CR217">
            <v>0</v>
          </cell>
          <cell r="CS217">
            <v>0</v>
          </cell>
          <cell r="CT217">
            <v>15.422619047619051</v>
          </cell>
          <cell r="CU217">
            <v>14.81904761904762</v>
          </cell>
          <cell r="CV217">
            <v>0</v>
          </cell>
          <cell r="CW217">
            <v>7.5</v>
          </cell>
          <cell r="CX217">
            <v>20.123999999999992</v>
          </cell>
          <cell r="CY217">
            <v>20.623999999999992</v>
          </cell>
          <cell r="CZ217">
            <v>20.537000000000003</v>
          </cell>
          <cell r="DA217">
            <v>18.666</v>
          </cell>
          <cell r="DB217">
            <v>0.32083333333333347</v>
          </cell>
          <cell r="DC217">
            <v>0</v>
          </cell>
          <cell r="DD217">
            <v>0</v>
          </cell>
          <cell r="DE217">
            <v>0</v>
          </cell>
          <cell r="DF217">
            <v>0</v>
          </cell>
          <cell r="DG217">
            <v>0</v>
          </cell>
          <cell r="DH217">
            <v>0</v>
          </cell>
          <cell r="DI217">
            <v>0</v>
          </cell>
          <cell r="DJ217">
            <v>0</v>
          </cell>
          <cell r="DK217">
            <v>0</v>
          </cell>
          <cell r="DL217">
            <v>0</v>
          </cell>
          <cell r="DM217" t="str">
            <v>Jan 02</v>
          </cell>
          <cell r="DN217">
            <v>0</v>
          </cell>
          <cell r="DO217">
            <v>0</v>
          </cell>
          <cell r="DP217">
            <v>0</v>
          </cell>
          <cell r="DQ217">
            <v>0</v>
          </cell>
          <cell r="DR217">
            <v>0</v>
          </cell>
          <cell r="DS217">
            <v>0</v>
          </cell>
          <cell r="DT217">
            <v>22.522000000000002</v>
          </cell>
          <cell r="DU217">
            <v>22.522000000000002</v>
          </cell>
          <cell r="DV217">
            <v>25.300500000000003</v>
          </cell>
          <cell r="DW217">
            <v>25.300500000000003</v>
          </cell>
          <cell r="DX217">
            <v>0</v>
          </cell>
          <cell r="DY217">
            <v>0</v>
          </cell>
          <cell r="DZ217">
            <v>0</v>
          </cell>
          <cell r="EA217">
            <v>0</v>
          </cell>
          <cell r="EB217">
            <v>0</v>
          </cell>
          <cell r="EC217">
            <v>0</v>
          </cell>
          <cell r="ED217">
            <v>0</v>
          </cell>
          <cell r="EE217">
            <v>0</v>
          </cell>
          <cell r="EF217">
            <v>23.560499999999994</v>
          </cell>
          <cell r="EG217">
            <v>0</v>
          </cell>
          <cell r="EH217">
            <v>22.4405</v>
          </cell>
          <cell r="EI217">
            <v>22.230499999999999</v>
          </cell>
          <cell r="EJ217">
            <v>22.355499999999996</v>
          </cell>
          <cell r="EK217">
            <v>0</v>
          </cell>
          <cell r="EL217">
            <v>0</v>
          </cell>
          <cell r="EM217">
            <v>0</v>
          </cell>
          <cell r="EN217">
            <v>0</v>
          </cell>
          <cell r="EO217">
            <v>16.078571428571429</v>
          </cell>
          <cell r="EP217">
            <v>14.730952380952381</v>
          </cell>
          <cell r="EQ217" t="str">
            <v>Jan 02</v>
          </cell>
          <cell r="ER217">
            <v>2.7</v>
          </cell>
          <cell r="ES217">
            <v>0</v>
          </cell>
          <cell r="ET217">
            <v>0</v>
          </cell>
          <cell r="EU217">
            <v>0</v>
          </cell>
          <cell r="EV217">
            <v>11.2225</v>
          </cell>
          <cell r="EW217">
            <v>16.0413</v>
          </cell>
          <cell r="EX217">
            <v>21.005000000000003</v>
          </cell>
          <cell r="EY217">
            <v>22.924500000000005</v>
          </cell>
          <cell r="EZ217">
            <v>22.924500000000005</v>
          </cell>
          <cell r="FA217">
            <v>23.892000000000007</v>
          </cell>
          <cell r="FB217">
            <v>23.892000000000007</v>
          </cell>
          <cell r="FC217">
            <v>23.341500000000007</v>
          </cell>
          <cell r="FD217">
            <v>23.341500000000007</v>
          </cell>
          <cell r="FE217">
            <v>0</v>
          </cell>
          <cell r="FF217">
            <v>0</v>
          </cell>
          <cell r="FG217">
            <v>21.3675</v>
          </cell>
          <cell r="FH217">
            <v>0</v>
          </cell>
          <cell r="FI217">
            <v>22.793500000000002</v>
          </cell>
          <cell r="FJ217">
            <v>0</v>
          </cell>
          <cell r="FK217">
            <v>0</v>
          </cell>
          <cell r="FL217">
            <v>0</v>
          </cell>
          <cell r="FM217">
            <v>0</v>
          </cell>
          <cell r="FN217" t="str">
            <v>Jan 02</v>
          </cell>
          <cell r="FO217">
            <v>2.64</v>
          </cell>
          <cell r="FP217">
            <v>16.21</v>
          </cell>
          <cell r="FQ217">
            <v>13.11</v>
          </cell>
          <cell r="FR217">
            <v>22.709999999999997</v>
          </cell>
          <cell r="FS217">
            <v>0</v>
          </cell>
          <cell r="FT217">
            <v>0</v>
          </cell>
          <cell r="FU217">
            <v>0</v>
          </cell>
          <cell r="FV217">
            <v>0</v>
          </cell>
          <cell r="FW217">
            <v>0</v>
          </cell>
          <cell r="FX217">
            <v>0</v>
          </cell>
          <cell r="FY217">
            <v>0</v>
          </cell>
          <cell r="FZ217">
            <v>0</v>
          </cell>
          <cell r="GA217">
            <v>0</v>
          </cell>
          <cell r="GB217">
            <v>0</v>
          </cell>
          <cell r="GC217">
            <v>0</v>
          </cell>
          <cell r="GD217">
            <v>24.3</v>
          </cell>
          <cell r="GE217">
            <v>0</v>
          </cell>
          <cell r="GF217">
            <v>0</v>
          </cell>
          <cell r="GG217">
            <v>23.815000000000001</v>
          </cell>
          <cell r="GH217">
            <v>23.815000000000001</v>
          </cell>
          <cell r="GI217">
            <v>21.411599999999996</v>
          </cell>
          <cell r="GJ217">
            <v>19.290599999999998</v>
          </cell>
          <cell r="GK217">
            <v>0</v>
          </cell>
          <cell r="GL217">
            <v>0</v>
          </cell>
          <cell r="GM217">
            <v>17.25</v>
          </cell>
          <cell r="GN217">
            <v>0</v>
          </cell>
          <cell r="GO217" t="str">
            <v>Jan 02</v>
          </cell>
          <cell r="GP217">
            <v>3.8525764042047377</v>
          </cell>
          <cell r="GQ217">
            <v>227.40909090909091</v>
          </cell>
          <cell r="GR217">
            <v>177.22727272727269</v>
          </cell>
          <cell r="GS217">
            <v>209.25</v>
          </cell>
          <cell r="GT217">
            <v>184.34090909090907</v>
          </cell>
          <cell r="GU217">
            <v>168.18181818181819</v>
          </cell>
          <cell r="GV217">
            <v>165.5454545454545</v>
          </cell>
          <cell r="GW217">
            <v>168.18181818181819</v>
          </cell>
          <cell r="GX217">
            <v>0</v>
          </cell>
          <cell r="GY217">
            <v>219.9545454545455</v>
          </cell>
          <cell r="GZ217">
            <v>181.8636363636364</v>
          </cell>
          <cell r="HA217">
            <v>0</v>
          </cell>
          <cell r="HB217">
            <v>0</v>
          </cell>
          <cell r="HC217">
            <v>186.81818181818181</v>
          </cell>
          <cell r="HD217">
            <v>165.02272727272731</v>
          </cell>
          <cell r="HE217">
            <v>0</v>
          </cell>
          <cell r="HF217">
            <v>0</v>
          </cell>
          <cell r="HG217">
            <v>143</v>
          </cell>
          <cell r="HH217">
            <v>0</v>
          </cell>
          <cell r="HI217">
            <v>128.81818181818099</v>
          </cell>
          <cell r="HJ217">
            <v>0</v>
          </cell>
          <cell r="HK217" t="e">
            <v>#VALUE!</v>
          </cell>
          <cell r="HL217">
            <v>0</v>
          </cell>
          <cell r="HM217">
            <v>0</v>
          </cell>
          <cell r="HN217">
            <v>115.59090909090909</v>
          </cell>
          <cell r="HO217">
            <v>101.90909090909091</v>
          </cell>
          <cell r="HP217">
            <v>88</v>
          </cell>
          <cell r="HQ217">
            <v>0</v>
          </cell>
          <cell r="HR217">
            <v>34.384999999999998</v>
          </cell>
          <cell r="HS217">
            <v>0</v>
          </cell>
          <cell r="HT217">
            <v>261.90909090909088</v>
          </cell>
          <cell r="HU217" t="str">
            <v>Jan 02</v>
          </cell>
          <cell r="HV217">
            <v>286.54545454545462</v>
          </cell>
          <cell r="HW217">
            <v>221.8636363636364</v>
          </cell>
          <cell r="HX217">
            <v>245.4545454545455</v>
          </cell>
          <cell r="HY217">
            <v>180.77272727272728</v>
          </cell>
          <cell r="HZ217">
            <v>164.18181818181819</v>
          </cell>
          <cell r="IA217">
            <v>155.5</v>
          </cell>
          <cell r="IB217">
            <v>164.18181818181819</v>
          </cell>
          <cell r="IC217">
            <v>0</v>
          </cell>
          <cell r="ID217">
            <v>176.35227272727269</v>
          </cell>
          <cell r="IE217">
            <v>0</v>
          </cell>
          <cell r="IF217">
            <v>0</v>
          </cell>
          <cell r="IG217">
            <v>137.40909090909</v>
          </cell>
          <cell r="IH217">
            <v>0</v>
          </cell>
          <cell r="II217">
            <v>120.818181818181</v>
          </cell>
          <cell r="IJ217">
            <v>0</v>
          </cell>
          <cell r="IK217">
            <v>0</v>
          </cell>
          <cell r="IL217">
            <v>0</v>
          </cell>
          <cell r="IM217">
            <v>116.09090909090909</v>
          </cell>
          <cell r="IN217">
            <v>95.272727272727266</v>
          </cell>
          <cell r="IO217">
            <v>0</v>
          </cell>
          <cell r="IP217">
            <v>0</v>
          </cell>
          <cell r="IQ217" t="str">
            <v>Jan 02</v>
          </cell>
          <cell r="IR217">
            <v>4.1796546811351938</v>
          </cell>
          <cell r="IS217">
            <v>18.333742739025329</v>
          </cell>
          <cell r="IT217">
            <v>18.872520421607376</v>
          </cell>
          <cell r="IU217">
            <v>0</v>
          </cell>
          <cell r="IV217">
            <v>0</v>
          </cell>
          <cell r="IW217">
            <v>0</v>
          </cell>
          <cell r="IX217">
            <v>19.887845849802368</v>
          </cell>
          <cell r="IY217">
            <v>0</v>
          </cell>
          <cell r="IZ217">
            <v>22.527618577075096</v>
          </cell>
          <cell r="JA217">
            <v>21.855187747035572</v>
          </cell>
          <cell r="JB217">
            <v>0</v>
          </cell>
          <cell r="JC217">
            <v>21.159733201581027</v>
          </cell>
          <cell r="JD217">
            <v>29.287251210328137</v>
          </cell>
          <cell r="JE217">
            <v>0</v>
          </cell>
          <cell r="JF217">
            <v>0</v>
          </cell>
          <cell r="JG217">
            <v>0</v>
          </cell>
          <cell r="JH217">
            <v>0</v>
          </cell>
          <cell r="JI217">
            <v>0</v>
          </cell>
          <cell r="JJ217">
            <v>0</v>
          </cell>
          <cell r="JK217">
            <v>0</v>
          </cell>
          <cell r="JL217">
            <v>0</v>
          </cell>
          <cell r="JM217">
            <v>0</v>
          </cell>
          <cell r="JN217">
            <v>23.078509644268777</v>
          </cell>
          <cell r="JO217">
            <v>0</v>
          </cell>
          <cell r="JP217">
            <v>20.6780138339921</v>
          </cell>
          <cell r="JQ217">
            <v>21.214772727272724</v>
          </cell>
          <cell r="JR217">
            <v>21.65795454545454</v>
          </cell>
          <cell r="JS217">
            <v>0</v>
          </cell>
          <cell r="JT217">
            <v>0</v>
          </cell>
          <cell r="JU217">
            <v>0</v>
          </cell>
          <cell r="JV217">
            <v>0</v>
          </cell>
          <cell r="JW217">
            <v>0</v>
          </cell>
          <cell r="JX217">
            <v>0</v>
          </cell>
          <cell r="JY217">
            <v>0</v>
          </cell>
          <cell r="JZ217">
            <v>21.214772727272724</v>
          </cell>
          <cell r="KA217">
            <v>0</v>
          </cell>
          <cell r="KB217">
            <v>0</v>
          </cell>
          <cell r="KC217">
            <v>0</v>
          </cell>
          <cell r="KD217">
            <v>16.631818181818179</v>
          </cell>
          <cell r="KE217">
            <v>18.331818181818178</v>
          </cell>
          <cell r="KF217">
            <v>16.631818181818179</v>
          </cell>
          <cell r="KG217">
            <v>18.331818181818178</v>
          </cell>
          <cell r="KH217">
            <v>0</v>
          </cell>
          <cell r="KI217">
            <v>0</v>
          </cell>
          <cell r="KJ217">
            <v>0</v>
          </cell>
          <cell r="KK217">
            <v>17.57866296722791</v>
          </cell>
          <cell r="KL217">
            <v>17.36660140674115</v>
          </cell>
          <cell r="KM217">
            <v>0</v>
          </cell>
          <cell r="KN217">
            <v>16.814525529862131</v>
          </cell>
          <cell r="KO217">
            <v>0.52174739130434777</v>
          </cell>
          <cell r="KP217">
            <v>0.91739130434782601</v>
          </cell>
          <cell r="KQ217">
            <v>1.017391304347826</v>
          </cell>
          <cell r="KR217">
            <v>0.86086956521739122</v>
          </cell>
          <cell r="KS217">
            <v>0.86086956521739122</v>
          </cell>
          <cell r="KT217">
            <v>0.1478278260869566</v>
          </cell>
          <cell r="KU217">
            <v>-0.1913043478260871</v>
          </cell>
          <cell r="KV217">
            <v>0</v>
          </cell>
          <cell r="KW217">
            <v>0</v>
          </cell>
          <cell r="KX217">
            <v>0</v>
          </cell>
          <cell r="KY217">
            <v>0</v>
          </cell>
          <cell r="KZ217">
            <v>-0.73912652173913063</v>
          </cell>
          <cell r="LA217">
            <v>-0.73912652173913063</v>
          </cell>
          <cell r="LB217">
            <v>1.7</v>
          </cell>
          <cell r="LC217" t="str">
            <v>Jan 02</v>
          </cell>
          <cell r="LD217">
            <v>18.291700241740532</v>
          </cell>
          <cell r="LE217">
            <v>18.82460973370064</v>
          </cell>
          <cell r="LF217">
            <v>227</v>
          </cell>
          <cell r="LG217">
            <v>205</v>
          </cell>
          <cell r="LH217">
            <v>17.933459595959601</v>
          </cell>
          <cell r="LI217">
            <v>0</v>
          </cell>
          <cell r="LJ217">
            <v>22.286363636363635</v>
          </cell>
          <cell r="LK217">
            <v>0.65909090909090917</v>
          </cell>
          <cell r="LL217">
            <v>20.725000000000001</v>
          </cell>
          <cell r="LM217">
            <v>0.83181818181818179</v>
          </cell>
          <cell r="LN217">
            <v>20.293181818181814</v>
          </cell>
          <cell r="LO217">
            <v>0</v>
          </cell>
          <cell r="LP217">
            <v>0</v>
          </cell>
          <cell r="LQ217">
            <v>0</v>
          </cell>
          <cell r="LR217">
            <v>0</v>
          </cell>
          <cell r="LS217">
            <v>0</v>
          </cell>
          <cell r="LT217">
            <v>16.261632068718686</v>
          </cell>
          <cell r="LU217">
            <v>0</v>
          </cell>
          <cell r="LV217">
            <v>19.891842105263155</v>
          </cell>
          <cell r="LW217">
            <v>19.179545454545455</v>
          </cell>
          <cell r="LX217">
            <v>19.840000000000003</v>
          </cell>
          <cell r="LY217">
            <v>19.887727272727275</v>
          </cell>
          <cell r="LZ217">
            <v>18.754431818181821</v>
          </cell>
          <cell r="MA217">
            <v>18.895353535353536</v>
          </cell>
          <cell r="MB217" t="str">
            <v>Jan 02</v>
          </cell>
          <cell r="MC217">
            <v>231.61904761904762</v>
          </cell>
          <cell r="MD217">
            <v>222.33333333333331</v>
          </cell>
          <cell r="ME217">
            <v>20.01578282777778</v>
          </cell>
          <cell r="MF217">
            <v>32.400750000000002</v>
          </cell>
          <cell r="MG217">
            <v>27.362499999999997</v>
          </cell>
          <cell r="MH217" t="str">
            <v>Jan 02</v>
          </cell>
          <cell r="MI217">
            <v>111.0869565217391</v>
          </cell>
          <cell r="MJ217">
            <v>113.2919254658384</v>
          </cell>
          <cell r="MK217">
            <v>116.14906832298141</v>
          </cell>
          <cell r="ML217">
            <v>105.09316770186329</v>
          </cell>
          <cell r="MM217">
            <v>123.1055900621117</v>
          </cell>
          <cell r="MN217">
            <v>97.228974234321853</v>
          </cell>
          <cell r="MO217">
            <v>157.3545076014332</v>
          </cell>
          <cell r="MP217">
            <v>128.57142857142861</v>
          </cell>
          <cell r="MQ217">
            <v>46.304347826086953</v>
          </cell>
          <cell r="MR217">
            <v>0</v>
          </cell>
          <cell r="MS217">
            <v>0</v>
          </cell>
          <cell r="MT217">
            <v>141.2102076876285</v>
          </cell>
          <cell r="MU217">
            <v>74.480448455017751</v>
          </cell>
          <cell r="MV217">
            <v>0</v>
          </cell>
          <cell r="MW217" t="str">
            <v>*KEY_ERR</v>
          </cell>
        </row>
        <row r="218">
          <cell r="F218" t="str">
            <v>Feb 02</v>
          </cell>
          <cell r="G218">
            <v>20.2225</v>
          </cell>
          <cell r="H218">
            <v>0</v>
          </cell>
          <cell r="I218">
            <v>20.661578947368419</v>
          </cell>
          <cell r="J218">
            <v>0</v>
          </cell>
          <cell r="K218">
            <v>0</v>
          </cell>
          <cell r="L218">
            <v>21.06078947368421</v>
          </cell>
          <cell r="M218">
            <v>18.702631578947368</v>
          </cell>
          <cell r="N218">
            <v>0</v>
          </cell>
          <cell r="O218">
            <v>0</v>
          </cell>
          <cell r="P218">
            <v>16.173928571428576</v>
          </cell>
          <cell r="Q218">
            <v>16.173928571428576</v>
          </cell>
          <cell r="R218">
            <v>0</v>
          </cell>
          <cell r="S218">
            <v>0</v>
          </cell>
          <cell r="T218">
            <v>19.58821428571429</v>
          </cell>
          <cell r="U218">
            <v>0</v>
          </cell>
          <cell r="V218">
            <v>18.912500000000001</v>
          </cell>
          <cell r="W218">
            <v>18.765000000000001</v>
          </cell>
          <cell r="X218">
            <v>20.135002499999999</v>
          </cell>
          <cell r="Y218">
            <v>17.422499999999999</v>
          </cell>
          <cell r="Z218">
            <v>0</v>
          </cell>
          <cell r="AA218">
            <v>19.159375000000001</v>
          </cell>
          <cell r="AB218">
            <v>20.391999999999999</v>
          </cell>
          <cell r="AC218">
            <v>19.560588235294126</v>
          </cell>
          <cell r="AD218">
            <v>20.136470588235301</v>
          </cell>
          <cell r="AE218">
            <v>20.136470588235301</v>
          </cell>
          <cell r="AF218">
            <v>19.388500000000001</v>
          </cell>
          <cell r="AG218">
            <v>18.941428571428577</v>
          </cell>
          <cell r="AH218">
            <v>18.538499999999999</v>
          </cell>
          <cell r="AI218">
            <v>0</v>
          </cell>
          <cell r="AJ218">
            <v>19.388500000000001</v>
          </cell>
          <cell r="AK218">
            <v>19.788499999999999</v>
          </cell>
          <cell r="AL218">
            <v>20.415004499999998</v>
          </cell>
          <cell r="AM218">
            <v>19.283823529411759</v>
          </cell>
          <cell r="AN218">
            <v>0</v>
          </cell>
          <cell r="AO218">
            <v>0</v>
          </cell>
          <cell r="AP218">
            <v>0</v>
          </cell>
          <cell r="AQ218">
            <v>18.688499999999998</v>
          </cell>
          <cell r="AR218">
            <v>0</v>
          </cell>
          <cell r="AS218">
            <v>19.560588235294126</v>
          </cell>
          <cell r="AT218">
            <v>19.3965025</v>
          </cell>
          <cell r="AU218">
            <v>19.286134453781521</v>
          </cell>
          <cell r="AV218">
            <v>0</v>
          </cell>
          <cell r="AW218">
            <v>19.350010000000001</v>
          </cell>
          <cell r="AX218">
            <v>0</v>
          </cell>
          <cell r="AY218">
            <v>0</v>
          </cell>
          <cell r="AZ218">
            <v>0</v>
          </cell>
          <cell r="BA218">
            <v>0</v>
          </cell>
          <cell r="BB218">
            <v>19.059000000000012</v>
          </cell>
          <cell r="BC218">
            <v>19.018000000000001</v>
          </cell>
          <cell r="BD218">
            <v>0.1702499999999999</v>
          </cell>
          <cell r="BE218">
            <v>19.434736842105259</v>
          </cell>
          <cell r="BF218">
            <v>17.326578947368425</v>
          </cell>
          <cell r="BG218">
            <v>15.200131578947371</v>
          </cell>
          <cell r="BH218">
            <v>0</v>
          </cell>
          <cell r="BI218">
            <v>0</v>
          </cell>
          <cell r="BJ218">
            <v>0</v>
          </cell>
          <cell r="BK218">
            <v>2.0299999999999998</v>
          </cell>
          <cell r="BL218">
            <v>8.308815789473682</v>
          </cell>
          <cell r="BM218">
            <v>13.191315789473682</v>
          </cell>
          <cell r="BN218">
            <v>18.297631578947364</v>
          </cell>
          <cell r="BO218">
            <v>16.337171052631582</v>
          </cell>
          <cell r="BP218">
            <v>18.963552631578946</v>
          </cell>
          <cell r="BQ218">
            <v>22.64242105263158</v>
          </cell>
          <cell r="BR218">
            <v>22.64242105263158</v>
          </cell>
          <cell r="BS218">
            <v>23.190852631578945</v>
          </cell>
          <cell r="BT218">
            <v>23.190852631578945</v>
          </cell>
          <cell r="BU218">
            <v>24.013499999999997</v>
          </cell>
          <cell r="BV218">
            <v>24.013499999999997</v>
          </cell>
          <cell r="BW218">
            <v>0</v>
          </cell>
          <cell r="BX218">
            <v>0</v>
          </cell>
          <cell r="BY218">
            <v>0</v>
          </cell>
          <cell r="BZ218">
            <v>0</v>
          </cell>
          <cell r="CA218">
            <v>0</v>
          </cell>
          <cell r="CB218">
            <v>0</v>
          </cell>
          <cell r="CC218">
            <v>0</v>
          </cell>
          <cell r="CD218">
            <v>0</v>
          </cell>
          <cell r="CE218">
            <v>29.591763157894736</v>
          </cell>
          <cell r="CF218">
            <v>36.509605263157894</v>
          </cell>
          <cell r="CG218">
            <v>36.581447368421053</v>
          </cell>
          <cell r="CH218">
            <v>0</v>
          </cell>
          <cell r="CI218">
            <v>0</v>
          </cell>
          <cell r="CJ218">
            <v>23.142552631578948</v>
          </cell>
          <cell r="CK218">
            <v>23.164657894736838</v>
          </cell>
          <cell r="CL218">
            <v>21.875368421052613</v>
          </cell>
          <cell r="CM218">
            <v>22.359473684210524</v>
          </cell>
          <cell r="CN218">
            <v>0</v>
          </cell>
          <cell r="CO218">
            <v>0</v>
          </cell>
          <cell r="CP218">
            <v>19.552105263157898</v>
          </cell>
          <cell r="CQ218">
            <v>19.552105263157898</v>
          </cell>
          <cell r="CR218">
            <v>0</v>
          </cell>
          <cell r="CS218">
            <v>0</v>
          </cell>
          <cell r="CT218">
            <v>15.45</v>
          </cell>
          <cell r="CU218">
            <v>15.239473684210525</v>
          </cell>
          <cell r="CV218">
            <v>0</v>
          </cell>
          <cell r="CW218">
            <v>6</v>
          </cell>
          <cell r="CX218">
            <v>21.75213157894737</v>
          </cell>
          <cell r="CY218">
            <v>22.25213157894737</v>
          </cell>
          <cell r="CZ218">
            <v>21.573631578947371</v>
          </cell>
          <cell r="DA218">
            <v>20.367789473684205</v>
          </cell>
          <cell r="DB218">
            <v>0.22851315789473622</v>
          </cell>
          <cell r="DC218">
            <v>0</v>
          </cell>
          <cell r="DD218">
            <v>0</v>
          </cell>
          <cell r="DE218">
            <v>0</v>
          </cell>
          <cell r="DF218">
            <v>0</v>
          </cell>
          <cell r="DG218">
            <v>0</v>
          </cell>
          <cell r="DH218">
            <v>0</v>
          </cell>
          <cell r="DI218">
            <v>0</v>
          </cell>
          <cell r="DJ218">
            <v>0</v>
          </cell>
          <cell r="DK218">
            <v>0</v>
          </cell>
          <cell r="DL218">
            <v>0</v>
          </cell>
          <cell r="DM218" t="str">
            <v>Feb 02</v>
          </cell>
          <cell r="DN218">
            <v>2.5999999999999996</v>
          </cell>
          <cell r="DO218">
            <v>0</v>
          </cell>
          <cell r="DP218">
            <v>0</v>
          </cell>
          <cell r="DQ218">
            <v>0</v>
          </cell>
          <cell r="DR218">
            <v>0</v>
          </cell>
          <cell r="DS218">
            <v>0</v>
          </cell>
          <cell r="DT218">
            <v>23.006163157894736</v>
          </cell>
          <cell r="DU218">
            <v>23.006163157894736</v>
          </cell>
          <cell r="DV218">
            <v>24.979610526315792</v>
          </cell>
          <cell r="DW218">
            <v>24.979610526315792</v>
          </cell>
          <cell r="DX218">
            <v>0</v>
          </cell>
          <cell r="DY218">
            <v>0</v>
          </cell>
          <cell r="DZ218">
            <v>0</v>
          </cell>
          <cell r="EA218">
            <v>0</v>
          </cell>
          <cell r="EB218">
            <v>0</v>
          </cell>
          <cell r="EC218">
            <v>0</v>
          </cell>
          <cell r="ED218">
            <v>0</v>
          </cell>
          <cell r="EE218">
            <v>0</v>
          </cell>
          <cell r="EF218">
            <v>24.170447368421055</v>
          </cell>
          <cell r="EG218">
            <v>0</v>
          </cell>
          <cell r="EH218">
            <v>22.723657894736842</v>
          </cell>
          <cell r="EI218">
            <v>22.513657894736841</v>
          </cell>
          <cell r="EJ218">
            <v>22.962947368421052</v>
          </cell>
          <cell r="EK218">
            <v>0</v>
          </cell>
          <cell r="EL218">
            <v>0</v>
          </cell>
          <cell r="EM218">
            <v>0</v>
          </cell>
          <cell r="EN218">
            <v>0</v>
          </cell>
          <cell r="EO218">
            <v>14.82763157894737</v>
          </cell>
          <cell r="EP218">
            <v>14.398684210526319</v>
          </cell>
          <cell r="EQ218" t="str">
            <v>Feb 02</v>
          </cell>
          <cell r="ER218">
            <v>1.97</v>
          </cell>
          <cell r="ES218">
            <v>0</v>
          </cell>
          <cell r="ET218">
            <v>0</v>
          </cell>
          <cell r="EU218">
            <v>0</v>
          </cell>
          <cell r="EV218">
            <v>11.762763157894735</v>
          </cell>
          <cell r="EW218">
            <v>14.440263157894735</v>
          </cell>
          <cell r="EX218">
            <v>18.7425</v>
          </cell>
          <cell r="EY218">
            <v>23.649868421052631</v>
          </cell>
          <cell r="EZ218">
            <v>23.649868421052631</v>
          </cell>
          <cell r="FA218">
            <v>24.923131578947366</v>
          </cell>
          <cell r="FB218">
            <v>24.923131578947366</v>
          </cell>
          <cell r="FC218">
            <v>24.130657894736842</v>
          </cell>
          <cell r="FD218">
            <v>24.130657894736842</v>
          </cell>
          <cell r="FE218">
            <v>0</v>
          </cell>
          <cell r="FF218">
            <v>0</v>
          </cell>
          <cell r="FG218">
            <v>22.708184210526316</v>
          </cell>
          <cell r="FH218">
            <v>0</v>
          </cell>
          <cell r="FI218">
            <v>24.393710526315793</v>
          </cell>
          <cell r="FJ218">
            <v>0</v>
          </cell>
          <cell r="FK218">
            <v>0</v>
          </cell>
          <cell r="FL218">
            <v>0</v>
          </cell>
          <cell r="FM218">
            <v>0</v>
          </cell>
          <cell r="FN218" t="str">
            <v>Feb 02</v>
          </cell>
          <cell r="FO218">
            <v>1.98</v>
          </cell>
          <cell r="FP218">
            <v>14.147368421052631</v>
          </cell>
          <cell r="FQ218">
            <v>13.738421052631578</v>
          </cell>
          <cell r="FR218">
            <v>23.177368421052634</v>
          </cell>
          <cell r="FS218">
            <v>0</v>
          </cell>
          <cell r="FT218">
            <v>0</v>
          </cell>
          <cell r="FU218">
            <v>0</v>
          </cell>
          <cell r="FV218">
            <v>0</v>
          </cell>
          <cell r="FW218">
            <v>0</v>
          </cell>
          <cell r="FX218">
            <v>0</v>
          </cell>
          <cell r="FY218">
            <v>0</v>
          </cell>
          <cell r="FZ218">
            <v>0</v>
          </cell>
          <cell r="GA218">
            <v>0</v>
          </cell>
          <cell r="GB218">
            <v>0</v>
          </cell>
          <cell r="GC218">
            <v>0</v>
          </cell>
          <cell r="GD218">
            <v>25.219342105263159</v>
          </cell>
          <cell r="GE218">
            <v>0</v>
          </cell>
          <cell r="GF218">
            <v>0</v>
          </cell>
          <cell r="GG218">
            <v>25.763684210526314</v>
          </cell>
          <cell r="GH218">
            <v>25.763684210526314</v>
          </cell>
          <cell r="GI218">
            <v>22.627499999999998</v>
          </cell>
          <cell r="GJ218">
            <v>19.634999999999998</v>
          </cell>
          <cell r="GK218">
            <v>0</v>
          </cell>
          <cell r="GL218">
            <v>0</v>
          </cell>
          <cell r="GM218">
            <v>17.25</v>
          </cell>
          <cell r="GN218">
            <v>0</v>
          </cell>
          <cell r="GO218" t="str">
            <v>Feb 02</v>
          </cell>
          <cell r="GP218">
            <v>3.5859282757443416</v>
          </cell>
          <cell r="GQ218">
            <v>195</v>
          </cell>
          <cell r="GR218">
            <v>168.15</v>
          </cell>
          <cell r="GS218">
            <v>189.45</v>
          </cell>
          <cell r="GT218">
            <v>178.82499999999999</v>
          </cell>
          <cell r="GU218">
            <v>184.125</v>
          </cell>
          <cell r="GV218">
            <v>181.8</v>
          </cell>
          <cell r="GW218">
            <v>184.125</v>
          </cell>
          <cell r="GX218">
            <v>0</v>
          </cell>
          <cell r="GY218">
            <v>222.125</v>
          </cell>
          <cell r="GZ218">
            <v>182.6</v>
          </cell>
          <cell r="HA218">
            <v>0</v>
          </cell>
          <cell r="HB218">
            <v>0</v>
          </cell>
          <cell r="HC218">
            <v>186.1875</v>
          </cell>
          <cell r="HD218">
            <v>164.97499999999999</v>
          </cell>
          <cell r="HE218">
            <v>0</v>
          </cell>
          <cell r="HF218">
            <v>0</v>
          </cell>
          <cell r="HG218">
            <v>145.35</v>
          </cell>
          <cell r="HH218">
            <v>0</v>
          </cell>
          <cell r="HI218">
            <v>137.5</v>
          </cell>
          <cell r="HJ218">
            <v>0</v>
          </cell>
          <cell r="HK218" t="e">
            <v>#VALUE!</v>
          </cell>
          <cell r="HL218">
            <v>0</v>
          </cell>
          <cell r="HM218">
            <v>0</v>
          </cell>
          <cell r="HN218">
            <v>100.15</v>
          </cell>
          <cell r="HO218">
            <v>104.125</v>
          </cell>
          <cell r="HP218">
            <v>89.05</v>
          </cell>
          <cell r="HQ218">
            <v>0</v>
          </cell>
          <cell r="HR218">
            <v>34.145000000000003</v>
          </cell>
          <cell r="HS218">
            <v>0</v>
          </cell>
          <cell r="HT218">
            <v>284.75</v>
          </cell>
          <cell r="HU218" t="str">
            <v>Feb 02</v>
          </cell>
          <cell r="HV218">
            <v>249.5</v>
          </cell>
          <cell r="HW218">
            <v>180.95</v>
          </cell>
          <cell r="HX218">
            <v>217.9</v>
          </cell>
          <cell r="HY218">
            <v>149.35</v>
          </cell>
          <cell r="HZ218">
            <v>180.125</v>
          </cell>
          <cell r="IA218">
            <v>171.35</v>
          </cell>
          <cell r="IB218">
            <v>180.125</v>
          </cell>
          <cell r="IC218">
            <v>0</v>
          </cell>
          <cell r="ID218">
            <v>178.91249999999999</v>
          </cell>
          <cell r="IE218">
            <v>0</v>
          </cell>
          <cell r="IF218">
            <v>0</v>
          </cell>
          <cell r="IG218">
            <v>144.25</v>
          </cell>
          <cell r="IH218">
            <v>0</v>
          </cell>
          <cell r="II218">
            <v>131</v>
          </cell>
          <cell r="IJ218">
            <v>0</v>
          </cell>
          <cell r="IK218">
            <v>0</v>
          </cell>
          <cell r="IL218">
            <v>0</v>
          </cell>
          <cell r="IM218">
            <v>103.2</v>
          </cell>
          <cell r="IN218">
            <v>99.15</v>
          </cell>
          <cell r="IO218">
            <v>0</v>
          </cell>
          <cell r="IP218">
            <v>0</v>
          </cell>
          <cell r="IQ218" t="str">
            <v>Feb 02</v>
          </cell>
          <cell r="IR218">
            <v>4.1084941566644497</v>
          </cell>
          <cell r="IS218">
            <v>17.840451248992746</v>
          </cell>
          <cell r="IT218">
            <v>17.116620752984385</v>
          </cell>
          <cell r="IU218">
            <v>0</v>
          </cell>
          <cell r="IV218">
            <v>0</v>
          </cell>
          <cell r="IW218">
            <v>0</v>
          </cell>
          <cell r="IX218">
            <v>22.671764705882353</v>
          </cell>
          <cell r="IY218">
            <v>0</v>
          </cell>
          <cell r="IZ218">
            <v>26.296176470588236</v>
          </cell>
          <cell r="JA218">
            <v>25.04323529411765</v>
          </cell>
          <cell r="JB218">
            <v>0</v>
          </cell>
          <cell r="JC218">
            <v>23.729705882352938</v>
          </cell>
          <cell r="JD218">
            <v>31.360946745562131</v>
          </cell>
          <cell r="JE218">
            <v>0</v>
          </cell>
          <cell r="JF218">
            <v>0</v>
          </cell>
          <cell r="JG218">
            <v>0</v>
          </cell>
          <cell r="JH218">
            <v>0</v>
          </cell>
          <cell r="JI218">
            <v>0</v>
          </cell>
          <cell r="JJ218">
            <v>0</v>
          </cell>
          <cell r="JK218">
            <v>0</v>
          </cell>
          <cell r="JL218">
            <v>0</v>
          </cell>
          <cell r="JM218">
            <v>0</v>
          </cell>
          <cell r="JN218">
            <v>22.619710382352942</v>
          </cell>
          <cell r="JO218">
            <v>0</v>
          </cell>
          <cell r="JP218">
            <v>21.773088235294118</v>
          </cell>
          <cell r="JQ218">
            <v>22.114705882352943</v>
          </cell>
          <cell r="JR218">
            <v>22.588235294117638</v>
          </cell>
          <cell r="JS218">
            <v>0</v>
          </cell>
          <cell r="JT218">
            <v>0</v>
          </cell>
          <cell r="JU218">
            <v>0</v>
          </cell>
          <cell r="JV218">
            <v>0</v>
          </cell>
          <cell r="JW218">
            <v>0</v>
          </cell>
          <cell r="JX218">
            <v>0</v>
          </cell>
          <cell r="JY218">
            <v>0</v>
          </cell>
          <cell r="JZ218">
            <v>22.114705882352943</v>
          </cell>
          <cell r="KA218">
            <v>0</v>
          </cell>
          <cell r="KB218">
            <v>0</v>
          </cell>
          <cell r="KC218">
            <v>0</v>
          </cell>
          <cell r="KD218">
            <v>17.488235294117651</v>
          </cell>
          <cell r="KE218">
            <v>19.18823529411765</v>
          </cell>
          <cell r="KF218">
            <v>17.488235294117651</v>
          </cell>
          <cell r="KG218">
            <v>19.18823529411765</v>
          </cell>
          <cell r="KH218">
            <v>0</v>
          </cell>
          <cell r="KI218">
            <v>0</v>
          </cell>
          <cell r="KJ218">
            <v>0</v>
          </cell>
          <cell r="KK218">
            <v>18.869847230199177</v>
          </cell>
          <cell r="KL218">
            <v>18.657943571097736</v>
          </cell>
          <cell r="KM218">
            <v>0</v>
          </cell>
          <cell r="KN218">
            <v>18.235294196387215</v>
          </cell>
          <cell r="KO218">
            <v>1.4</v>
          </cell>
          <cell r="KP218">
            <v>1.71</v>
          </cell>
          <cell r="KQ218">
            <v>1.0549999999999999</v>
          </cell>
          <cell r="KR218">
            <v>0.85500000000000043</v>
          </cell>
          <cell r="KS218">
            <v>0.7649999999999999</v>
          </cell>
          <cell r="KT218">
            <v>8.0004500000000006E-2</v>
          </cell>
          <cell r="KU218">
            <v>5.2500000000000012E-2</v>
          </cell>
          <cell r="KV218">
            <v>0</v>
          </cell>
          <cell r="KW218">
            <v>0</v>
          </cell>
          <cell r="KX218">
            <v>0</v>
          </cell>
          <cell r="KY218">
            <v>0</v>
          </cell>
          <cell r="KZ218">
            <v>0.75000049999999996</v>
          </cell>
          <cell r="LA218">
            <v>0.75000049999999996</v>
          </cell>
          <cell r="LB218">
            <v>1.7</v>
          </cell>
          <cell r="LC218" t="str">
            <v>Feb 02</v>
          </cell>
          <cell r="LD218">
            <v>17.727639000805802</v>
          </cell>
          <cell r="LE218">
            <v>16.988062442607895</v>
          </cell>
          <cell r="LF218">
            <v>220</v>
          </cell>
          <cell r="LG218">
            <v>185</v>
          </cell>
          <cell r="LH218">
            <v>19.298529411764694</v>
          </cell>
          <cell r="LI218">
            <v>0</v>
          </cell>
          <cell r="LJ218">
            <v>21.442647058823528</v>
          </cell>
          <cell r="LK218">
            <v>0.41764705882352937</v>
          </cell>
          <cell r="LL218">
            <v>21.408823529411769</v>
          </cell>
          <cell r="LM218">
            <v>0.89999999999999991</v>
          </cell>
          <cell r="LN218">
            <v>20.908823529411766</v>
          </cell>
          <cell r="LO218">
            <v>0</v>
          </cell>
          <cell r="LP218">
            <v>0</v>
          </cell>
          <cell r="LQ218">
            <v>0</v>
          </cell>
          <cell r="LR218">
            <v>0</v>
          </cell>
          <cell r="LS218">
            <v>0</v>
          </cell>
          <cell r="LT218">
            <v>17.420101899027333</v>
          </cell>
          <cell r="LU218">
            <v>0</v>
          </cell>
          <cell r="LV218">
            <v>20.391999999999999</v>
          </cell>
          <cell r="LW218">
            <v>19.560588235294126</v>
          </cell>
          <cell r="LX218">
            <v>20.136470588235301</v>
          </cell>
          <cell r="LY218">
            <v>20.136470588235301</v>
          </cell>
          <cell r="LZ218">
            <v>19.388500000000001</v>
          </cell>
          <cell r="MA218">
            <v>18.941428571428577</v>
          </cell>
          <cell r="MB218" t="str">
            <v>Feb 02</v>
          </cell>
          <cell r="MC218">
            <v>224.13157894736844</v>
          </cell>
          <cell r="MD218">
            <v>185</v>
          </cell>
          <cell r="ME218">
            <v>21.718137255555558</v>
          </cell>
          <cell r="MF218">
            <v>33.350749999999998</v>
          </cell>
          <cell r="MG218">
            <v>28.762500000000003</v>
          </cell>
          <cell r="MH218" t="str">
            <v>Feb 02</v>
          </cell>
          <cell r="MI218">
            <v>115.75</v>
          </cell>
          <cell r="MJ218">
            <v>98.285714285714263</v>
          </cell>
          <cell r="MK218">
            <v>101.1428571428571</v>
          </cell>
          <cell r="ML218">
            <v>101.28571428571431</v>
          </cell>
          <cell r="MM218">
            <v>124.1428571428572</v>
          </cell>
          <cell r="MN218">
            <v>121.0500729217307</v>
          </cell>
          <cell r="MO218">
            <v>164.6250927988122</v>
          </cell>
          <cell r="MP218">
            <v>118.1428571428571</v>
          </cell>
          <cell r="MQ218">
            <v>41.75</v>
          </cell>
          <cell r="MR218">
            <v>0</v>
          </cell>
          <cell r="MS218">
            <v>0</v>
          </cell>
          <cell r="MT218">
            <v>137.07528314457031</v>
          </cell>
          <cell r="MU218">
            <v>54.245283018867909</v>
          </cell>
          <cell r="MV218">
            <v>0</v>
          </cell>
          <cell r="MW218" t="str">
            <v>*KEY_ERR</v>
          </cell>
        </row>
        <row r="219">
          <cell r="F219" t="str">
            <v>Mar 02</v>
          </cell>
          <cell r="G219">
            <v>23.72625</v>
          </cell>
          <cell r="H219">
            <v>0</v>
          </cell>
          <cell r="I219">
            <v>24.350249999999999</v>
          </cell>
          <cell r="J219">
            <v>0</v>
          </cell>
          <cell r="K219">
            <v>0</v>
          </cell>
          <cell r="L219">
            <v>24.761500000000002</v>
          </cell>
          <cell r="M219">
            <v>22.29175</v>
          </cell>
          <cell r="N219">
            <v>0</v>
          </cell>
          <cell r="O219">
            <v>0</v>
          </cell>
          <cell r="P219">
            <v>20.975588235294111</v>
          </cell>
          <cell r="Q219">
            <v>20.975588235294111</v>
          </cell>
          <cell r="R219">
            <v>0</v>
          </cell>
          <cell r="S219">
            <v>0</v>
          </cell>
          <cell r="T219">
            <v>23.663823529411761</v>
          </cell>
          <cell r="U219">
            <v>0</v>
          </cell>
          <cell r="V219">
            <v>22.466249999999999</v>
          </cell>
          <cell r="W219">
            <v>22.126249999999999</v>
          </cell>
          <cell r="X219">
            <v>23.438749999999999</v>
          </cell>
          <cell r="Y219">
            <v>21.061250000000001</v>
          </cell>
          <cell r="Z219">
            <v>0</v>
          </cell>
          <cell r="AA219">
            <v>23.181374999999999</v>
          </cell>
          <cell r="AB219">
            <v>23.983750000000001</v>
          </cell>
          <cell r="AC219">
            <v>22.27999999999999</v>
          </cell>
          <cell r="AD219">
            <v>22.764499999999991</v>
          </cell>
          <cell r="AE219">
            <v>22.764499999999991</v>
          </cell>
          <cell r="AF219">
            <v>23.439</v>
          </cell>
          <cell r="AG219">
            <v>22.570749999999993</v>
          </cell>
          <cell r="AH219">
            <v>22.589000000000002</v>
          </cell>
          <cell r="AI219">
            <v>0</v>
          </cell>
          <cell r="AJ219">
            <v>23.439</v>
          </cell>
          <cell r="AK219">
            <v>23.839000000000002</v>
          </cell>
          <cell r="AL219">
            <v>23.753753</v>
          </cell>
          <cell r="AM219">
            <v>23.287500000000001</v>
          </cell>
          <cell r="AN219">
            <v>0</v>
          </cell>
          <cell r="AO219">
            <v>0</v>
          </cell>
          <cell r="AP219">
            <v>0</v>
          </cell>
          <cell r="AQ219">
            <v>22.739000000000001</v>
          </cell>
          <cell r="AR219">
            <v>0</v>
          </cell>
          <cell r="AS219">
            <v>22.27999999999999</v>
          </cell>
          <cell r="AT219">
            <v>23.369252500000005</v>
          </cell>
          <cell r="AU219">
            <v>22.665749999999996</v>
          </cell>
          <cell r="AV219">
            <v>0</v>
          </cell>
          <cell r="AW219">
            <v>23.300010000000004</v>
          </cell>
          <cell r="AX219">
            <v>0</v>
          </cell>
          <cell r="AY219">
            <v>0</v>
          </cell>
          <cell r="AZ219">
            <v>0</v>
          </cell>
          <cell r="BA219">
            <v>0</v>
          </cell>
          <cell r="BB219">
            <v>23.014250000000001</v>
          </cell>
          <cell r="BC219">
            <v>22.963750000000001</v>
          </cell>
          <cell r="BD219">
            <v>0.26090909090909103</v>
          </cell>
          <cell r="BE219">
            <v>23.105499999999999</v>
          </cell>
          <cell r="BF219">
            <v>21.448249999999991</v>
          </cell>
          <cell r="BG219">
            <v>19.369974999999997</v>
          </cell>
          <cell r="BH219">
            <v>0</v>
          </cell>
          <cell r="BI219">
            <v>0</v>
          </cell>
          <cell r="BJ219">
            <v>0</v>
          </cell>
          <cell r="BK219">
            <v>2.39</v>
          </cell>
          <cell r="BL219">
            <v>10.838624999999999</v>
          </cell>
          <cell r="BM219">
            <v>15.967874999999998</v>
          </cell>
          <cell r="BN219">
            <v>20.544562499999998</v>
          </cell>
          <cell r="BO219">
            <v>18.708375</v>
          </cell>
          <cell r="BP219">
            <v>22.955624999999998</v>
          </cell>
          <cell r="BQ219">
            <v>29.994299999999996</v>
          </cell>
          <cell r="BR219">
            <v>29.994299999999996</v>
          </cell>
          <cell r="BS219">
            <v>31.018049999999995</v>
          </cell>
          <cell r="BT219">
            <v>31.018049999999995</v>
          </cell>
          <cell r="BU219">
            <v>32.417174999999993</v>
          </cell>
          <cell r="BV219">
            <v>32.417174999999993</v>
          </cell>
          <cell r="BW219">
            <v>0</v>
          </cell>
          <cell r="BX219">
            <v>0</v>
          </cell>
          <cell r="BY219">
            <v>0</v>
          </cell>
          <cell r="BZ219">
            <v>0</v>
          </cell>
          <cell r="CA219">
            <v>0</v>
          </cell>
          <cell r="CB219">
            <v>0</v>
          </cell>
          <cell r="CC219">
            <v>0</v>
          </cell>
          <cell r="CD219">
            <v>0</v>
          </cell>
          <cell r="CE219">
            <v>36.336299999999994</v>
          </cell>
          <cell r="CF219">
            <v>43.821750000000002</v>
          </cell>
          <cell r="CG219">
            <v>43.832250000000002</v>
          </cell>
          <cell r="CH219">
            <v>0</v>
          </cell>
          <cell r="CI219">
            <v>0</v>
          </cell>
          <cell r="CJ219">
            <v>26.491499999999995</v>
          </cell>
          <cell r="CK219">
            <v>26.508299999999998</v>
          </cell>
          <cell r="CL219">
            <v>25.866749999999978</v>
          </cell>
          <cell r="CM219">
            <v>26.442674999999998</v>
          </cell>
          <cell r="CN219">
            <v>0</v>
          </cell>
          <cell r="CO219">
            <v>0</v>
          </cell>
          <cell r="CP219">
            <v>23.454899999999999</v>
          </cell>
          <cell r="CQ219">
            <v>23.454899999999999</v>
          </cell>
          <cell r="CR219">
            <v>0</v>
          </cell>
          <cell r="CS219">
            <v>0</v>
          </cell>
          <cell r="CT219">
            <v>19.365000000000002</v>
          </cell>
          <cell r="CU219">
            <v>19.197499999999998</v>
          </cell>
          <cell r="CV219">
            <v>0</v>
          </cell>
          <cell r="CW219">
            <v>6</v>
          </cell>
          <cell r="CX219">
            <v>27.480074999999996</v>
          </cell>
          <cell r="CY219">
            <v>27.980074999999996</v>
          </cell>
          <cell r="CZ219">
            <v>27.035399999999996</v>
          </cell>
          <cell r="DA219">
            <v>25.861499999999999</v>
          </cell>
          <cell r="DB219">
            <v>0.40381249999999963</v>
          </cell>
          <cell r="DC219">
            <v>0</v>
          </cell>
          <cell r="DD219">
            <v>0</v>
          </cell>
          <cell r="DE219">
            <v>0</v>
          </cell>
          <cell r="DF219">
            <v>0</v>
          </cell>
          <cell r="DG219">
            <v>0</v>
          </cell>
          <cell r="DH219">
            <v>0</v>
          </cell>
          <cell r="DI219">
            <v>0</v>
          </cell>
          <cell r="DJ219">
            <v>0</v>
          </cell>
          <cell r="DK219">
            <v>0</v>
          </cell>
          <cell r="DL219">
            <v>0</v>
          </cell>
          <cell r="DM219" t="str">
            <v>Mar 02</v>
          </cell>
          <cell r="DN219">
            <v>2.81</v>
          </cell>
          <cell r="DO219">
            <v>0</v>
          </cell>
          <cell r="DP219">
            <v>0</v>
          </cell>
          <cell r="DQ219">
            <v>0</v>
          </cell>
          <cell r="DR219">
            <v>0</v>
          </cell>
          <cell r="DS219">
            <v>0</v>
          </cell>
          <cell r="DT219">
            <v>28.932015</v>
          </cell>
          <cell r="DU219">
            <v>28.932015</v>
          </cell>
          <cell r="DV219">
            <v>30.253649999999997</v>
          </cell>
          <cell r="DW219">
            <v>30.253649999999997</v>
          </cell>
          <cell r="DX219">
            <v>0</v>
          </cell>
          <cell r="DY219">
            <v>0</v>
          </cell>
          <cell r="DZ219">
            <v>0</v>
          </cell>
          <cell r="EA219">
            <v>0</v>
          </cell>
          <cell r="EB219">
            <v>0</v>
          </cell>
          <cell r="EC219">
            <v>0</v>
          </cell>
          <cell r="ED219">
            <v>0</v>
          </cell>
          <cell r="EE219">
            <v>0</v>
          </cell>
          <cell r="EF219">
            <v>27.213374999999996</v>
          </cell>
          <cell r="EG219">
            <v>0</v>
          </cell>
          <cell r="EH219">
            <v>26.687850000000001</v>
          </cell>
          <cell r="EI219">
            <v>26.47785</v>
          </cell>
          <cell r="EJ219">
            <v>26.842724999999998</v>
          </cell>
          <cell r="EK219">
            <v>0</v>
          </cell>
          <cell r="EL219">
            <v>0</v>
          </cell>
          <cell r="EM219">
            <v>0</v>
          </cell>
          <cell r="EN219">
            <v>0</v>
          </cell>
          <cell r="EO219">
            <v>19.427500000000002</v>
          </cell>
          <cell r="EP219">
            <v>18.966250000000002</v>
          </cell>
          <cell r="EQ219" t="str">
            <v>Mar 02</v>
          </cell>
          <cell r="ER219">
            <v>2.41</v>
          </cell>
          <cell r="ES219">
            <v>0</v>
          </cell>
          <cell r="ET219">
            <v>0</v>
          </cell>
          <cell r="EU219">
            <v>0</v>
          </cell>
          <cell r="EV219">
            <v>15.117375000000003</v>
          </cell>
          <cell r="EW219">
            <v>17.0625</v>
          </cell>
          <cell r="EX219">
            <v>25.669874999999998</v>
          </cell>
          <cell r="EY219">
            <v>31.369274999999998</v>
          </cell>
          <cell r="EZ219">
            <v>31.369274999999998</v>
          </cell>
          <cell r="FA219">
            <v>33.303899999999992</v>
          </cell>
          <cell r="FB219">
            <v>33.303899999999992</v>
          </cell>
          <cell r="FC219">
            <v>31.983525</v>
          </cell>
          <cell r="FD219">
            <v>31.983525</v>
          </cell>
          <cell r="FE219">
            <v>0</v>
          </cell>
          <cell r="FF219">
            <v>0</v>
          </cell>
          <cell r="FG219">
            <v>27.374025000000003</v>
          </cell>
          <cell r="FH219">
            <v>0</v>
          </cell>
          <cell r="FI219">
            <v>27.918449999999996</v>
          </cell>
          <cell r="FJ219">
            <v>0</v>
          </cell>
          <cell r="FK219">
            <v>0</v>
          </cell>
          <cell r="FL219">
            <v>0</v>
          </cell>
          <cell r="FM219">
            <v>0</v>
          </cell>
          <cell r="FN219" t="str">
            <v>Mar 02</v>
          </cell>
          <cell r="FO219">
            <v>2.25</v>
          </cell>
          <cell r="FP219">
            <v>14.342999999999998</v>
          </cell>
          <cell r="FQ219">
            <v>13.901999999999999</v>
          </cell>
          <cell r="FR219">
            <v>24.165749999999999</v>
          </cell>
          <cell r="FS219">
            <v>0</v>
          </cell>
          <cell r="FT219">
            <v>0</v>
          </cell>
          <cell r="FU219">
            <v>0</v>
          </cell>
          <cell r="FV219">
            <v>0</v>
          </cell>
          <cell r="FW219">
            <v>0</v>
          </cell>
          <cell r="FX219">
            <v>0</v>
          </cell>
          <cell r="FY219">
            <v>0</v>
          </cell>
          <cell r="FZ219">
            <v>0</v>
          </cell>
          <cell r="GA219">
            <v>0</v>
          </cell>
          <cell r="GB219">
            <v>0</v>
          </cell>
          <cell r="GC219">
            <v>0</v>
          </cell>
          <cell r="GD219">
            <v>28.717499999999998</v>
          </cell>
          <cell r="GE219">
            <v>0</v>
          </cell>
          <cell r="GF219">
            <v>0</v>
          </cell>
          <cell r="GG219">
            <v>30.909374999999997</v>
          </cell>
          <cell r="GH219">
            <v>30.909374999999997</v>
          </cell>
          <cell r="GI219">
            <v>30.544499999999996</v>
          </cell>
          <cell r="GJ219">
            <v>26.869499999999995</v>
          </cell>
          <cell r="GK219">
            <v>0</v>
          </cell>
          <cell r="GL219">
            <v>0</v>
          </cell>
          <cell r="GM219">
            <v>17.25</v>
          </cell>
          <cell r="GN219">
            <v>0</v>
          </cell>
          <cell r="GO219" t="str">
            <v>Mar 02</v>
          </cell>
          <cell r="GP219">
            <v>2.5325876593806922</v>
          </cell>
          <cell r="GQ219">
            <v>215</v>
          </cell>
          <cell r="GR219">
            <v>183.25</v>
          </cell>
          <cell r="GS219">
            <v>206.7</v>
          </cell>
          <cell r="GT219">
            <v>202.82499999999999</v>
          </cell>
          <cell r="GU219">
            <v>218.47499999999999</v>
          </cell>
          <cell r="GV219">
            <v>216.7</v>
          </cell>
          <cell r="GW219">
            <v>218.47499999999999</v>
          </cell>
          <cell r="GX219">
            <v>0</v>
          </cell>
          <cell r="GY219">
            <v>260.10000000000002</v>
          </cell>
          <cell r="GZ219">
            <v>223.52500000000001</v>
          </cell>
          <cell r="HA219">
            <v>0</v>
          </cell>
          <cell r="HB219">
            <v>0</v>
          </cell>
          <cell r="HC219">
            <v>212.1</v>
          </cell>
          <cell r="HD219">
            <v>190.97499999999999</v>
          </cell>
          <cell r="HE219">
            <v>0</v>
          </cell>
          <cell r="HF219">
            <v>0</v>
          </cell>
          <cell r="HG219">
            <v>171.95</v>
          </cell>
          <cell r="HH219">
            <v>0</v>
          </cell>
          <cell r="HI219">
            <v>162.15</v>
          </cell>
          <cell r="HJ219">
            <v>0</v>
          </cell>
          <cell r="HK219" t="e">
            <v>#VALUE!</v>
          </cell>
          <cell r="HL219">
            <v>0</v>
          </cell>
          <cell r="HM219">
            <v>0</v>
          </cell>
          <cell r="HN219">
            <v>119.65</v>
          </cell>
          <cell r="HO219">
            <v>119.825</v>
          </cell>
          <cell r="HP219">
            <v>105.3</v>
          </cell>
          <cell r="HQ219">
            <v>0</v>
          </cell>
          <cell r="HR219">
            <v>33.704000000000008</v>
          </cell>
          <cell r="HS219">
            <v>0</v>
          </cell>
          <cell r="HT219">
            <v>351.4</v>
          </cell>
          <cell r="HU219" t="str">
            <v>Mar 02</v>
          </cell>
          <cell r="HV219">
            <v>236.45</v>
          </cell>
          <cell r="HW219">
            <v>202.35</v>
          </cell>
          <cell r="HX219">
            <v>212.8</v>
          </cell>
          <cell r="HY219">
            <v>178.70000000000002</v>
          </cell>
          <cell r="HZ219">
            <v>214.47499999999999</v>
          </cell>
          <cell r="IA219">
            <v>207.02500000000001</v>
          </cell>
          <cell r="IB219">
            <v>214.47499999999999</v>
          </cell>
          <cell r="IC219">
            <v>0</v>
          </cell>
          <cell r="ID219">
            <v>204.11250000000001</v>
          </cell>
          <cell r="IE219">
            <v>0</v>
          </cell>
          <cell r="IF219">
            <v>0</v>
          </cell>
          <cell r="IG219">
            <v>166.65</v>
          </cell>
          <cell r="IH219">
            <v>0</v>
          </cell>
          <cell r="II219">
            <v>155.4</v>
          </cell>
          <cell r="IJ219">
            <v>0</v>
          </cell>
          <cell r="IK219">
            <v>0</v>
          </cell>
          <cell r="IL219">
            <v>0</v>
          </cell>
          <cell r="IM219">
            <v>120.55</v>
          </cell>
          <cell r="IN219">
            <v>109.4</v>
          </cell>
          <cell r="IO219">
            <v>0</v>
          </cell>
          <cell r="IP219">
            <v>0</v>
          </cell>
          <cell r="IQ219" t="str">
            <v>Mar 02</v>
          </cell>
          <cell r="IR219">
            <v>3.9795303461563112</v>
          </cell>
          <cell r="IS219">
            <v>16.250335750738653</v>
          </cell>
          <cell r="IT219">
            <v>15.304560759106213</v>
          </cell>
          <cell r="IU219">
            <v>0</v>
          </cell>
          <cell r="IV219">
            <v>0</v>
          </cell>
          <cell r="IW219">
            <v>0</v>
          </cell>
          <cell r="IX219">
            <v>26.53404761904762</v>
          </cell>
          <cell r="IY219">
            <v>0</v>
          </cell>
          <cell r="IZ219">
            <v>30.016190476190474</v>
          </cell>
          <cell r="JA219">
            <v>28.706190476190475</v>
          </cell>
          <cell r="JB219">
            <v>0</v>
          </cell>
          <cell r="JC219">
            <v>27.006190476190476</v>
          </cell>
          <cell r="JD219">
            <v>36.68639053254438</v>
          </cell>
          <cell r="JE219">
            <v>0</v>
          </cell>
          <cell r="JF219">
            <v>0</v>
          </cell>
          <cell r="JG219">
            <v>0</v>
          </cell>
          <cell r="JH219">
            <v>0</v>
          </cell>
          <cell r="JI219">
            <v>0</v>
          </cell>
          <cell r="JJ219">
            <v>0</v>
          </cell>
          <cell r="JK219">
            <v>0</v>
          </cell>
          <cell r="JL219">
            <v>0</v>
          </cell>
          <cell r="JM219">
            <v>0</v>
          </cell>
          <cell r="JN219">
            <v>25.015893333333331</v>
          </cell>
          <cell r="JO219">
            <v>0</v>
          </cell>
          <cell r="JP219">
            <v>24.750178571428574</v>
          </cell>
          <cell r="JQ219">
            <v>25.276249999999997</v>
          </cell>
          <cell r="JR219">
            <v>25.708750000000002</v>
          </cell>
          <cell r="JS219">
            <v>0</v>
          </cell>
          <cell r="JT219">
            <v>0</v>
          </cell>
          <cell r="JU219">
            <v>0</v>
          </cell>
          <cell r="JV219">
            <v>0</v>
          </cell>
          <cell r="JW219">
            <v>0</v>
          </cell>
          <cell r="JX219">
            <v>0</v>
          </cell>
          <cell r="JY219">
            <v>0</v>
          </cell>
          <cell r="JZ219">
            <v>25.276249999999997</v>
          </cell>
          <cell r="KA219">
            <v>0</v>
          </cell>
          <cell r="KB219">
            <v>0</v>
          </cell>
          <cell r="KC219">
            <v>0</v>
          </cell>
          <cell r="KD219">
            <v>20.996250000000003</v>
          </cell>
          <cell r="KE219">
            <v>22.862916666666671</v>
          </cell>
          <cell r="KF219">
            <v>20.996250000000003</v>
          </cell>
          <cell r="KG219">
            <v>22.862916666666671</v>
          </cell>
          <cell r="KH219">
            <v>0</v>
          </cell>
          <cell r="KI219">
            <v>0</v>
          </cell>
          <cell r="KJ219">
            <v>0</v>
          </cell>
          <cell r="KK219">
            <v>21.485986126734161</v>
          </cell>
          <cell r="KL219">
            <v>21.181852268466443</v>
          </cell>
          <cell r="KM219">
            <v>0</v>
          </cell>
          <cell r="KN219">
            <v>20.673978252718413</v>
          </cell>
          <cell r="KO219">
            <v>-13.33333333333333</v>
          </cell>
          <cell r="KP219">
            <v>1.6190476190476191</v>
          </cell>
          <cell r="KQ219">
            <v>0.97619047619047583</v>
          </cell>
          <cell r="KR219">
            <v>0.77619047619047621</v>
          </cell>
          <cell r="KS219">
            <v>0.57619047619047614</v>
          </cell>
          <cell r="KT219">
            <v>-0.14285666666666669</v>
          </cell>
          <cell r="KU219">
            <v>-0.12857142857142859</v>
          </cell>
          <cell r="KV219">
            <v>0</v>
          </cell>
          <cell r="KW219">
            <v>0</v>
          </cell>
          <cell r="KX219">
            <v>0</v>
          </cell>
          <cell r="KY219">
            <v>0</v>
          </cell>
          <cell r="KZ219">
            <v>0.65476190476190477</v>
          </cell>
          <cell r="LA219">
            <v>0.65476190476190477</v>
          </cell>
          <cell r="LB219">
            <v>1.866666666666666</v>
          </cell>
          <cell r="LC219" t="str">
            <v>Mar 02</v>
          </cell>
          <cell r="LD219">
            <v>17.324738114423852</v>
          </cell>
          <cell r="LE219">
            <v>16.528925619834709</v>
          </cell>
          <cell r="LF219">
            <v>215</v>
          </cell>
          <cell r="LG219">
            <v>180</v>
          </cell>
          <cell r="LH219">
            <v>23.56722222222222</v>
          </cell>
          <cell r="LI219">
            <v>0</v>
          </cell>
          <cell r="LJ219">
            <v>24.259999999999998</v>
          </cell>
          <cell r="LK219">
            <v>0.6100000000000001</v>
          </cell>
          <cell r="LL219">
            <v>24.716249999999999</v>
          </cell>
          <cell r="LM219">
            <v>1.0425</v>
          </cell>
          <cell r="LN219">
            <v>24.07375</v>
          </cell>
          <cell r="LO219">
            <v>0</v>
          </cell>
          <cell r="LP219">
            <v>0</v>
          </cell>
          <cell r="LQ219">
            <v>0</v>
          </cell>
          <cell r="LR219">
            <v>0</v>
          </cell>
          <cell r="LS219">
            <v>0</v>
          </cell>
          <cell r="LT219">
            <v>20.040354330708663</v>
          </cell>
          <cell r="LU219">
            <v>0</v>
          </cell>
          <cell r="LV219">
            <v>23.983750000000001</v>
          </cell>
          <cell r="LW219">
            <v>22.27999999999999</v>
          </cell>
          <cell r="LX219">
            <v>22.764499999999991</v>
          </cell>
          <cell r="LY219">
            <v>22.764499999999991</v>
          </cell>
          <cell r="LZ219">
            <v>23.439</v>
          </cell>
          <cell r="MA219">
            <v>22.570749999999993</v>
          </cell>
          <cell r="MB219" t="str">
            <v>Mar 02</v>
          </cell>
          <cell r="MC219">
            <v>219.71052631578948</v>
          </cell>
          <cell r="MD219">
            <v>188.21052631578948</v>
          </cell>
          <cell r="ME219">
            <v>26.040277777777778</v>
          </cell>
          <cell r="MF219">
            <v>33.75365</v>
          </cell>
          <cell r="MG219">
            <v>28.6</v>
          </cell>
          <cell r="MH219" t="str">
            <v>Mar 02</v>
          </cell>
          <cell r="MI219">
            <v>144.4047619047619</v>
          </cell>
          <cell r="MJ219">
            <v>124.89795918367351</v>
          </cell>
          <cell r="MK219">
            <v>127.7551020408163</v>
          </cell>
          <cell r="ML219">
            <v>119.3197278911565</v>
          </cell>
          <cell r="MM219">
            <v>131.15646258503401</v>
          </cell>
          <cell r="MN219">
            <v>94.798249878463807</v>
          </cell>
          <cell r="MO219">
            <v>163.67942871283631</v>
          </cell>
          <cell r="MP219">
            <v>108.02721088435371</v>
          </cell>
          <cell r="MQ219">
            <v>33.928571428571431</v>
          </cell>
          <cell r="MR219">
            <v>0</v>
          </cell>
          <cell r="MS219">
            <v>0</v>
          </cell>
          <cell r="MT219">
            <v>131.18238634561081</v>
          </cell>
          <cell r="MU219">
            <v>36.425576519916127</v>
          </cell>
          <cell r="MV219">
            <v>0</v>
          </cell>
          <cell r="MW219" t="str">
            <v>*KEY_ERR</v>
          </cell>
        </row>
        <row r="220">
          <cell r="F220" t="str">
            <v>Apr 02</v>
          </cell>
          <cell r="G220">
            <v>25.66022727272728</v>
          </cell>
          <cell r="H220">
            <v>0</v>
          </cell>
          <cell r="I220">
            <v>26.258636363636359</v>
          </cell>
          <cell r="J220">
            <v>0</v>
          </cell>
          <cell r="K220">
            <v>0</v>
          </cell>
          <cell r="L220">
            <v>26.701363636363631</v>
          </cell>
          <cell r="M220">
            <v>24.629545454545461</v>
          </cell>
          <cell r="N220">
            <v>0</v>
          </cell>
          <cell r="O220">
            <v>0</v>
          </cell>
          <cell r="P220">
            <v>23.258636363636359</v>
          </cell>
          <cell r="Q220">
            <v>23.258636363636359</v>
          </cell>
          <cell r="R220">
            <v>0</v>
          </cell>
          <cell r="S220">
            <v>0</v>
          </cell>
          <cell r="T220">
            <v>25.55863636363636</v>
          </cell>
          <cell r="U220">
            <v>0</v>
          </cell>
          <cell r="V220">
            <v>24.121590909090916</v>
          </cell>
          <cell r="W220">
            <v>23.96022727272728</v>
          </cell>
          <cell r="X220">
            <v>25.273863636363643</v>
          </cell>
          <cell r="Y220">
            <v>22.973863636363642</v>
          </cell>
          <cell r="Z220">
            <v>0</v>
          </cell>
          <cell r="AA220">
            <v>25.022727272727277</v>
          </cell>
          <cell r="AB220">
            <v>25.969318181818188</v>
          </cell>
          <cell r="AC220">
            <v>25.071363636363635</v>
          </cell>
          <cell r="AD220">
            <v>25.059090909090905</v>
          </cell>
          <cell r="AE220">
            <v>25.059090909090905</v>
          </cell>
          <cell r="AF220">
            <v>24.853522727272722</v>
          </cell>
          <cell r="AG220">
            <v>25.666060606060604</v>
          </cell>
          <cell r="AH220">
            <v>24.053522727272721</v>
          </cell>
          <cell r="AI220">
            <v>0</v>
          </cell>
          <cell r="AJ220">
            <v>24.853522727272722</v>
          </cell>
          <cell r="AK220">
            <v>25.253522727272721</v>
          </cell>
          <cell r="AL220">
            <v>25.544318181818188</v>
          </cell>
          <cell r="AM220">
            <v>26.314772727272729</v>
          </cell>
          <cell r="AN220">
            <v>0</v>
          </cell>
          <cell r="AO220">
            <v>0</v>
          </cell>
          <cell r="AP220">
            <v>0</v>
          </cell>
          <cell r="AQ220">
            <v>24.253522727272721</v>
          </cell>
          <cell r="AR220">
            <v>0</v>
          </cell>
          <cell r="AS220">
            <v>25.071363636363635</v>
          </cell>
          <cell r="AT220">
            <v>25.130681818181824</v>
          </cell>
          <cell r="AU220">
            <v>25.299242424242419</v>
          </cell>
          <cell r="AV220">
            <v>0</v>
          </cell>
          <cell r="AW220">
            <v>24.850010000000005</v>
          </cell>
          <cell r="AX220">
            <v>0</v>
          </cell>
          <cell r="AY220">
            <v>0</v>
          </cell>
          <cell r="AZ220">
            <v>0</v>
          </cell>
          <cell r="BA220">
            <v>0</v>
          </cell>
          <cell r="BB220">
            <v>24.592272727272729</v>
          </cell>
          <cell r="BC220">
            <v>24.514772727272732</v>
          </cell>
          <cell r="BD220">
            <v>0.11886363636363616</v>
          </cell>
          <cell r="BE220">
            <v>25.246818181818181</v>
          </cell>
          <cell r="BF220">
            <v>23.293636363636359</v>
          </cell>
          <cell r="BG220">
            <v>22.106249999999999</v>
          </cell>
          <cell r="BH220">
            <v>0</v>
          </cell>
          <cell r="BI220">
            <v>0</v>
          </cell>
          <cell r="BJ220">
            <v>0</v>
          </cell>
          <cell r="BK220">
            <v>3.4</v>
          </cell>
          <cell r="BL220">
            <v>11.723011363636363</v>
          </cell>
          <cell r="BM220">
            <v>17.413295454545455</v>
          </cell>
          <cell r="BN220">
            <v>22.57619318181818</v>
          </cell>
          <cell r="BO220">
            <v>20.584772727272728</v>
          </cell>
          <cell r="BP220">
            <v>25.227443181818181</v>
          </cell>
          <cell r="BQ220">
            <v>32.791022727272733</v>
          </cell>
          <cell r="BR220">
            <v>32.791022727272733</v>
          </cell>
          <cell r="BS220">
            <v>33.782413636363628</v>
          </cell>
          <cell r="BT220">
            <v>33.782413636363628</v>
          </cell>
          <cell r="BU220">
            <v>35.269500000000001</v>
          </cell>
          <cell r="BV220">
            <v>35.269500000000001</v>
          </cell>
          <cell r="BW220">
            <v>0</v>
          </cell>
          <cell r="BX220">
            <v>0</v>
          </cell>
          <cell r="BY220">
            <v>0</v>
          </cell>
          <cell r="BZ220">
            <v>0</v>
          </cell>
          <cell r="CA220">
            <v>0</v>
          </cell>
          <cell r="CB220">
            <v>0</v>
          </cell>
          <cell r="CC220">
            <v>0</v>
          </cell>
          <cell r="CD220">
            <v>0</v>
          </cell>
          <cell r="CE220">
            <v>37.372840909090911</v>
          </cell>
          <cell r="CF220">
            <v>43.687159090909105</v>
          </cell>
          <cell r="CG220">
            <v>43.615568181818176</v>
          </cell>
          <cell r="CH220">
            <v>0</v>
          </cell>
          <cell r="CI220">
            <v>0</v>
          </cell>
          <cell r="CJ220">
            <v>28.082727272727276</v>
          </cell>
          <cell r="CK220">
            <v>28.100386363636364</v>
          </cell>
          <cell r="CL220">
            <v>27.16206818181815</v>
          </cell>
          <cell r="CM220">
            <v>27.989181818181812</v>
          </cell>
          <cell r="CN220">
            <v>0</v>
          </cell>
          <cell r="CO220">
            <v>0</v>
          </cell>
          <cell r="CP220">
            <v>24.74372727272727</v>
          </cell>
          <cell r="CQ220">
            <v>24.74372727272727</v>
          </cell>
          <cell r="CR220">
            <v>0</v>
          </cell>
          <cell r="CS220">
            <v>0</v>
          </cell>
          <cell r="CT220">
            <v>22.53977272727273</v>
          </cell>
          <cell r="CU220">
            <v>21.928409090909096</v>
          </cell>
          <cell r="CV220">
            <v>0</v>
          </cell>
          <cell r="CW220">
            <v>6</v>
          </cell>
          <cell r="CX220">
            <v>30.230931818181819</v>
          </cell>
          <cell r="CY220">
            <v>30.730931818181819</v>
          </cell>
          <cell r="CZ220">
            <v>28.006363636363631</v>
          </cell>
          <cell r="DA220">
            <v>25.83190909090909</v>
          </cell>
          <cell r="DB220">
            <v>0.41307954545454467</v>
          </cell>
          <cell r="DC220">
            <v>0</v>
          </cell>
          <cell r="DD220">
            <v>0</v>
          </cell>
          <cell r="DE220">
            <v>0</v>
          </cell>
          <cell r="DF220">
            <v>0</v>
          </cell>
          <cell r="DG220">
            <v>0</v>
          </cell>
          <cell r="DH220">
            <v>0</v>
          </cell>
          <cell r="DI220">
            <v>0</v>
          </cell>
          <cell r="DJ220">
            <v>0</v>
          </cell>
          <cell r="DK220">
            <v>0</v>
          </cell>
          <cell r="DL220">
            <v>0</v>
          </cell>
          <cell r="DM220" t="str">
            <v>Apr 02</v>
          </cell>
          <cell r="DN220">
            <v>0</v>
          </cell>
          <cell r="DO220">
            <v>0</v>
          </cell>
          <cell r="DP220">
            <v>0</v>
          </cell>
          <cell r="DQ220">
            <v>0</v>
          </cell>
          <cell r="DR220">
            <v>0</v>
          </cell>
          <cell r="DS220">
            <v>0</v>
          </cell>
          <cell r="DT220">
            <v>30.985977272727272</v>
          </cell>
          <cell r="DU220">
            <v>30.985977272727272</v>
          </cell>
          <cell r="DV220">
            <v>34.410886363636365</v>
          </cell>
          <cell r="DW220">
            <v>34.410886363636365</v>
          </cell>
          <cell r="DX220">
            <v>0</v>
          </cell>
          <cell r="DY220">
            <v>0</v>
          </cell>
          <cell r="DZ220">
            <v>0</v>
          </cell>
          <cell r="EA220">
            <v>0</v>
          </cell>
          <cell r="EB220">
            <v>0</v>
          </cell>
          <cell r="EC220">
            <v>0</v>
          </cell>
          <cell r="ED220">
            <v>0</v>
          </cell>
          <cell r="EE220">
            <v>0</v>
          </cell>
          <cell r="EF220">
            <v>28.817727272727275</v>
          </cell>
          <cell r="EG220">
            <v>0</v>
          </cell>
          <cell r="EH220">
            <v>27.993000000000002</v>
          </cell>
          <cell r="EI220">
            <v>27.783000000000001</v>
          </cell>
          <cell r="EJ220">
            <v>28.538522727272728</v>
          </cell>
          <cell r="EK220">
            <v>0</v>
          </cell>
          <cell r="EL220">
            <v>0</v>
          </cell>
          <cell r="EM220">
            <v>0</v>
          </cell>
          <cell r="EN220">
            <v>0</v>
          </cell>
          <cell r="EO220">
            <v>22.238636363636367</v>
          </cell>
          <cell r="EP220">
            <v>21.45</v>
          </cell>
          <cell r="EQ220" t="str">
            <v>Apr 02</v>
          </cell>
          <cell r="ER220">
            <v>3.42</v>
          </cell>
          <cell r="ES220">
            <v>0</v>
          </cell>
          <cell r="ET220">
            <v>0</v>
          </cell>
          <cell r="EU220">
            <v>0</v>
          </cell>
          <cell r="EV220">
            <v>16.85846590909091</v>
          </cell>
          <cell r="EW220">
            <v>18.82244318181818</v>
          </cell>
          <cell r="EX220">
            <v>25.40522727272727</v>
          </cell>
          <cell r="EY220">
            <v>32.719909090909091</v>
          </cell>
          <cell r="EZ220">
            <v>32.719909090909091</v>
          </cell>
          <cell r="FA220">
            <v>35.959636363636363</v>
          </cell>
          <cell r="FB220">
            <v>35.959636363636363</v>
          </cell>
          <cell r="FC220">
            <v>36.647863636363638</v>
          </cell>
          <cell r="FD220">
            <v>36.647863636363638</v>
          </cell>
          <cell r="FE220">
            <v>0</v>
          </cell>
          <cell r="FF220">
            <v>0</v>
          </cell>
          <cell r="FG220">
            <v>28.840636363636357</v>
          </cell>
          <cell r="FH220">
            <v>0</v>
          </cell>
          <cell r="FI220">
            <v>29.350840909090905</v>
          </cell>
          <cell r="FJ220">
            <v>0</v>
          </cell>
          <cell r="FK220">
            <v>0</v>
          </cell>
          <cell r="FL220">
            <v>0</v>
          </cell>
          <cell r="FM220">
            <v>0</v>
          </cell>
          <cell r="FN220" t="str">
            <v>Apr 02</v>
          </cell>
          <cell r="FO220">
            <v>3.35</v>
          </cell>
          <cell r="FP220">
            <v>15.05318181818182</v>
          </cell>
          <cell r="FQ220">
            <v>12.962727272727273</v>
          </cell>
          <cell r="FR220">
            <v>25.982727272727271</v>
          </cell>
          <cell r="FS220">
            <v>0</v>
          </cell>
          <cell r="FT220">
            <v>0</v>
          </cell>
          <cell r="FU220">
            <v>0</v>
          </cell>
          <cell r="FV220">
            <v>0</v>
          </cell>
          <cell r="FW220">
            <v>0</v>
          </cell>
          <cell r="FX220">
            <v>0</v>
          </cell>
          <cell r="FY220">
            <v>0</v>
          </cell>
          <cell r="FZ220">
            <v>0</v>
          </cell>
          <cell r="GA220">
            <v>0</v>
          </cell>
          <cell r="GB220">
            <v>0</v>
          </cell>
          <cell r="GC220">
            <v>0</v>
          </cell>
          <cell r="GD220">
            <v>29.316477272727269</v>
          </cell>
          <cell r="GE220">
            <v>0</v>
          </cell>
          <cell r="GF220">
            <v>0</v>
          </cell>
          <cell r="GG220">
            <v>30.586022727272727</v>
          </cell>
          <cell r="GH220">
            <v>30.586022727272727</v>
          </cell>
          <cell r="GI220">
            <v>30.0825</v>
          </cell>
          <cell r="GJ220">
            <v>26.827500000000001</v>
          </cell>
          <cell r="GK220">
            <v>0</v>
          </cell>
          <cell r="GL220">
            <v>0</v>
          </cell>
          <cell r="GM220">
            <v>20.125</v>
          </cell>
          <cell r="GN220">
            <v>0</v>
          </cell>
          <cell r="GO220" t="str">
            <v>Apr 02</v>
          </cell>
          <cell r="GP220">
            <v>2.2071682105445416</v>
          </cell>
          <cell r="GQ220">
            <v>228.61904761904759</v>
          </cell>
          <cell r="GR220">
            <v>197.71428571428569</v>
          </cell>
          <cell r="GS220">
            <v>217.3095238095238</v>
          </cell>
          <cell r="GT220">
            <v>210.54761904761904</v>
          </cell>
          <cell r="GU220">
            <v>228.75</v>
          </cell>
          <cell r="GV220">
            <v>225.4047619047619</v>
          </cell>
          <cell r="GW220">
            <v>228.75</v>
          </cell>
          <cell r="GX220">
            <v>0</v>
          </cell>
          <cell r="GY220">
            <v>296.73809523809518</v>
          </cell>
          <cell r="GZ220">
            <v>260.83333333333331</v>
          </cell>
          <cell r="HA220">
            <v>0</v>
          </cell>
          <cell r="HB220">
            <v>0</v>
          </cell>
          <cell r="HC220">
            <v>222.26190476190479</v>
          </cell>
          <cell r="HD220">
            <v>202.11904761904759</v>
          </cell>
          <cell r="HE220">
            <v>0</v>
          </cell>
          <cell r="HF220">
            <v>0</v>
          </cell>
          <cell r="HG220">
            <v>178.333333333333</v>
          </cell>
          <cell r="HH220">
            <v>0</v>
          </cell>
          <cell r="HI220">
            <v>168.57142857142799</v>
          </cell>
          <cell r="HJ220">
            <v>0</v>
          </cell>
          <cell r="HK220" t="e">
            <v>#VALUE!</v>
          </cell>
          <cell r="HL220">
            <v>0</v>
          </cell>
          <cell r="HM220">
            <v>0</v>
          </cell>
          <cell r="HN220">
            <v>132.85714285714289</v>
          </cell>
          <cell r="HO220">
            <v>133.92857142857139</v>
          </cell>
          <cell r="HP220">
            <v>117.8571428571429</v>
          </cell>
          <cell r="HQ220">
            <v>0</v>
          </cell>
          <cell r="HR220">
            <v>32.647500000000001</v>
          </cell>
          <cell r="HS220">
            <v>0</v>
          </cell>
          <cell r="HT220">
            <v>347.14285714285722</v>
          </cell>
          <cell r="HU220" t="str">
            <v>Apr 02</v>
          </cell>
          <cell r="HV220">
            <v>227.33333333333329</v>
          </cell>
          <cell r="HW220">
            <v>201.71428571428569</v>
          </cell>
          <cell r="HX220">
            <v>210</v>
          </cell>
          <cell r="HY220">
            <v>184.38095238095241</v>
          </cell>
          <cell r="HZ220">
            <v>225.57142857142856</v>
          </cell>
          <cell r="IA220">
            <v>216.4047619047619</v>
          </cell>
          <cell r="IB220">
            <v>225.57142857142856</v>
          </cell>
          <cell r="IC220">
            <v>0</v>
          </cell>
          <cell r="ID220">
            <v>214.11904761904759</v>
          </cell>
          <cell r="IE220">
            <v>0</v>
          </cell>
          <cell r="IF220">
            <v>0</v>
          </cell>
          <cell r="IG220">
            <v>166.809523809523</v>
          </cell>
          <cell r="IH220">
            <v>0</v>
          </cell>
          <cell r="II220">
            <v>155.71428571428501</v>
          </cell>
          <cell r="IJ220">
            <v>0</v>
          </cell>
          <cell r="IK220">
            <v>0</v>
          </cell>
          <cell r="IL220">
            <v>0</v>
          </cell>
          <cell r="IM220">
            <v>136</v>
          </cell>
          <cell r="IN220">
            <v>123.04761904761909</v>
          </cell>
          <cell r="IO220">
            <v>0</v>
          </cell>
          <cell r="IP220">
            <v>0</v>
          </cell>
          <cell r="IQ220" t="str">
            <v>Apr 02</v>
          </cell>
          <cell r="IR220">
            <v>3.9777703221576797</v>
          </cell>
          <cell r="IS220">
            <v>17.599443264229727</v>
          </cell>
          <cell r="IT220">
            <v>17.301110276316884</v>
          </cell>
          <cell r="IU220">
            <v>0</v>
          </cell>
          <cell r="IV220">
            <v>0</v>
          </cell>
          <cell r="IW220">
            <v>0</v>
          </cell>
          <cell r="IX220">
            <v>27.059090909090905</v>
          </cell>
          <cell r="IY220">
            <v>0</v>
          </cell>
          <cell r="IZ220">
            <v>32.622727272727275</v>
          </cell>
          <cell r="JA220">
            <v>30.890909090909087</v>
          </cell>
          <cell r="JB220">
            <v>0</v>
          </cell>
          <cell r="JC220">
            <v>29.375000000000004</v>
          </cell>
          <cell r="JD220">
            <v>40.021516944593877</v>
          </cell>
          <cell r="JE220">
            <v>0</v>
          </cell>
          <cell r="JF220">
            <v>0</v>
          </cell>
          <cell r="JG220">
            <v>0</v>
          </cell>
          <cell r="JH220">
            <v>0</v>
          </cell>
          <cell r="JI220">
            <v>0</v>
          </cell>
          <cell r="JJ220">
            <v>0</v>
          </cell>
          <cell r="JK220">
            <v>0</v>
          </cell>
          <cell r="JL220">
            <v>0</v>
          </cell>
          <cell r="JM220">
            <v>0</v>
          </cell>
          <cell r="JN220">
            <v>27.177275909090906</v>
          </cell>
          <cell r="JO220">
            <v>0</v>
          </cell>
          <cell r="JP220">
            <v>27.85000227272727</v>
          </cell>
          <cell r="JQ220">
            <v>28.14772727272727</v>
          </cell>
          <cell r="JR220">
            <v>28.643181818181816</v>
          </cell>
          <cell r="JS220">
            <v>0</v>
          </cell>
          <cell r="JT220">
            <v>0</v>
          </cell>
          <cell r="JU220">
            <v>0</v>
          </cell>
          <cell r="JV220">
            <v>0</v>
          </cell>
          <cell r="JW220">
            <v>0</v>
          </cell>
          <cell r="JX220">
            <v>0</v>
          </cell>
          <cell r="JY220">
            <v>0</v>
          </cell>
          <cell r="JZ220">
            <v>28.14772727272727</v>
          </cell>
          <cell r="KA220">
            <v>0</v>
          </cell>
          <cell r="KB220">
            <v>0</v>
          </cell>
          <cell r="KC220">
            <v>0</v>
          </cell>
          <cell r="KD220">
            <v>22.445454545454545</v>
          </cell>
          <cell r="KE220">
            <v>24.677272727272726</v>
          </cell>
          <cell r="KF220">
            <v>22.445454545454545</v>
          </cell>
          <cell r="KG220">
            <v>24.677272727272726</v>
          </cell>
          <cell r="KH220">
            <v>0</v>
          </cell>
          <cell r="KI220">
            <v>0</v>
          </cell>
          <cell r="KJ220">
            <v>0</v>
          </cell>
          <cell r="KK220">
            <v>23.597888475304231</v>
          </cell>
          <cell r="KL220">
            <v>23.321403149606297</v>
          </cell>
          <cell r="KM220">
            <v>0</v>
          </cell>
          <cell r="KN220">
            <v>22.65748045812456</v>
          </cell>
          <cell r="KO220">
            <v>3.4090909090909092</v>
          </cell>
          <cell r="KP220">
            <v>0.95</v>
          </cell>
          <cell r="KQ220">
            <v>0.97727272727272729</v>
          </cell>
          <cell r="KR220">
            <v>0.77727272727272745</v>
          </cell>
          <cell r="KS220">
            <v>0.57727272727272705</v>
          </cell>
          <cell r="KT220">
            <v>-9.0905909090909065E-2</v>
          </cell>
          <cell r="KU220">
            <v>0.12954772727272729</v>
          </cell>
          <cell r="KV220">
            <v>0</v>
          </cell>
          <cell r="KW220">
            <v>0</v>
          </cell>
          <cell r="KX220">
            <v>0</v>
          </cell>
          <cell r="KY220">
            <v>0</v>
          </cell>
          <cell r="KZ220">
            <v>-0.1136354545454545</v>
          </cell>
          <cell r="LA220">
            <v>-0.1136354545454545</v>
          </cell>
          <cell r="LB220">
            <v>2.231818181818181</v>
          </cell>
          <cell r="LC220" t="str">
            <v>Apr 02</v>
          </cell>
          <cell r="LD220">
            <v>17.324738114423852</v>
          </cell>
          <cell r="LE220">
            <v>16.988062442607895</v>
          </cell>
          <cell r="LF220">
            <v>215</v>
          </cell>
          <cell r="LG220">
            <v>185</v>
          </cell>
          <cell r="LH220">
            <v>25.280050505050497</v>
          </cell>
          <cell r="LI220">
            <v>28.712499999999999</v>
          </cell>
          <cell r="LJ220">
            <v>26.672727272727276</v>
          </cell>
          <cell r="LK220">
            <v>0.75454545454545441</v>
          </cell>
          <cell r="LL220">
            <v>27.765909090909091</v>
          </cell>
          <cell r="LM220">
            <v>1.070454545454546</v>
          </cell>
          <cell r="LN220">
            <v>27.1</v>
          </cell>
          <cell r="LO220">
            <v>0</v>
          </cell>
          <cell r="LP220">
            <v>0</v>
          </cell>
          <cell r="LQ220">
            <v>0</v>
          </cell>
          <cell r="LR220">
            <v>0</v>
          </cell>
          <cell r="LS220">
            <v>0</v>
          </cell>
          <cell r="LT220">
            <v>22.330887616320695</v>
          </cell>
          <cell r="LU220">
            <v>21.668754473872585</v>
          </cell>
          <cell r="LV220">
            <v>25.969318181818188</v>
          </cell>
          <cell r="LW220">
            <v>25.071363636363635</v>
          </cell>
          <cell r="LX220">
            <v>25.059090909090905</v>
          </cell>
          <cell r="LY220">
            <v>25.059090909090905</v>
          </cell>
          <cell r="LZ220">
            <v>24.853522727272722</v>
          </cell>
          <cell r="MA220">
            <v>25.666060606060604</v>
          </cell>
          <cell r="MB220" t="str">
            <v>Apr 02</v>
          </cell>
          <cell r="MC220">
            <v>239.5</v>
          </cell>
          <cell r="MD220">
            <v>220.54761904761904</v>
          </cell>
          <cell r="ME220">
            <v>27.473484850000002</v>
          </cell>
          <cell r="MF220">
            <v>32.593600000000002</v>
          </cell>
          <cell r="MG220">
            <v>27.637499999999999</v>
          </cell>
          <cell r="MH220" t="str">
            <v>Apr 02</v>
          </cell>
          <cell r="MI220">
            <v>172.5</v>
          </cell>
          <cell r="MJ220">
            <v>132.46753246753249</v>
          </cell>
          <cell r="MK220">
            <v>135.3246753246753</v>
          </cell>
          <cell r="ML220">
            <v>125.58441558441559</v>
          </cell>
          <cell r="MM220">
            <v>131.42857142857139</v>
          </cell>
          <cell r="MN220">
            <v>95.693296748101247</v>
          </cell>
          <cell r="MO220">
            <v>143.58507120199781</v>
          </cell>
          <cell r="MP220">
            <v>101.5584415584416</v>
          </cell>
          <cell r="MQ220">
            <v>30.34090909090909</v>
          </cell>
          <cell r="MR220">
            <v>0</v>
          </cell>
          <cell r="MS220">
            <v>0</v>
          </cell>
          <cell r="MT220">
            <v>126.2068204838066</v>
          </cell>
          <cell r="MU220">
            <v>33.914310481565487</v>
          </cell>
          <cell r="MV220">
            <v>0</v>
          </cell>
          <cell r="MW220" t="str">
            <v>*KEY_ERR</v>
          </cell>
        </row>
        <row r="221">
          <cell r="F221" t="str">
            <v>May 02</v>
          </cell>
          <cell r="G221">
            <v>25.325217391304339</v>
          </cell>
          <cell r="H221">
            <v>0</v>
          </cell>
          <cell r="I221">
            <v>27.057045454545449</v>
          </cell>
          <cell r="J221">
            <v>0</v>
          </cell>
          <cell r="K221">
            <v>0</v>
          </cell>
          <cell r="L221">
            <v>26.514545454545448</v>
          </cell>
          <cell r="M221">
            <v>24.319318181818179</v>
          </cell>
          <cell r="N221">
            <v>0</v>
          </cell>
          <cell r="O221">
            <v>0</v>
          </cell>
          <cell r="P221">
            <v>23.977499999999996</v>
          </cell>
          <cell r="Q221">
            <v>23.977499999999996</v>
          </cell>
          <cell r="R221">
            <v>0</v>
          </cell>
          <cell r="S221">
            <v>0</v>
          </cell>
          <cell r="T221">
            <v>26.35704545454545</v>
          </cell>
          <cell r="U221">
            <v>0</v>
          </cell>
          <cell r="V221">
            <v>24.046956521739123</v>
          </cell>
          <cell r="W221">
            <v>23.777391304347816</v>
          </cell>
          <cell r="X221">
            <v>25.031739130434772</v>
          </cell>
          <cell r="Y221">
            <v>22.742608695652166</v>
          </cell>
          <cell r="Z221">
            <v>0</v>
          </cell>
          <cell r="AA221">
            <v>25.135652173913048</v>
          </cell>
          <cell r="AB221">
            <v>25.900869565217395</v>
          </cell>
          <cell r="AC221">
            <v>25.81190476190476</v>
          </cell>
          <cell r="AD221">
            <v>25.88</v>
          </cell>
          <cell r="AE221">
            <v>25.88</v>
          </cell>
          <cell r="AF221">
            <v>25.145652173913039</v>
          </cell>
          <cell r="AG221">
            <v>25.89063492063492</v>
          </cell>
          <cell r="AH221">
            <v>24.145652173913039</v>
          </cell>
          <cell r="AI221">
            <v>0</v>
          </cell>
          <cell r="AJ221">
            <v>25.145652173913039</v>
          </cell>
          <cell r="AK221">
            <v>25.595652173913042</v>
          </cell>
          <cell r="AL221">
            <v>25.392608695652164</v>
          </cell>
          <cell r="AM221">
            <v>26.240476190476191</v>
          </cell>
          <cell r="AN221">
            <v>0</v>
          </cell>
          <cell r="AO221">
            <v>0</v>
          </cell>
          <cell r="AP221">
            <v>0</v>
          </cell>
          <cell r="AQ221">
            <v>24.395652173913039</v>
          </cell>
          <cell r="AR221">
            <v>0</v>
          </cell>
          <cell r="AS221">
            <v>25.81190476190476</v>
          </cell>
          <cell r="AT221">
            <v>25.353783725726071</v>
          </cell>
          <cell r="AU221">
            <v>25.849682539682536</v>
          </cell>
          <cell r="AV221">
            <v>0</v>
          </cell>
          <cell r="AW221">
            <v>25.05001</v>
          </cell>
          <cell r="AX221">
            <v>0</v>
          </cell>
          <cell r="AY221">
            <v>0</v>
          </cell>
          <cell r="AZ221">
            <v>0</v>
          </cell>
          <cell r="BA221">
            <v>0</v>
          </cell>
          <cell r="BB221">
            <v>24.79695652173913</v>
          </cell>
          <cell r="BC221">
            <v>24.694347826086961</v>
          </cell>
          <cell r="BD221">
            <v>0.37749999999999945</v>
          </cell>
          <cell r="BE221">
            <v>25.69409090909091</v>
          </cell>
          <cell r="BF221">
            <v>24.23204545454545</v>
          </cell>
          <cell r="BG221">
            <v>22.343568181818178</v>
          </cell>
          <cell r="BH221">
            <v>0</v>
          </cell>
          <cell r="BI221">
            <v>0</v>
          </cell>
          <cell r="BJ221">
            <v>0</v>
          </cell>
          <cell r="BK221">
            <v>3.36</v>
          </cell>
          <cell r="BL221">
            <v>11.50465909090909</v>
          </cell>
          <cell r="BM221">
            <v>17.080397727272729</v>
          </cell>
          <cell r="BN221">
            <v>21.331704545454546</v>
          </cell>
          <cell r="BO221">
            <v>20.37</v>
          </cell>
          <cell r="BP221">
            <v>24.534204545454546</v>
          </cell>
          <cell r="BQ221">
            <v>31.152545454545447</v>
          </cell>
          <cell r="BR221">
            <v>31.152545454545447</v>
          </cell>
          <cell r="BS221">
            <v>31.8675</v>
          </cell>
          <cell r="BT221">
            <v>31.8675</v>
          </cell>
          <cell r="BU221">
            <v>32.939931818181812</v>
          </cell>
          <cell r="BV221">
            <v>32.939931818181812</v>
          </cell>
          <cell r="BW221">
            <v>0</v>
          </cell>
          <cell r="BX221">
            <v>0</v>
          </cell>
          <cell r="BY221">
            <v>0</v>
          </cell>
          <cell r="BZ221">
            <v>0</v>
          </cell>
          <cell r="CA221">
            <v>0</v>
          </cell>
          <cell r="CB221">
            <v>0</v>
          </cell>
          <cell r="CC221">
            <v>0</v>
          </cell>
          <cell r="CD221">
            <v>0</v>
          </cell>
          <cell r="CE221">
            <v>35.777318181818174</v>
          </cell>
          <cell r="CF221">
            <v>38.928750000000001</v>
          </cell>
          <cell r="CG221">
            <v>38.957863636363633</v>
          </cell>
          <cell r="CH221">
            <v>0</v>
          </cell>
          <cell r="CI221">
            <v>0</v>
          </cell>
          <cell r="CJ221">
            <v>27.960068181818176</v>
          </cell>
          <cell r="CK221">
            <v>27.982977272727272</v>
          </cell>
          <cell r="CL221">
            <v>27.042749999999984</v>
          </cell>
          <cell r="CM221">
            <v>27.460840909090905</v>
          </cell>
          <cell r="CN221">
            <v>0</v>
          </cell>
          <cell r="CO221">
            <v>0</v>
          </cell>
          <cell r="CP221">
            <v>24.289363636363635</v>
          </cell>
          <cell r="CQ221">
            <v>24.289363636363635</v>
          </cell>
          <cell r="CR221">
            <v>0</v>
          </cell>
          <cell r="CS221">
            <v>0</v>
          </cell>
          <cell r="CT221">
            <v>23.043181818181822</v>
          </cell>
          <cell r="CU221">
            <v>21.943181818181813</v>
          </cell>
          <cell r="CV221">
            <v>0</v>
          </cell>
          <cell r="CW221">
            <v>6</v>
          </cell>
          <cell r="CX221">
            <v>28.827749999999995</v>
          </cell>
          <cell r="CY221">
            <v>29.327749999999995</v>
          </cell>
          <cell r="CZ221">
            <v>27.831681818181824</v>
          </cell>
          <cell r="DA221">
            <v>26.403681818181816</v>
          </cell>
          <cell r="DB221">
            <v>0.29789772727272751</v>
          </cell>
          <cell r="DC221">
            <v>0</v>
          </cell>
          <cell r="DD221">
            <v>0</v>
          </cell>
          <cell r="DE221">
            <v>0</v>
          </cell>
          <cell r="DF221">
            <v>0</v>
          </cell>
          <cell r="DG221">
            <v>0</v>
          </cell>
          <cell r="DH221">
            <v>0</v>
          </cell>
          <cell r="DI221">
            <v>0</v>
          </cell>
          <cell r="DJ221">
            <v>0</v>
          </cell>
          <cell r="DK221">
            <v>0</v>
          </cell>
          <cell r="DL221">
            <v>0</v>
          </cell>
          <cell r="DM221" t="str">
            <v>May 02</v>
          </cell>
          <cell r="DN221">
            <v>3.665</v>
          </cell>
          <cell r="DO221">
            <v>0</v>
          </cell>
          <cell r="DP221">
            <v>0</v>
          </cell>
          <cell r="DQ221">
            <v>0</v>
          </cell>
          <cell r="DR221">
            <v>0</v>
          </cell>
          <cell r="DS221">
            <v>0</v>
          </cell>
          <cell r="DT221">
            <v>29.164418181818181</v>
          </cell>
          <cell r="DU221">
            <v>29.164418181818181</v>
          </cell>
          <cell r="DV221">
            <v>33.41882727272727</v>
          </cell>
          <cell r="DW221">
            <v>33.41882727272727</v>
          </cell>
          <cell r="DX221">
            <v>0</v>
          </cell>
          <cell r="DY221">
            <v>0</v>
          </cell>
          <cell r="DZ221">
            <v>0</v>
          </cell>
          <cell r="EA221">
            <v>0</v>
          </cell>
          <cell r="EB221">
            <v>0</v>
          </cell>
          <cell r="EC221">
            <v>0</v>
          </cell>
          <cell r="ED221">
            <v>0</v>
          </cell>
          <cell r="EE221">
            <v>0</v>
          </cell>
          <cell r="EF221">
            <v>28.913181818181819</v>
          </cell>
          <cell r="EG221">
            <v>0</v>
          </cell>
          <cell r="EH221">
            <v>27.907568181818178</v>
          </cell>
          <cell r="EI221">
            <v>27.697568181818177</v>
          </cell>
          <cell r="EJ221">
            <v>28.200136363636361</v>
          </cell>
          <cell r="EK221">
            <v>0</v>
          </cell>
          <cell r="EL221">
            <v>0</v>
          </cell>
          <cell r="EM221">
            <v>0</v>
          </cell>
          <cell r="EN221">
            <v>0</v>
          </cell>
          <cell r="EO221">
            <v>23.361363636363635</v>
          </cell>
          <cell r="EP221">
            <v>21.504545454545458</v>
          </cell>
          <cell r="EQ221" t="str">
            <v>May 02</v>
          </cell>
          <cell r="ER221">
            <v>3.4</v>
          </cell>
          <cell r="ES221">
            <v>0</v>
          </cell>
          <cell r="ET221">
            <v>0</v>
          </cell>
          <cell r="EU221">
            <v>0</v>
          </cell>
          <cell r="EV221">
            <v>16.022045454545456</v>
          </cell>
          <cell r="EW221">
            <v>18.828409090909091</v>
          </cell>
          <cell r="EX221">
            <v>23.403068181818181</v>
          </cell>
          <cell r="EY221">
            <v>33.510272727272721</v>
          </cell>
          <cell r="EZ221">
            <v>33.510272727272721</v>
          </cell>
          <cell r="FA221">
            <v>36.183</v>
          </cell>
          <cell r="FB221">
            <v>36.183</v>
          </cell>
          <cell r="FC221">
            <v>37.717909090909096</v>
          </cell>
          <cell r="FD221">
            <v>37.717909090909096</v>
          </cell>
          <cell r="FE221">
            <v>0</v>
          </cell>
          <cell r="FF221">
            <v>0</v>
          </cell>
          <cell r="FG221">
            <v>28.783840909090909</v>
          </cell>
          <cell r="FH221">
            <v>0</v>
          </cell>
          <cell r="FI221">
            <v>29.321727272727273</v>
          </cell>
          <cell r="FJ221">
            <v>0</v>
          </cell>
          <cell r="FK221">
            <v>0</v>
          </cell>
          <cell r="FL221">
            <v>0</v>
          </cell>
          <cell r="FM221">
            <v>0</v>
          </cell>
          <cell r="FN221" t="str">
            <v>May 02</v>
          </cell>
          <cell r="FO221">
            <v>3.01</v>
          </cell>
          <cell r="FP221">
            <v>13.898181818181818</v>
          </cell>
          <cell r="FQ221">
            <v>12.141818181818183</v>
          </cell>
          <cell r="FR221">
            <v>26.47909090909091</v>
          </cell>
          <cell r="FS221">
            <v>0</v>
          </cell>
          <cell r="FT221">
            <v>0</v>
          </cell>
          <cell r="FU221">
            <v>0</v>
          </cell>
          <cell r="FV221">
            <v>0</v>
          </cell>
          <cell r="FW221">
            <v>0</v>
          </cell>
          <cell r="FX221">
            <v>0</v>
          </cell>
          <cell r="FY221">
            <v>0</v>
          </cell>
          <cell r="FZ221">
            <v>0</v>
          </cell>
          <cell r="GA221">
            <v>0</v>
          </cell>
          <cell r="GB221">
            <v>0</v>
          </cell>
          <cell r="GC221">
            <v>0</v>
          </cell>
          <cell r="GD221">
            <v>28.863068181818178</v>
          </cell>
          <cell r="GE221">
            <v>0</v>
          </cell>
          <cell r="GF221">
            <v>0</v>
          </cell>
          <cell r="GG221">
            <v>29.748409090909089</v>
          </cell>
          <cell r="GH221">
            <v>29.748409090909089</v>
          </cell>
          <cell r="GI221">
            <v>28.706999999999997</v>
          </cell>
          <cell r="GJ221">
            <v>25.934999999999999</v>
          </cell>
          <cell r="GK221">
            <v>0</v>
          </cell>
          <cell r="GL221">
            <v>0</v>
          </cell>
          <cell r="GM221">
            <v>21.75</v>
          </cell>
          <cell r="GN221">
            <v>0</v>
          </cell>
          <cell r="GO221" t="str">
            <v>May 02</v>
          </cell>
          <cell r="GP221">
            <v>1.794984088055823</v>
          </cell>
          <cell r="GQ221">
            <v>214.6363636363636</v>
          </cell>
          <cell r="GR221">
            <v>182.68181818181819</v>
          </cell>
          <cell r="GS221">
            <v>210.45454545454544</v>
          </cell>
          <cell r="GT221">
            <v>198.06818181818181</v>
          </cell>
          <cell r="GU221">
            <v>218.25</v>
          </cell>
          <cell r="GV221">
            <v>215.18181818181819</v>
          </cell>
          <cell r="GW221">
            <v>218.25</v>
          </cell>
          <cell r="GX221">
            <v>0</v>
          </cell>
          <cell r="GY221">
            <v>290.77272727272731</v>
          </cell>
          <cell r="GZ221">
            <v>253.5</v>
          </cell>
          <cell r="HA221">
            <v>0</v>
          </cell>
          <cell r="HB221">
            <v>0</v>
          </cell>
          <cell r="HC221">
            <v>230.1363636363636</v>
          </cell>
          <cell r="HD221">
            <v>202.27272727272731</v>
          </cell>
          <cell r="HE221">
            <v>0</v>
          </cell>
          <cell r="HF221">
            <v>0</v>
          </cell>
          <cell r="HG221">
            <v>179.772727272727</v>
          </cell>
          <cell r="HH221">
            <v>0</v>
          </cell>
          <cell r="HI221">
            <v>171.863636363636</v>
          </cell>
          <cell r="HJ221">
            <v>0</v>
          </cell>
          <cell r="HK221" t="e">
            <v>#VALUE!</v>
          </cell>
          <cell r="HL221">
            <v>0</v>
          </cell>
          <cell r="HM221">
            <v>0</v>
          </cell>
          <cell r="HN221">
            <v>132.3636363636364</v>
          </cell>
          <cell r="HO221">
            <v>140.81818181818181</v>
          </cell>
          <cell r="HP221">
            <v>123.59090909090909</v>
          </cell>
          <cell r="HQ221">
            <v>0</v>
          </cell>
          <cell r="HR221">
            <v>30.25</v>
          </cell>
          <cell r="HS221">
            <v>0</v>
          </cell>
          <cell r="HT221">
            <v>322.31818181818181</v>
          </cell>
          <cell r="HU221" t="str">
            <v>May 02</v>
          </cell>
          <cell r="HV221">
            <v>230.5</v>
          </cell>
          <cell r="HW221">
            <v>193.5</v>
          </cell>
          <cell r="HX221">
            <v>220.3636363636364</v>
          </cell>
          <cell r="HY221">
            <v>183.3636363636364</v>
          </cell>
          <cell r="HZ221">
            <v>213.47727272727275</v>
          </cell>
          <cell r="IA221">
            <v>202.15909090909091</v>
          </cell>
          <cell r="IB221">
            <v>213.47727272727275</v>
          </cell>
          <cell r="IC221">
            <v>0</v>
          </cell>
          <cell r="ID221">
            <v>216.64772727272731</v>
          </cell>
          <cell r="IE221">
            <v>0</v>
          </cell>
          <cell r="IF221">
            <v>0</v>
          </cell>
          <cell r="IG221">
            <v>173.18181818181799</v>
          </cell>
          <cell r="IH221">
            <v>0</v>
          </cell>
          <cell r="II221">
            <v>165.272727272727</v>
          </cell>
          <cell r="IJ221">
            <v>0</v>
          </cell>
          <cell r="IK221">
            <v>0</v>
          </cell>
          <cell r="IL221">
            <v>0</v>
          </cell>
          <cell r="IM221">
            <v>133.59090909090909</v>
          </cell>
          <cell r="IN221">
            <v>128.5</v>
          </cell>
          <cell r="IO221">
            <v>0</v>
          </cell>
          <cell r="IP221">
            <v>0</v>
          </cell>
          <cell r="IQ221" t="str">
            <v>May 02</v>
          </cell>
          <cell r="IR221">
            <v>4.0289384505731327</v>
          </cell>
          <cell r="IS221">
            <v>19.076481098693201</v>
          </cell>
          <cell r="IT221">
            <v>19.902583143689863</v>
          </cell>
          <cell r="IU221">
            <v>0</v>
          </cell>
          <cell r="IV221">
            <v>0</v>
          </cell>
          <cell r="IW221">
            <v>0</v>
          </cell>
          <cell r="IX221">
            <v>25.467494824016558</v>
          </cell>
          <cell r="IY221">
            <v>0</v>
          </cell>
          <cell r="IZ221">
            <v>31.524948240165639</v>
          </cell>
          <cell r="JA221">
            <v>30.465734989648041</v>
          </cell>
          <cell r="JB221">
            <v>0</v>
          </cell>
          <cell r="JC221">
            <v>29.369616977225675</v>
          </cell>
          <cell r="JD221">
            <v>36.601855836471231</v>
          </cell>
          <cell r="JE221">
            <v>0</v>
          </cell>
          <cell r="JF221">
            <v>0</v>
          </cell>
          <cell r="JG221">
            <v>0</v>
          </cell>
          <cell r="JH221">
            <v>0</v>
          </cell>
          <cell r="JI221">
            <v>0</v>
          </cell>
          <cell r="JJ221">
            <v>0</v>
          </cell>
          <cell r="JK221">
            <v>0</v>
          </cell>
          <cell r="JL221">
            <v>0</v>
          </cell>
          <cell r="JM221">
            <v>0</v>
          </cell>
          <cell r="JN221">
            <v>27.802705341614907</v>
          </cell>
          <cell r="JO221">
            <v>0</v>
          </cell>
          <cell r="JP221">
            <v>28.159627329192542</v>
          </cell>
          <cell r="JQ221">
            <v>28.285714285714285</v>
          </cell>
          <cell r="JR221">
            <v>28.723809523809525</v>
          </cell>
          <cell r="JS221">
            <v>0</v>
          </cell>
          <cell r="JT221">
            <v>0</v>
          </cell>
          <cell r="JU221">
            <v>0</v>
          </cell>
          <cell r="JV221">
            <v>0</v>
          </cell>
          <cell r="JW221">
            <v>0</v>
          </cell>
          <cell r="JX221">
            <v>0</v>
          </cell>
          <cell r="JY221">
            <v>0</v>
          </cell>
          <cell r="JZ221">
            <v>28.285714285714285</v>
          </cell>
          <cell r="KA221">
            <v>0</v>
          </cell>
          <cell r="KB221">
            <v>0</v>
          </cell>
          <cell r="KC221">
            <v>0</v>
          </cell>
          <cell r="KD221">
            <v>23.459523809523809</v>
          </cell>
          <cell r="KE221">
            <v>25.759523809523806</v>
          </cell>
          <cell r="KF221">
            <v>23.459523809523809</v>
          </cell>
          <cell r="KG221">
            <v>25.759523809523806</v>
          </cell>
          <cell r="KH221">
            <v>0</v>
          </cell>
          <cell r="KI221">
            <v>0</v>
          </cell>
          <cell r="KJ221">
            <v>0</v>
          </cell>
          <cell r="KK221">
            <v>25.123449448166809</v>
          </cell>
          <cell r="KL221">
            <v>24.9041018666145</v>
          </cell>
          <cell r="KM221">
            <v>0</v>
          </cell>
          <cell r="KN221">
            <v>24.278867520907713</v>
          </cell>
          <cell r="KO221">
            <v>6.7391304347826084</v>
          </cell>
          <cell r="KP221">
            <v>0.59130434782608698</v>
          </cell>
          <cell r="KQ221">
            <v>0.91304347826086985</v>
          </cell>
          <cell r="KR221">
            <v>0.73478260869565215</v>
          </cell>
          <cell r="KS221">
            <v>0.55652173913043468</v>
          </cell>
          <cell r="KT221">
            <v>-1.0866086956521741E-2</v>
          </cell>
          <cell r="KU221">
            <v>0.22391304347826091</v>
          </cell>
          <cell r="KV221">
            <v>0</v>
          </cell>
          <cell r="KW221">
            <v>0</v>
          </cell>
          <cell r="KX221">
            <v>0</v>
          </cell>
          <cell r="KY221">
            <v>0</v>
          </cell>
          <cell r="KZ221">
            <v>1.956523043478261</v>
          </cell>
          <cell r="LA221">
            <v>1.956523043478261</v>
          </cell>
          <cell r="LB221">
            <v>2.2999999999999989</v>
          </cell>
          <cell r="LC221" t="str">
            <v>May 02</v>
          </cell>
          <cell r="LD221">
            <v>18.533440773569701</v>
          </cell>
          <cell r="LE221">
            <v>19.28374655647383</v>
          </cell>
          <cell r="LF221">
            <v>230</v>
          </cell>
          <cell r="LG221">
            <v>210</v>
          </cell>
          <cell r="LH221">
            <v>24.168386243386244</v>
          </cell>
          <cell r="LI221">
            <v>28.379761904761907</v>
          </cell>
          <cell r="LJ221">
            <v>27.419047619047621</v>
          </cell>
          <cell r="LK221">
            <v>0.911904761904762</v>
          </cell>
          <cell r="LL221">
            <v>28.038095238095234</v>
          </cell>
          <cell r="LM221">
            <v>1.0833333333333335</v>
          </cell>
          <cell r="LN221">
            <v>27.354761904761908</v>
          </cell>
          <cell r="LO221">
            <v>0</v>
          </cell>
          <cell r="LP221">
            <v>0</v>
          </cell>
          <cell r="LQ221">
            <v>0</v>
          </cell>
          <cell r="LR221">
            <v>0</v>
          </cell>
          <cell r="LS221">
            <v>0</v>
          </cell>
          <cell r="LT221">
            <v>23.497375328083987</v>
          </cell>
          <cell r="LU221">
            <v>22.871203599550057</v>
          </cell>
          <cell r="LV221">
            <v>25.900869565217395</v>
          </cell>
          <cell r="LW221">
            <v>25.81190476190476</v>
          </cell>
          <cell r="LX221">
            <v>25.88</v>
          </cell>
          <cell r="LY221">
            <v>25.88</v>
          </cell>
          <cell r="LZ221">
            <v>25.145652173913039</v>
          </cell>
          <cell r="MA221">
            <v>25.89063492063492</v>
          </cell>
          <cell r="MB221" t="str">
            <v>May 02</v>
          </cell>
          <cell r="MC221">
            <v>242.35714285714286</v>
          </cell>
          <cell r="MD221">
            <v>233.28571428571428</v>
          </cell>
          <cell r="ME221">
            <v>26.360449738888889</v>
          </cell>
          <cell r="MF221">
            <v>32.272849999999998</v>
          </cell>
          <cell r="MG221">
            <v>26.3</v>
          </cell>
          <cell r="MH221" t="str">
            <v>May 02</v>
          </cell>
          <cell r="MI221">
            <v>151.304347826087</v>
          </cell>
          <cell r="MJ221">
            <v>132.91925465838511</v>
          </cell>
          <cell r="MK221">
            <v>135.776397515528</v>
          </cell>
          <cell r="ML221">
            <v>122.7329192546584</v>
          </cell>
          <cell r="MM221">
            <v>131.42857142857139</v>
          </cell>
          <cell r="MN221">
            <v>110.9534253644691</v>
          </cell>
          <cell r="MO221">
            <v>150.73754882024471</v>
          </cell>
          <cell r="MP221">
            <v>105.34161490683231</v>
          </cell>
          <cell r="MQ221">
            <v>51.630434782608702</v>
          </cell>
          <cell r="MR221">
            <v>0</v>
          </cell>
          <cell r="MS221">
            <v>0</v>
          </cell>
          <cell r="MT221">
            <v>129.02085542594551</v>
          </cell>
          <cell r="MU221">
            <v>41.164095371668999</v>
          </cell>
          <cell r="MV221">
            <v>0</v>
          </cell>
          <cell r="MW221" t="str">
            <v>*KEY_ERR</v>
          </cell>
        </row>
        <row r="222">
          <cell r="F222" t="str">
            <v>Jun 02</v>
          </cell>
          <cell r="G222">
            <v>24.134250000000002</v>
          </cell>
          <cell r="H222">
            <v>0</v>
          </cell>
          <cell r="I222">
            <v>25.49775</v>
          </cell>
          <cell r="J222">
            <v>0</v>
          </cell>
          <cell r="K222">
            <v>0</v>
          </cell>
          <cell r="L222">
            <v>25.648250000000001</v>
          </cell>
          <cell r="M222">
            <v>23.475999999999999</v>
          </cell>
          <cell r="N222">
            <v>0</v>
          </cell>
          <cell r="O222">
            <v>0</v>
          </cell>
          <cell r="P222">
            <v>22.297750000000001</v>
          </cell>
          <cell r="Q222">
            <v>22.297750000000001</v>
          </cell>
          <cell r="R222">
            <v>0</v>
          </cell>
          <cell r="S222">
            <v>0</v>
          </cell>
          <cell r="T222">
            <v>24.867750000000001</v>
          </cell>
          <cell r="U222">
            <v>0</v>
          </cell>
          <cell r="V222">
            <v>23.196750000000002</v>
          </cell>
          <cell r="W222">
            <v>22.90925</v>
          </cell>
          <cell r="X222">
            <v>24.009252500000002</v>
          </cell>
          <cell r="Y222">
            <v>22.259250000000002</v>
          </cell>
          <cell r="Z222">
            <v>0</v>
          </cell>
          <cell r="AA222">
            <v>24.265999999999998</v>
          </cell>
          <cell r="AB222">
            <v>24.951000000000001</v>
          </cell>
          <cell r="AC222">
            <v>24.043499999999998</v>
          </cell>
          <cell r="AD222">
            <v>24.522499999999997</v>
          </cell>
          <cell r="AE222">
            <v>24.522499999999997</v>
          </cell>
          <cell r="AF222">
            <v>24.539625000000001</v>
          </cell>
          <cell r="AG222">
            <v>24.813750000000002</v>
          </cell>
          <cell r="AH222">
            <v>23.639624999999999</v>
          </cell>
          <cell r="AI222">
            <v>0</v>
          </cell>
          <cell r="AJ222">
            <v>24.539625000000001</v>
          </cell>
          <cell r="AK222">
            <v>24.939624999999999</v>
          </cell>
          <cell r="AL222">
            <v>24.209255000000002</v>
          </cell>
          <cell r="AM222">
            <v>25.16</v>
          </cell>
          <cell r="AN222">
            <v>0</v>
          </cell>
          <cell r="AO222">
            <v>0</v>
          </cell>
          <cell r="AP222">
            <v>0</v>
          </cell>
          <cell r="AQ222">
            <v>23.839625000000002</v>
          </cell>
          <cell r="AR222">
            <v>0</v>
          </cell>
          <cell r="AS222">
            <v>24.043499999999998</v>
          </cell>
          <cell r="AT222">
            <v>24.447505</v>
          </cell>
          <cell r="AU222">
            <v>24.553750000000001</v>
          </cell>
          <cell r="AV222">
            <v>0</v>
          </cell>
          <cell r="AW222">
            <v>24.200009999999999</v>
          </cell>
          <cell r="AX222">
            <v>0</v>
          </cell>
          <cell r="AY222">
            <v>0</v>
          </cell>
          <cell r="AZ222">
            <v>0</v>
          </cell>
          <cell r="BA222">
            <v>0</v>
          </cell>
          <cell r="BB222">
            <v>24.065750000000001</v>
          </cell>
          <cell r="BC222">
            <v>23.913499999999999</v>
          </cell>
          <cell r="BD222">
            <v>0.5213636363636367</v>
          </cell>
          <cell r="BE222">
            <v>24.49025</v>
          </cell>
          <cell r="BF222">
            <v>22.667749999999998</v>
          </cell>
          <cell r="BG222">
            <v>21.425350000000005</v>
          </cell>
          <cell r="BH222">
            <v>0</v>
          </cell>
          <cell r="BI222">
            <v>0</v>
          </cell>
          <cell r="BJ222">
            <v>0</v>
          </cell>
          <cell r="BK222">
            <v>3.37</v>
          </cell>
          <cell r="BL222">
            <v>9.8384999999999998</v>
          </cell>
          <cell r="BM222">
            <v>15.721124999999999</v>
          </cell>
          <cell r="BN222">
            <v>20.388375</v>
          </cell>
          <cell r="BO222">
            <v>19.1060625</v>
          </cell>
          <cell r="BP222">
            <v>23.1223125</v>
          </cell>
          <cell r="BQ222">
            <v>30.972899999999999</v>
          </cell>
          <cell r="BR222">
            <v>30.972899999999999</v>
          </cell>
          <cell r="BS222">
            <v>31.631040000000002</v>
          </cell>
          <cell r="BT222">
            <v>31.631040000000002</v>
          </cell>
          <cell r="BU222">
            <v>32.618249999999996</v>
          </cell>
          <cell r="BV222">
            <v>32.618249999999996</v>
          </cell>
          <cell r="BW222">
            <v>0</v>
          </cell>
          <cell r="BX222">
            <v>0</v>
          </cell>
          <cell r="BY222">
            <v>0</v>
          </cell>
          <cell r="BZ222">
            <v>0</v>
          </cell>
          <cell r="CA222">
            <v>0</v>
          </cell>
          <cell r="CB222">
            <v>0</v>
          </cell>
          <cell r="CC222">
            <v>0</v>
          </cell>
          <cell r="CD222">
            <v>0</v>
          </cell>
          <cell r="CE222">
            <v>36.939525000000003</v>
          </cell>
          <cell r="CF222">
            <v>39.325124999999993</v>
          </cell>
          <cell r="CG222">
            <v>39.540374999999997</v>
          </cell>
          <cell r="CH222">
            <v>0</v>
          </cell>
          <cell r="CI222">
            <v>0</v>
          </cell>
          <cell r="CJ222">
            <v>27.379799999999999</v>
          </cell>
          <cell r="CK222">
            <v>27.437024999999998</v>
          </cell>
          <cell r="CL222">
            <v>26.247899999999976</v>
          </cell>
          <cell r="CM222">
            <v>26.479424999999999</v>
          </cell>
          <cell r="CN222">
            <v>0</v>
          </cell>
          <cell r="CO222">
            <v>0</v>
          </cell>
          <cell r="CP222">
            <v>23.738400000000002</v>
          </cell>
          <cell r="CQ222">
            <v>23.738400000000002</v>
          </cell>
          <cell r="CR222">
            <v>0</v>
          </cell>
          <cell r="CS222">
            <v>0</v>
          </cell>
          <cell r="CT222">
            <v>23.50375</v>
          </cell>
          <cell r="CU222">
            <v>21.377499999999998</v>
          </cell>
          <cell r="CV222">
            <v>0</v>
          </cell>
          <cell r="CW222">
            <v>7</v>
          </cell>
          <cell r="CX222">
            <v>28.107450000000004</v>
          </cell>
          <cell r="CY222">
            <v>28.607450000000004</v>
          </cell>
          <cell r="CZ222">
            <v>27.66960000000001</v>
          </cell>
          <cell r="DA222">
            <v>26.3109</v>
          </cell>
          <cell r="DB222">
            <v>0.2742249999999995</v>
          </cell>
          <cell r="DC222">
            <v>0</v>
          </cell>
          <cell r="DD222">
            <v>0</v>
          </cell>
          <cell r="DE222">
            <v>0</v>
          </cell>
          <cell r="DF222">
            <v>0</v>
          </cell>
          <cell r="DG222">
            <v>0</v>
          </cell>
          <cell r="DH222">
            <v>0</v>
          </cell>
          <cell r="DI222">
            <v>0</v>
          </cell>
          <cell r="DJ222">
            <v>0</v>
          </cell>
          <cell r="DK222">
            <v>0</v>
          </cell>
          <cell r="DL222">
            <v>0</v>
          </cell>
          <cell r="DM222" t="str">
            <v>Jun 02</v>
          </cell>
          <cell r="DN222">
            <v>0</v>
          </cell>
          <cell r="DO222">
            <v>0</v>
          </cell>
          <cell r="DP222">
            <v>0</v>
          </cell>
          <cell r="DQ222">
            <v>0</v>
          </cell>
          <cell r="DR222">
            <v>0</v>
          </cell>
          <cell r="DS222">
            <v>0</v>
          </cell>
          <cell r="DT222">
            <v>29.773274999999998</v>
          </cell>
          <cell r="DU222">
            <v>29.773274999999998</v>
          </cell>
          <cell r="DV222">
            <v>33.229350000000004</v>
          </cell>
          <cell r="DW222">
            <v>33.229350000000004</v>
          </cell>
          <cell r="DX222">
            <v>0</v>
          </cell>
          <cell r="DY222">
            <v>0</v>
          </cell>
          <cell r="DZ222">
            <v>0</v>
          </cell>
          <cell r="EA222">
            <v>0</v>
          </cell>
          <cell r="EB222">
            <v>0</v>
          </cell>
          <cell r="EC222">
            <v>0</v>
          </cell>
          <cell r="ED222">
            <v>0</v>
          </cell>
          <cell r="EE222">
            <v>0</v>
          </cell>
          <cell r="EF222">
            <v>28.554960000000005</v>
          </cell>
          <cell r="EG222">
            <v>0</v>
          </cell>
          <cell r="EH222">
            <v>27.097559999999998</v>
          </cell>
          <cell r="EI222">
            <v>26.887560000000001</v>
          </cell>
          <cell r="EJ222">
            <v>27.319110000000002</v>
          </cell>
          <cell r="EK222">
            <v>0</v>
          </cell>
          <cell r="EL222">
            <v>0</v>
          </cell>
          <cell r="EM222">
            <v>0</v>
          </cell>
          <cell r="EN222">
            <v>0</v>
          </cell>
          <cell r="EO222">
            <v>22.695</v>
          </cell>
          <cell r="EP222">
            <v>21.226250000000004</v>
          </cell>
          <cell r="EQ222" t="str">
            <v>Jun 02</v>
          </cell>
          <cell r="ER222">
            <v>3.36</v>
          </cell>
          <cell r="ES222">
            <v>0</v>
          </cell>
          <cell r="ET222">
            <v>0</v>
          </cell>
          <cell r="EU222">
            <v>0</v>
          </cell>
          <cell r="EV222">
            <v>14.8404375</v>
          </cell>
          <cell r="EW222">
            <v>18.164999999999999</v>
          </cell>
          <cell r="EX222">
            <v>24.142125</v>
          </cell>
          <cell r="EY222">
            <v>33.520200000000003</v>
          </cell>
          <cell r="EZ222">
            <v>33.520200000000003</v>
          </cell>
          <cell r="FA222">
            <v>36.04807499999999</v>
          </cell>
          <cell r="FB222">
            <v>36.04807499999999</v>
          </cell>
          <cell r="FC222">
            <v>36.456524999999999</v>
          </cell>
          <cell r="FD222">
            <v>36.456524999999999</v>
          </cell>
          <cell r="FE222">
            <v>0</v>
          </cell>
          <cell r="FF222">
            <v>0</v>
          </cell>
          <cell r="FG222">
            <v>27.564495000000001</v>
          </cell>
          <cell r="FH222">
            <v>0</v>
          </cell>
          <cell r="FI222">
            <v>28.233345</v>
          </cell>
          <cell r="FJ222">
            <v>0</v>
          </cell>
          <cell r="FK222">
            <v>0</v>
          </cell>
          <cell r="FL222">
            <v>0</v>
          </cell>
          <cell r="FM222">
            <v>0</v>
          </cell>
          <cell r="FN222" t="str">
            <v>Jun 02</v>
          </cell>
          <cell r="FO222">
            <v>2.58</v>
          </cell>
          <cell r="FP222">
            <v>12.6</v>
          </cell>
          <cell r="FQ222">
            <v>12.6525</v>
          </cell>
          <cell r="FR222">
            <v>25.2105</v>
          </cell>
          <cell r="FS222">
            <v>0</v>
          </cell>
          <cell r="FT222">
            <v>0</v>
          </cell>
          <cell r="FU222">
            <v>0</v>
          </cell>
          <cell r="FV222">
            <v>0</v>
          </cell>
          <cell r="FW222">
            <v>0</v>
          </cell>
          <cell r="FX222">
            <v>0</v>
          </cell>
          <cell r="FY222">
            <v>0</v>
          </cell>
          <cell r="FZ222">
            <v>0</v>
          </cell>
          <cell r="GA222">
            <v>0</v>
          </cell>
          <cell r="GB222">
            <v>0</v>
          </cell>
          <cell r="GC222">
            <v>0</v>
          </cell>
          <cell r="GD222">
            <v>28.804124999999999</v>
          </cell>
          <cell r="GE222">
            <v>0</v>
          </cell>
          <cell r="GF222">
            <v>0</v>
          </cell>
          <cell r="GG222">
            <v>30.473625000000002</v>
          </cell>
          <cell r="GH222">
            <v>30.473625000000002</v>
          </cell>
          <cell r="GI222">
            <v>31.053749999999997</v>
          </cell>
          <cell r="GJ222">
            <v>28.5075</v>
          </cell>
          <cell r="GK222">
            <v>0</v>
          </cell>
          <cell r="GL222">
            <v>0</v>
          </cell>
          <cell r="GM222">
            <v>21.75</v>
          </cell>
          <cell r="GN222">
            <v>0</v>
          </cell>
          <cell r="GO222" t="str">
            <v>Jun 02</v>
          </cell>
          <cell r="GP222">
            <v>1.7802631383775605</v>
          </cell>
          <cell r="GQ222">
            <v>208.83333333333329</v>
          </cell>
          <cell r="GR222">
            <v>163.55555555555549</v>
          </cell>
          <cell r="GS222">
            <v>209.02777777777774</v>
          </cell>
          <cell r="GT222">
            <v>180</v>
          </cell>
          <cell r="GU222">
            <v>210.1527777777778</v>
          </cell>
          <cell r="GV222">
            <v>206.9722222222222</v>
          </cell>
          <cell r="GW222">
            <v>210.1527777777778</v>
          </cell>
          <cell r="GX222">
            <v>0</v>
          </cell>
          <cell r="GY222">
            <v>288.05555555555549</v>
          </cell>
          <cell r="GZ222">
            <v>249.0277777777778</v>
          </cell>
          <cell r="HA222">
            <v>0</v>
          </cell>
          <cell r="HB222">
            <v>0</v>
          </cell>
          <cell r="HC222">
            <v>222.56944444444451</v>
          </cell>
          <cell r="HD222">
            <v>197.875</v>
          </cell>
          <cell r="HE222">
            <v>0</v>
          </cell>
          <cell r="HF222">
            <v>0</v>
          </cell>
          <cell r="HG222">
            <v>176.277777777777</v>
          </cell>
          <cell r="HH222">
            <v>0</v>
          </cell>
          <cell r="HI222">
            <v>164.722222222222</v>
          </cell>
          <cell r="HJ222">
            <v>0</v>
          </cell>
          <cell r="HK222" t="e">
            <v>#VALUE!</v>
          </cell>
          <cell r="HL222">
            <v>0</v>
          </cell>
          <cell r="HM222">
            <v>0</v>
          </cell>
          <cell r="HN222">
            <v>133.7222222222222</v>
          </cell>
          <cell r="HO222">
            <v>133.61111111111109</v>
          </cell>
          <cell r="HP222">
            <v>117.1944444444444</v>
          </cell>
          <cell r="HQ222">
            <v>0</v>
          </cell>
          <cell r="HR222">
            <v>28.422499999999999</v>
          </cell>
          <cell r="HS222">
            <v>0</v>
          </cell>
          <cell r="HT222">
            <v>349.33333333333331</v>
          </cell>
          <cell r="HU222" t="str">
            <v>Jun 02</v>
          </cell>
          <cell r="HV222">
            <v>216.05555555555549</v>
          </cell>
          <cell r="HW222">
            <v>184.5</v>
          </cell>
          <cell r="HX222">
            <v>212.88888888888891</v>
          </cell>
          <cell r="HY222">
            <v>181.33333333333343</v>
          </cell>
          <cell r="HZ222">
            <v>204.65277777777774</v>
          </cell>
          <cell r="IA222">
            <v>193.9722222222222</v>
          </cell>
          <cell r="IB222">
            <v>204.65277777777774</v>
          </cell>
          <cell r="IC222">
            <v>0</v>
          </cell>
          <cell r="ID222">
            <v>210.80555555555549</v>
          </cell>
          <cell r="IE222">
            <v>0</v>
          </cell>
          <cell r="IF222">
            <v>0</v>
          </cell>
          <cell r="IG222">
            <v>170.611111111111</v>
          </cell>
          <cell r="IH222">
            <v>0</v>
          </cell>
          <cell r="II222">
            <v>160.388888888888</v>
          </cell>
          <cell r="IJ222">
            <v>0</v>
          </cell>
          <cell r="IK222">
            <v>0</v>
          </cell>
          <cell r="IL222">
            <v>0</v>
          </cell>
          <cell r="IM222">
            <v>135.2222222222222</v>
          </cell>
          <cell r="IN222">
            <v>124.2222222222222</v>
          </cell>
          <cell r="IO222">
            <v>0</v>
          </cell>
          <cell r="IP222">
            <v>0</v>
          </cell>
          <cell r="IQ222" t="str">
            <v>Jun 02</v>
          </cell>
          <cell r="IR222">
            <v>4.076103117099219</v>
          </cell>
          <cell r="IS222">
            <v>18.714746172441579</v>
          </cell>
          <cell r="IT222">
            <v>20.408631772268134</v>
          </cell>
          <cell r="IU222">
            <v>0</v>
          </cell>
          <cell r="IV222">
            <v>0</v>
          </cell>
          <cell r="IW222">
            <v>0</v>
          </cell>
          <cell r="IX222">
            <v>24.333750000000002</v>
          </cell>
          <cell r="IY222">
            <v>0</v>
          </cell>
          <cell r="IZ222">
            <v>30.151250000000005</v>
          </cell>
          <cell r="JA222">
            <v>29.226250000000004</v>
          </cell>
          <cell r="JB222">
            <v>0</v>
          </cell>
          <cell r="JC222">
            <v>28.026250000000001</v>
          </cell>
          <cell r="JD222">
            <v>33.727810650887577</v>
          </cell>
          <cell r="JE222">
            <v>0</v>
          </cell>
          <cell r="JF222">
            <v>0</v>
          </cell>
          <cell r="JG222">
            <v>0</v>
          </cell>
          <cell r="JH222">
            <v>0</v>
          </cell>
          <cell r="JI222">
            <v>0</v>
          </cell>
          <cell r="JJ222">
            <v>0</v>
          </cell>
          <cell r="JK222">
            <v>0</v>
          </cell>
          <cell r="JL222">
            <v>0</v>
          </cell>
          <cell r="JM222">
            <v>0</v>
          </cell>
          <cell r="JN222">
            <v>26.340000000000003</v>
          </cell>
          <cell r="JO222">
            <v>0</v>
          </cell>
          <cell r="JP222">
            <v>27.565000000000001</v>
          </cell>
          <cell r="JQ222">
            <v>27.572499999999998</v>
          </cell>
          <cell r="JR222">
            <v>27.82</v>
          </cell>
          <cell r="JS222">
            <v>0</v>
          </cell>
          <cell r="JT222">
            <v>0</v>
          </cell>
          <cell r="JU222">
            <v>0</v>
          </cell>
          <cell r="JV222">
            <v>0</v>
          </cell>
          <cell r="JW222">
            <v>0</v>
          </cell>
          <cell r="JX222">
            <v>0</v>
          </cell>
          <cell r="JY222">
            <v>0</v>
          </cell>
          <cell r="JZ222">
            <v>27.572499999999998</v>
          </cell>
          <cell r="KA222">
            <v>0</v>
          </cell>
          <cell r="KB222">
            <v>0</v>
          </cell>
          <cell r="KC222">
            <v>0</v>
          </cell>
          <cell r="KD222">
            <v>23.952499999999993</v>
          </cell>
          <cell r="KE222">
            <v>26.052499999999995</v>
          </cell>
          <cell r="KF222">
            <v>23.952499999999993</v>
          </cell>
          <cell r="KG222">
            <v>26.052499999999995</v>
          </cell>
          <cell r="KH222">
            <v>0</v>
          </cell>
          <cell r="KI222">
            <v>0</v>
          </cell>
          <cell r="KJ222">
            <v>0</v>
          </cell>
          <cell r="KK222">
            <v>24.211614173228345</v>
          </cell>
          <cell r="KL222">
            <v>23.822834645669289</v>
          </cell>
          <cell r="KM222">
            <v>0</v>
          </cell>
          <cell r="KN222">
            <v>23.176181102362204</v>
          </cell>
          <cell r="KO222">
            <v>7.25</v>
          </cell>
          <cell r="KP222">
            <v>0.5</v>
          </cell>
          <cell r="KQ222">
            <v>0.77499999999999991</v>
          </cell>
          <cell r="KR222">
            <v>0.67499999999999982</v>
          </cell>
          <cell r="KS222">
            <v>0.57499999999999996</v>
          </cell>
          <cell r="KT222">
            <v>-0.15</v>
          </cell>
          <cell r="KU222">
            <v>0.2</v>
          </cell>
          <cell r="KV222">
            <v>0</v>
          </cell>
          <cell r="KW222">
            <v>0</v>
          </cell>
          <cell r="KX222">
            <v>0</v>
          </cell>
          <cell r="KY222">
            <v>0</v>
          </cell>
          <cell r="KZ222">
            <v>1.625</v>
          </cell>
          <cell r="LA222">
            <v>1.625</v>
          </cell>
          <cell r="LB222">
            <v>2.1</v>
          </cell>
          <cell r="LC222" t="str">
            <v>Jun 02</v>
          </cell>
          <cell r="LD222">
            <v>18.130539887187751</v>
          </cell>
          <cell r="LE222">
            <v>19.742883379247015</v>
          </cell>
          <cell r="LF222">
            <v>225</v>
          </cell>
          <cell r="LG222">
            <v>215</v>
          </cell>
          <cell r="LH222">
            <v>23.133194444444445</v>
          </cell>
          <cell r="LI222">
            <v>26.979999999999997</v>
          </cell>
          <cell r="LJ222">
            <v>25.80125</v>
          </cell>
          <cell r="LK222">
            <v>0.71</v>
          </cell>
          <cell r="LL222">
            <v>27.311250000000001</v>
          </cell>
          <cell r="LM222">
            <v>1.0249999999999999</v>
          </cell>
          <cell r="LN222">
            <v>26.686250000000001</v>
          </cell>
          <cell r="LO222">
            <v>0</v>
          </cell>
          <cell r="LP222">
            <v>0</v>
          </cell>
          <cell r="LQ222">
            <v>0</v>
          </cell>
          <cell r="LR222">
            <v>0</v>
          </cell>
          <cell r="LS222">
            <v>0</v>
          </cell>
          <cell r="LT222">
            <v>22.458661417322837</v>
          </cell>
          <cell r="LU222">
            <v>21.812007874015752</v>
          </cell>
          <cell r="LV222">
            <v>24.951000000000001</v>
          </cell>
          <cell r="LW222">
            <v>24.043499999999998</v>
          </cell>
          <cell r="LX222">
            <v>24.522499999999997</v>
          </cell>
          <cell r="LY222">
            <v>24.522499999999997</v>
          </cell>
          <cell r="LZ222">
            <v>24.539625000000001</v>
          </cell>
          <cell r="MA222">
            <v>24.813750000000002</v>
          </cell>
          <cell r="MB222" t="str">
            <v>Jun 02</v>
          </cell>
          <cell r="MC222">
            <v>240.125</v>
          </cell>
          <cell r="MD222">
            <v>230.92500000000001</v>
          </cell>
          <cell r="ME222">
            <v>25.427777777777777</v>
          </cell>
          <cell r="MF222">
            <v>30.398199999999999</v>
          </cell>
          <cell r="MG222">
            <v>24.337499999999999</v>
          </cell>
          <cell r="MH222" t="str">
            <v>Jun 02</v>
          </cell>
          <cell r="MI222">
            <v>153.75</v>
          </cell>
          <cell r="MJ222">
            <v>134.28571428571431</v>
          </cell>
          <cell r="MK222">
            <v>137.14285714285711</v>
          </cell>
          <cell r="ML222">
            <v>122.1428571428571</v>
          </cell>
          <cell r="MM222">
            <v>126.4285714285714</v>
          </cell>
          <cell r="MN222">
            <v>118.6943620178042</v>
          </cell>
          <cell r="MO222">
            <v>170.7498144023757</v>
          </cell>
          <cell r="MP222">
            <v>110</v>
          </cell>
          <cell r="MQ222">
            <v>34.375</v>
          </cell>
          <cell r="MR222">
            <v>0</v>
          </cell>
          <cell r="MS222">
            <v>0</v>
          </cell>
          <cell r="MT222">
            <v>139.7357723577235</v>
          </cell>
          <cell r="MU222">
            <v>48.790322580645153</v>
          </cell>
          <cell r="MV222">
            <v>0</v>
          </cell>
          <cell r="MW222" t="str">
            <v>*KEY_ERR</v>
          </cell>
        </row>
        <row r="223">
          <cell r="F223" t="str">
            <v>Jul 02</v>
          </cell>
          <cell r="G223">
            <v>25.81195652173913</v>
          </cell>
          <cell r="H223">
            <v>0</v>
          </cell>
          <cell r="I223">
            <v>26.914999999999999</v>
          </cell>
          <cell r="J223">
            <v>0</v>
          </cell>
          <cell r="K223">
            <v>0</v>
          </cell>
          <cell r="L223">
            <v>26.973809523809528</v>
          </cell>
          <cell r="M223">
            <v>25.015714285714289</v>
          </cell>
          <cell r="N223">
            <v>0</v>
          </cell>
          <cell r="O223">
            <v>0</v>
          </cell>
          <cell r="P223">
            <v>23.883333333333333</v>
          </cell>
          <cell r="Q223">
            <v>23.883333333333333</v>
          </cell>
          <cell r="R223">
            <v>0</v>
          </cell>
          <cell r="S223">
            <v>0</v>
          </cell>
          <cell r="T223">
            <v>26.633333333333333</v>
          </cell>
          <cell r="U223">
            <v>0</v>
          </cell>
          <cell r="V223">
            <v>24.89891304347826</v>
          </cell>
          <cell r="W223">
            <v>24.855434782608697</v>
          </cell>
          <cell r="X223">
            <v>25.957608695652173</v>
          </cell>
          <cell r="Y223">
            <v>23.959782608695651</v>
          </cell>
          <cell r="Z223">
            <v>0</v>
          </cell>
          <cell r="AA223">
            <v>25.023478260869567</v>
          </cell>
          <cell r="AB223">
            <v>25.082176086956522</v>
          </cell>
          <cell r="AC223">
            <v>25.476095652173917</v>
          </cell>
          <cell r="AD223">
            <v>26.440434782608698</v>
          </cell>
          <cell r="AE223">
            <v>26.440434782608698</v>
          </cell>
          <cell r="AF223">
            <v>25.158913043478258</v>
          </cell>
          <cell r="AG223">
            <v>25.51985507246377</v>
          </cell>
          <cell r="AH223">
            <v>24.508913043478259</v>
          </cell>
          <cell r="AI223">
            <v>0</v>
          </cell>
          <cell r="AJ223">
            <v>25.158913043478258</v>
          </cell>
          <cell r="AK223">
            <v>25.458913043478258</v>
          </cell>
          <cell r="AL223">
            <v>26.316304347826087</v>
          </cell>
          <cell r="AM223">
            <v>25.785869565217389</v>
          </cell>
          <cell r="AN223">
            <v>0</v>
          </cell>
          <cell r="AO223">
            <v>0</v>
          </cell>
          <cell r="AP223">
            <v>0</v>
          </cell>
          <cell r="AQ223">
            <v>24.658913043478258</v>
          </cell>
          <cell r="AR223">
            <v>0</v>
          </cell>
          <cell r="AS223">
            <v>25.476095652173917</v>
          </cell>
          <cell r="AT223">
            <v>25.02174347826087</v>
          </cell>
          <cell r="AU223">
            <v>25.804637681159424</v>
          </cell>
          <cell r="AV223">
            <v>0</v>
          </cell>
          <cell r="AW223">
            <v>24.98478913043478</v>
          </cell>
          <cell r="AX223">
            <v>0</v>
          </cell>
          <cell r="AY223">
            <v>0</v>
          </cell>
          <cell r="AZ223">
            <v>0</v>
          </cell>
          <cell r="BA223">
            <v>0</v>
          </cell>
          <cell r="BB223">
            <v>24.750869565217389</v>
          </cell>
          <cell r="BC223">
            <v>24.666956521739131</v>
          </cell>
          <cell r="BD223">
            <v>0.42500000000000066</v>
          </cell>
          <cell r="BE223">
            <v>26.08642857142857</v>
          </cell>
          <cell r="BF223">
            <v>23.678999999999995</v>
          </cell>
          <cell r="BG223">
            <v>22.557690476190473</v>
          </cell>
          <cell r="BH223">
            <v>0</v>
          </cell>
          <cell r="BI223">
            <v>0</v>
          </cell>
          <cell r="BJ223">
            <v>0</v>
          </cell>
          <cell r="BK223">
            <v>3.26</v>
          </cell>
          <cell r="BL223">
            <v>9.6275000000000013</v>
          </cell>
          <cell r="BM223">
            <v>15.532499999999999</v>
          </cell>
          <cell r="BN223">
            <v>22.147500000000001</v>
          </cell>
          <cell r="BO223">
            <v>19.98875</v>
          </cell>
          <cell r="BP223">
            <v>23.731249999999999</v>
          </cell>
          <cell r="BQ223">
            <v>31.749499999999998</v>
          </cell>
          <cell r="BR223">
            <v>31.749499999999998</v>
          </cell>
          <cell r="BS223">
            <v>32.872499999999995</v>
          </cell>
          <cell r="BT223">
            <v>32.872499999999995</v>
          </cell>
          <cell r="BU223">
            <v>34.556999999999995</v>
          </cell>
          <cell r="BV223">
            <v>34.556999999999995</v>
          </cell>
          <cell r="BW223">
            <v>0</v>
          </cell>
          <cell r="BX223">
            <v>0</v>
          </cell>
          <cell r="BY223">
            <v>0</v>
          </cell>
          <cell r="BZ223">
            <v>0</v>
          </cell>
          <cell r="CA223">
            <v>0</v>
          </cell>
          <cell r="CB223">
            <v>0</v>
          </cell>
          <cell r="CC223">
            <v>0</v>
          </cell>
          <cell r="CD223">
            <v>0</v>
          </cell>
          <cell r="CE223">
            <v>38.226999999999997</v>
          </cell>
          <cell r="CF223">
            <v>42.147500000000001</v>
          </cell>
          <cell r="CG223">
            <v>42.61</v>
          </cell>
          <cell r="CH223">
            <v>0</v>
          </cell>
          <cell r="CI223">
            <v>0</v>
          </cell>
          <cell r="CJ223">
            <v>29.048499999999997</v>
          </cell>
          <cell r="CK223">
            <v>29.072499999999994</v>
          </cell>
          <cell r="CL223">
            <v>27.64399999999997</v>
          </cell>
          <cell r="CM223">
            <v>27.987499999999997</v>
          </cell>
          <cell r="CN223">
            <v>0</v>
          </cell>
          <cell r="CO223">
            <v>0</v>
          </cell>
          <cell r="CP223">
            <v>25.720999999999993</v>
          </cell>
          <cell r="CQ223">
            <v>25.720999999999993</v>
          </cell>
          <cell r="CR223">
            <v>0</v>
          </cell>
          <cell r="CS223">
            <v>0</v>
          </cell>
          <cell r="CT223">
            <v>22.254761904761907</v>
          </cell>
          <cell r="CU223">
            <v>21.859523809523807</v>
          </cell>
          <cell r="CV223">
            <v>0</v>
          </cell>
          <cell r="CW223">
            <v>7</v>
          </cell>
          <cell r="CX223">
            <v>29.290499999999994</v>
          </cell>
          <cell r="CY223">
            <v>29.790499999999994</v>
          </cell>
          <cell r="CZ223">
            <v>29.418999999999997</v>
          </cell>
          <cell r="DA223">
            <v>27.857999999999997</v>
          </cell>
          <cell r="DB223">
            <v>0.46791666666666626</v>
          </cell>
          <cell r="DC223">
            <v>0</v>
          </cell>
          <cell r="DD223">
            <v>0</v>
          </cell>
          <cell r="DE223">
            <v>0</v>
          </cell>
          <cell r="DF223">
            <v>0</v>
          </cell>
          <cell r="DG223">
            <v>0</v>
          </cell>
          <cell r="DH223">
            <v>0</v>
          </cell>
          <cell r="DI223">
            <v>0</v>
          </cell>
          <cell r="DJ223">
            <v>0</v>
          </cell>
          <cell r="DK223">
            <v>0</v>
          </cell>
          <cell r="DL223">
            <v>0</v>
          </cell>
          <cell r="DM223" t="str">
            <v>Jul 02</v>
          </cell>
          <cell r="DN223">
            <v>3.77</v>
          </cell>
          <cell r="DO223">
            <v>0</v>
          </cell>
          <cell r="DP223">
            <v>0</v>
          </cell>
          <cell r="DQ223">
            <v>0</v>
          </cell>
          <cell r="DR223">
            <v>0</v>
          </cell>
          <cell r="DS223">
            <v>0</v>
          </cell>
          <cell r="DT223">
            <v>31.872499999999999</v>
          </cell>
          <cell r="DU223">
            <v>31.872499999999999</v>
          </cell>
          <cell r="DV223">
            <v>36.161000000000001</v>
          </cell>
          <cell r="DW223">
            <v>36.161000000000001</v>
          </cell>
          <cell r="DX223">
            <v>0</v>
          </cell>
          <cell r="DY223">
            <v>0</v>
          </cell>
          <cell r="DZ223">
            <v>0</v>
          </cell>
          <cell r="EA223">
            <v>0</v>
          </cell>
          <cell r="EB223">
            <v>0</v>
          </cell>
          <cell r="EC223">
            <v>0</v>
          </cell>
          <cell r="ED223">
            <v>0</v>
          </cell>
          <cell r="EE223">
            <v>0</v>
          </cell>
          <cell r="EF223">
            <v>30.042999999999999</v>
          </cell>
          <cell r="EG223">
            <v>0</v>
          </cell>
          <cell r="EH223">
            <v>28.456000000000003</v>
          </cell>
          <cell r="EI223">
            <v>28.246000000000002</v>
          </cell>
          <cell r="EJ223">
            <v>28.665499999999998</v>
          </cell>
          <cell r="EK223">
            <v>0</v>
          </cell>
          <cell r="EL223">
            <v>0</v>
          </cell>
          <cell r="EM223">
            <v>0</v>
          </cell>
          <cell r="EN223">
            <v>0</v>
          </cell>
          <cell r="EO223">
            <v>22.540476190476195</v>
          </cell>
          <cell r="EP223">
            <v>21.542857142857137</v>
          </cell>
          <cell r="EQ223" t="str">
            <v>Jul 02</v>
          </cell>
          <cell r="ER223">
            <v>3.27</v>
          </cell>
          <cell r="ES223">
            <v>0</v>
          </cell>
          <cell r="ET223">
            <v>0</v>
          </cell>
          <cell r="EU223">
            <v>0</v>
          </cell>
          <cell r="EV223">
            <v>14.900000000000002</v>
          </cell>
          <cell r="EW223">
            <v>19.002500000000001</v>
          </cell>
          <cell r="EX223">
            <v>23.252499999999998</v>
          </cell>
          <cell r="EY223">
            <v>34.335199999999993</v>
          </cell>
          <cell r="EZ223">
            <v>34.335199999999993</v>
          </cell>
          <cell r="FA223">
            <v>36.902699999999996</v>
          </cell>
          <cell r="FB223">
            <v>36.902699999999996</v>
          </cell>
          <cell r="FC223">
            <v>36.819199999999995</v>
          </cell>
          <cell r="FD223">
            <v>36.819199999999995</v>
          </cell>
          <cell r="FE223">
            <v>0</v>
          </cell>
          <cell r="FF223">
            <v>0</v>
          </cell>
          <cell r="FG223">
            <v>28.854299999999991</v>
          </cell>
          <cell r="FH223">
            <v>0</v>
          </cell>
          <cell r="FI223">
            <v>30.3188</v>
          </cell>
          <cell r="FJ223">
            <v>0</v>
          </cell>
          <cell r="FK223">
            <v>0</v>
          </cell>
          <cell r="FL223">
            <v>0</v>
          </cell>
          <cell r="FM223">
            <v>0</v>
          </cell>
          <cell r="FN223" t="str">
            <v>Jul 02</v>
          </cell>
          <cell r="FO223">
            <v>2.8</v>
          </cell>
          <cell r="FP223">
            <v>12.200000000000001</v>
          </cell>
          <cell r="FQ223">
            <v>12.360000000000001</v>
          </cell>
          <cell r="FR223">
            <v>25.49</v>
          </cell>
          <cell r="FS223">
            <v>0</v>
          </cell>
          <cell r="FT223">
            <v>0</v>
          </cell>
          <cell r="FU223">
            <v>0</v>
          </cell>
          <cell r="FV223">
            <v>0</v>
          </cell>
          <cell r="FW223">
            <v>0</v>
          </cell>
          <cell r="FX223">
            <v>0</v>
          </cell>
          <cell r="FY223">
            <v>0</v>
          </cell>
          <cell r="FZ223">
            <v>0</v>
          </cell>
          <cell r="GA223">
            <v>0</v>
          </cell>
          <cell r="GB223">
            <v>0</v>
          </cell>
          <cell r="GC223">
            <v>0</v>
          </cell>
          <cell r="GD223">
            <v>30.154999999999994</v>
          </cell>
          <cell r="GE223">
            <v>0</v>
          </cell>
          <cell r="GF223">
            <v>0</v>
          </cell>
          <cell r="GG223">
            <v>30.695000000000004</v>
          </cell>
          <cell r="GH223">
            <v>30.695000000000004</v>
          </cell>
          <cell r="GI223">
            <v>29.111249999999998</v>
          </cell>
          <cell r="GJ223">
            <v>27.142499999999998</v>
          </cell>
          <cell r="GK223">
            <v>0</v>
          </cell>
          <cell r="GL223">
            <v>0</v>
          </cell>
          <cell r="GM223">
            <v>22.035714285714288</v>
          </cell>
          <cell r="GN223">
            <v>0</v>
          </cell>
          <cell r="GO223" t="str">
            <v>Jul 02</v>
          </cell>
          <cell r="GP223">
            <v>1.8660026457085053</v>
          </cell>
          <cell r="GQ223">
            <v>208.47826086956519</v>
          </cell>
          <cell r="GR223">
            <v>181.39130434782609</v>
          </cell>
          <cell r="GS223">
            <v>210.84782608695656</v>
          </cell>
          <cell r="GT223">
            <v>196.84782608695656</v>
          </cell>
          <cell r="GU223">
            <v>224.32608695652175</v>
          </cell>
          <cell r="GV223">
            <v>221.28260869565219</v>
          </cell>
          <cell r="GW223">
            <v>224.32608695652175</v>
          </cell>
          <cell r="GX223">
            <v>0</v>
          </cell>
          <cell r="GY223">
            <v>303.41304347826087</v>
          </cell>
          <cell r="GZ223">
            <v>264.10869565217388</v>
          </cell>
          <cell r="HA223">
            <v>0</v>
          </cell>
          <cell r="HB223">
            <v>0</v>
          </cell>
          <cell r="HC223">
            <v>231.14130434782609</v>
          </cell>
          <cell r="HD223">
            <v>211.7608695652174</v>
          </cell>
          <cell r="HE223">
            <v>0</v>
          </cell>
          <cell r="HF223">
            <v>0</v>
          </cell>
          <cell r="HG223">
            <v>190.695652173913</v>
          </cell>
          <cell r="HH223">
            <v>0</v>
          </cell>
          <cell r="HI223">
            <v>181.95652173913001</v>
          </cell>
          <cell r="HJ223">
            <v>0</v>
          </cell>
          <cell r="HK223" t="e">
            <v>#VALUE!</v>
          </cell>
          <cell r="HL223">
            <v>0</v>
          </cell>
          <cell r="HM223">
            <v>0</v>
          </cell>
          <cell r="HN223">
            <v>134.78260869565219</v>
          </cell>
          <cell r="HO223">
            <v>140.67391304347831</v>
          </cell>
          <cell r="HP223">
            <v>124.5652173913043</v>
          </cell>
          <cell r="HQ223">
            <v>0</v>
          </cell>
          <cell r="HR223">
            <v>26.885000000000002</v>
          </cell>
          <cell r="HS223">
            <v>0</v>
          </cell>
          <cell r="HT223">
            <v>361.26086956521738</v>
          </cell>
          <cell r="HU223" t="str">
            <v>Jul 02</v>
          </cell>
          <cell r="HV223">
            <v>213.17391304347831</v>
          </cell>
          <cell r="HW223">
            <v>182.13043478260869</v>
          </cell>
          <cell r="HX223">
            <v>211.304347826087</v>
          </cell>
          <cell r="HY223">
            <v>180.26086956521738</v>
          </cell>
          <cell r="HZ223">
            <v>219.32608695652175</v>
          </cell>
          <cell r="IA223">
            <v>209.63043478260869</v>
          </cell>
          <cell r="IB223">
            <v>219.32608695652175</v>
          </cell>
          <cell r="IC223">
            <v>0</v>
          </cell>
          <cell r="ID223">
            <v>220.054347826087</v>
          </cell>
          <cell r="IE223">
            <v>0</v>
          </cell>
          <cell r="IF223">
            <v>0</v>
          </cell>
          <cell r="IG223">
            <v>183.21739130434699</v>
          </cell>
          <cell r="IH223">
            <v>0</v>
          </cell>
          <cell r="II223">
            <v>172.695652173913</v>
          </cell>
          <cell r="IJ223">
            <v>0</v>
          </cell>
          <cell r="IK223">
            <v>0</v>
          </cell>
          <cell r="IL223">
            <v>0</v>
          </cell>
          <cell r="IM223">
            <v>136.304347826087</v>
          </cell>
          <cell r="IN223">
            <v>128.78260869565219</v>
          </cell>
          <cell r="IO223">
            <v>0</v>
          </cell>
          <cell r="IP223">
            <v>0</v>
          </cell>
          <cell r="IQ223" t="str">
            <v>Jul 02</v>
          </cell>
          <cell r="IR223">
            <v>4.1621653853703444</v>
          </cell>
          <cell r="IS223">
            <v>18.249658585292366</v>
          </cell>
          <cell r="IT223">
            <v>19.878628378648141</v>
          </cell>
          <cell r="IU223">
            <v>0</v>
          </cell>
          <cell r="IV223">
            <v>0</v>
          </cell>
          <cell r="IW223">
            <v>0</v>
          </cell>
          <cell r="IX223">
            <v>25.014130434782611</v>
          </cell>
          <cell r="IY223">
            <v>0</v>
          </cell>
          <cell r="IZ223">
            <v>29.771739130434792</v>
          </cell>
          <cell r="JA223">
            <v>28.736956521739135</v>
          </cell>
          <cell r="JB223">
            <v>0</v>
          </cell>
          <cell r="JC223">
            <v>27.361956521739128</v>
          </cell>
          <cell r="JD223">
            <v>34.653974787754066</v>
          </cell>
          <cell r="JE223">
            <v>0</v>
          </cell>
          <cell r="JF223">
            <v>0</v>
          </cell>
          <cell r="JG223">
            <v>0</v>
          </cell>
          <cell r="JH223">
            <v>0</v>
          </cell>
          <cell r="JI223">
            <v>0</v>
          </cell>
          <cell r="JJ223">
            <v>0</v>
          </cell>
          <cell r="JK223">
            <v>0</v>
          </cell>
          <cell r="JL223">
            <v>0</v>
          </cell>
          <cell r="JM223">
            <v>0</v>
          </cell>
          <cell r="JN223">
            <v>27.370652173913044</v>
          </cell>
          <cell r="JO223">
            <v>0</v>
          </cell>
          <cell r="JP223">
            <v>27.638483913043483</v>
          </cell>
          <cell r="JQ223">
            <v>27.921086956521734</v>
          </cell>
          <cell r="JR223">
            <v>28.251521739130439</v>
          </cell>
          <cell r="JS223">
            <v>0</v>
          </cell>
          <cell r="JT223">
            <v>0</v>
          </cell>
          <cell r="JU223">
            <v>0</v>
          </cell>
          <cell r="JV223">
            <v>0</v>
          </cell>
          <cell r="JW223">
            <v>0</v>
          </cell>
          <cell r="JX223">
            <v>0</v>
          </cell>
          <cell r="JY223">
            <v>0</v>
          </cell>
          <cell r="JZ223">
            <v>27.921086956521734</v>
          </cell>
          <cell r="KA223">
            <v>0</v>
          </cell>
          <cell r="KB223">
            <v>0</v>
          </cell>
          <cell r="KC223">
            <v>0</v>
          </cell>
          <cell r="KD223">
            <v>24.318478260869568</v>
          </cell>
          <cell r="KE223">
            <v>26.183695652173917</v>
          </cell>
          <cell r="KF223">
            <v>24.318478260869568</v>
          </cell>
          <cell r="KG223">
            <v>26.183695652173917</v>
          </cell>
          <cell r="KH223">
            <v>0</v>
          </cell>
          <cell r="KI223">
            <v>0</v>
          </cell>
          <cell r="KJ223">
            <v>0</v>
          </cell>
          <cell r="KK223">
            <v>25.059055118110237</v>
          </cell>
          <cell r="KL223">
            <v>24.725265320095861</v>
          </cell>
          <cell r="KM223">
            <v>0</v>
          </cell>
          <cell r="KN223">
            <v>24.127867168777819</v>
          </cell>
          <cell r="KO223">
            <v>1.478263043478262</v>
          </cell>
          <cell r="KP223">
            <v>0.46956521739130452</v>
          </cell>
          <cell r="KQ223">
            <v>0.64782608695652155</v>
          </cell>
          <cell r="KR223">
            <v>0.54782608695652169</v>
          </cell>
          <cell r="KS223">
            <v>0.4021739130434781</v>
          </cell>
          <cell r="KT223">
            <v>-0.18695652173913041</v>
          </cell>
          <cell r="KU223">
            <v>2.1744782608695661E-2</v>
          </cell>
          <cell r="KV223">
            <v>0</v>
          </cell>
          <cell r="KW223">
            <v>0</v>
          </cell>
          <cell r="KX223">
            <v>0</v>
          </cell>
          <cell r="KY223">
            <v>0</v>
          </cell>
          <cell r="KZ223">
            <v>1.6847826086956521</v>
          </cell>
          <cell r="LA223">
            <v>1.7173913043478259</v>
          </cell>
          <cell r="LB223">
            <v>1.865217391304347</v>
          </cell>
          <cell r="LC223" t="str">
            <v>Jul 02</v>
          </cell>
          <cell r="LD223">
            <v>18.130539887187751</v>
          </cell>
          <cell r="LE223">
            <v>19.742883379247015</v>
          </cell>
          <cell r="LF223">
            <v>225</v>
          </cell>
          <cell r="LG223">
            <v>215</v>
          </cell>
          <cell r="LH223">
            <v>23.62826086956521</v>
          </cell>
          <cell r="LI223">
            <v>26.51630434782609</v>
          </cell>
          <cell r="LJ223">
            <v>26.780434782608701</v>
          </cell>
          <cell r="LK223">
            <v>0.72065217391304359</v>
          </cell>
          <cell r="LL223">
            <v>27.517391304347832</v>
          </cell>
          <cell r="LM223">
            <v>1.1173913043478261</v>
          </cell>
          <cell r="LN223">
            <v>26.8</v>
          </cell>
          <cell r="LO223">
            <v>0</v>
          </cell>
          <cell r="LP223">
            <v>0</v>
          </cell>
          <cell r="LQ223">
            <v>0</v>
          </cell>
          <cell r="LR223">
            <v>0</v>
          </cell>
          <cell r="LS223">
            <v>0</v>
          </cell>
          <cell r="LT223">
            <v>23.346456692913389</v>
          </cell>
          <cell r="LU223">
            <v>22.743923313933585</v>
          </cell>
          <cell r="LV223">
            <v>25.082176086956522</v>
          </cell>
          <cell r="LW223">
            <v>25.476095652173917</v>
          </cell>
          <cell r="LX223">
            <v>26.440434782608698</v>
          </cell>
          <cell r="LY223">
            <v>26.440434782608698</v>
          </cell>
          <cell r="LZ223">
            <v>25.158913043478258</v>
          </cell>
          <cell r="MA223">
            <v>25.51985507246377</v>
          </cell>
          <cell r="MB223" t="str">
            <v>Jul 02</v>
          </cell>
          <cell r="MC223">
            <v>248.19565217391303</v>
          </cell>
          <cell r="MD223">
            <v>237.91304347826087</v>
          </cell>
          <cell r="ME223">
            <v>26.121980677777781</v>
          </cell>
          <cell r="MF223">
            <v>29.346800000000002</v>
          </cell>
          <cell r="MG223">
            <v>22.455000000000002</v>
          </cell>
          <cell r="MH223" t="str">
            <v>Jul 02</v>
          </cell>
          <cell r="MI223">
            <v>152.60869565217391</v>
          </cell>
          <cell r="MJ223">
            <v>129.06832298136641</v>
          </cell>
          <cell r="MK223">
            <v>131.9254658385093</v>
          </cell>
          <cell r="ML223">
            <v>118.8819875776398</v>
          </cell>
          <cell r="MM223">
            <v>119.751552795031</v>
          </cell>
          <cell r="MN223">
            <v>105.362748892616</v>
          </cell>
          <cell r="MO223">
            <v>187.21151673606411</v>
          </cell>
          <cell r="MP223">
            <v>114.28571428571421</v>
          </cell>
          <cell r="MQ223">
            <v>40.543478260869563</v>
          </cell>
          <cell r="MR223">
            <v>0</v>
          </cell>
          <cell r="MS223">
            <v>0</v>
          </cell>
          <cell r="MT223">
            <v>153.17544479792619</v>
          </cell>
          <cell r="MU223">
            <v>47.826086956521742</v>
          </cell>
          <cell r="MV223">
            <v>0</v>
          </cell>
          <cell r="MW223" t="str">
            <v>*KEY_ERR</v>
          </cell>
        </row>
        <row r="224">
          <cell r="F224" t="str">
            <v>Aug 02</v>
          </cell>
          <cell r="G224">
            <v>26.661590909090911</v>
          </cell>
          <cell r="H224">
            <v>0</v>
          </cell>
          <cell r="I224">
            <v>28.34</v>
          </cell>
          <cell r="J224">
            <v>0</v>
          </cell>
          <cell r="K224">
            <v>0</v>
          </cell>
          <cell r="L224">
            <v>27.949545454545451</v>
          </cell>
          <cell r="M224">
            <v>25.409545454545459</v>
          </cell>
          <cell r="N224">
            <v>0</v>
          </cell>
          <cell r="O224">
            <v>0</v>
          </cell>
          <cell r="P224">
            <v>24.913749999999997</v>
          </cell>
          <cell r="Q224">
            <v>24.913749999999997</v>
          </cell>
          <cell r="R224">
            <v>0</v>
          </cell>
          <cell r="S224">
            <v>0</v>
          </cell>
          <cell r="T224">
            <v>27.713749999999997</v>
          </cell>
          <cell r="U224">
            <v>0</v>
          </cell>
          <cell r="V224">
            <v>25.888863636363638</v>
          </cell>
          <cell r="W224">
            <v>25.672954545454548</v>
          </cell>
          <cell r="X224">
            <v>26.941136363636367</v>
          </cell>
          <cell r="Y224">
            <v>24.518409090909092</v>
          </cell>
          <cell r="Z224">
            <v>0</v>
          </cell>
          <cell r="AA224">
            <v>25.591136363636355</v>
          </cell>
          <cell r="AB224">
            <v>26.143409090909081</v>
          </cell>
          <cell r="AC224">
            <v>26.266666666666673</v>
          </cell>
          <cell r="AD224">
            <v>27.65625</v>
          </cell>
          <cell r="AE224">
            <v>28.039047619047622</v>
          </cell>
          <cell r="AF224">
            <v>25.647954545454549</v>
          </cell>
          <cell r="AG224">
            <v>26.23555555555556</v>
          </cell>
          <cell r="AH224">
            <v>24.997954545454551</v>
          </cell>
          <cell r="AI224">
            <v>0</v>
          </cell>
          <cell r="AJ224">
            <v>25.647954545454549</v>
          </cell>
          <cell r="AK224">
            <v>25.997954545454551</v>
          </cell>
          <cell r="AL224">
            <v>27.429772727272731</v>
          </cell>
          <cell r="AM224">
            <v>26.641666666666669</v>
          </cell>
          <cell r="AN224">
            <v>0</v>
          </cell>
          <cell r="AO224">
            <v>0</v>
          </cell>
          <cell r="AP224">
            <v>0</v>
          </cell>
          <cell r="AQ224">
            <v>25.147954545454549</v>
          </cell>
          <cell r="AR224">
            <v>0</v>
          </cell>
          <cell r="AS224">
            <v>26.266666666666673</v>
          </cell>
          <cell r="AT224">
            <v>25.50454772727273</v>
          </cell>
          <cell r="AU224">
            <v>26.79746031746032</v>
          </cell>
          <cell r="AV224">
            <v>0</v>
          </cell>
          <cell r="AW224">
            <v>25.493188636363637</v>
          </cell>
          <cell r="AX224">
            <v>0</v>
          </cell>
          <cell r="AY224">
            <v>0</v>
          </cell>
          <cell r="AZ224">
            <v>0</v>
          </cell>
          <cell r="BA224">
            <v>0</v>
          </cell>
          <cell r="BB224">
            <v>25.25931818181818</v>
          </cell>
          <cell r="BC224">
            <v>25.2365909090909</v>
          </cell>
          <cell r="BD224">
            <v>0.30725000000000047</v>
          </cell>
          <cell r="BE224">
            <v>26.902272727272731</v>
          </cell>
          <cell r="BF224">
            <v>25.185000000000002</v>
          </cell>
          <cell r="BG224">
            <v>23.04293181818182</v>
          </cell>
          <cell r="BH224">
            <v>0</v>
          </cell>
          <cell r="BI224">
            <v>0</v>
          </cell>
          <cell r="BJ224">
            <v>0</v>
          </cell>
          <cell r="BK224">
            <v>2.95</v>
          </cell>
          <cell r="BL224">
            <v>10.551306818181819</v>
          </cell>
          <cell r="BM224">
            <v>17.356022727272727</v>
          </cell>
          <cell r="BN224">
            <v>23.991306818181819</v>
          </cell>
          <cell r="BO224">
            <v>21.857897727272725</v>
          </cell>
          <cell r="BP224">
            <v>25.196420454545454</v>
          </cell>
          <cell r="BQ224">
            <v>31.556795454545462</v>
          </cell>
          <cell r="BR224">
            <v>31.556795454545462</v>
          </cell>
          <cell r="BS224">
            <v>32.463231818181825</v>
          </cell>
          <cell r="BT224">
            <v>32.463231818181825</v>
          </cell>
          <cell r="BU224">
            <v>33.822886363636364</v>
          </cell>
          <cell r="BV224">
            <v>33.822886363636364</v>
          </cell>
          <cell r="BW224">
            <v>0</v>
          </cell>
          <cell r="BX224">
            <v>0</v>
          </cell>
          <cell r="BY224">
            <v>0</v>
          </cell>
          <cell r="BZ224">
            <v>0</v>
          </cell>
          <cell r="CA224">
            <v>0</v>
          </cell>
          <cell r="CB224">
            <v>0</v>
          </cell>
          <cell r="CC224">
            <v>0</v>
          </cell>
          <cell r="CD224">
            <v>0</v>
          </cell>
          <cell r="CE224">
            <v>37.128954545454555</v>
          </cell>
          <cell r="CF224">
            <v>38.203295454545454</v>
          </cell>
          <cell r="CG224">
            <v>38.19136363636364</v>
          </cell>
          <cell r="CH224">
            <v>0</v>
          </cell>
          <cell r="CI224">
            <v>0</v>
          </cell>
          <cell r="CJ224">
            <v>30.382227272727274</v>
          </cell>
          <cell r="CK224">
            <v>30.502977272727271</v>
          </cell>
          <cell r="CL224">
            <v>28.773818181818154</v>
          </cell>
          <cell r="CM224">
            <v>29.809022727272723</v>
          </cell>
          <cell r="CN224">
            <v>0</v>
          </cell>
          <cell r="CO224">
            <v>0</v>
          </cell>
          <cell r="CP224">
            <v>26.847545454545454</v>
          </cell>
          <cell r="CQ224">
            <v>26.847545454545454</v>
          </cell>
          <cell r="CR224">
            <v>0</v>
          </cell>
          <cell r="CS224">
            <v>0</v>
          </cell>
          <cell r="CT224">
            <v>24.273863636363636</v>
          </cell>
          <cell r="CU224">
            <v>22.802272727272726</v>
          </cell>
          <cell r="CV224">
            <v>0</v>
          </cell>
          <cell r="CW224">
            <v>8.25</v>
          </cell>
          <cell r="CX224">
            <v>29.783250000000002</v>
          </cell>
          <cell r="CY224">
            <v>30.283250000000002</v>
          </cell>
          <cell r="CZ224">
            <v>29.469681818181812</v>
          </cell>
          <cell r="DA224">
            <v>27.881318181818177</v>
          </cell>
          <cell r="DB224">
            <v>0.37768181818181706</v>
          </cell>
          <cell r="DC224">
            <v>0</v>
          </cell>
          <cell r="DD224">
            <v>0</v>
          </cell>
          <cell r="DE224">
            <v>0</v>
          </cell>
          <cell r="DF224">
            <v>0</v>
          </cell>
          <cell r="DG224">
            <v>0</v>
          </cell>
          <cell r="DH224">
            <v>0</v>
          </cell>
          <cell r="DI224">
            <v>0</v>
          </cell>
          <cell r="DJ224">
            <v>0</v>
          </cell>
          <cell r="DK224">
            <v>0</v>
          </cell>
          <cell r="DL224">
            <v>0</v>
          </cell>
          <cell r="DM224" t="str">
            <v>Aug 02</v>
          </cell>
          <cell r="DN224">
            <v>3.5999999999999996</v>
          </cell>
          <cell r="DO224">
            <v>0</v>
          </cell>
          <cell r="DP224">
            <v>0</v>
          </cell>
          <cell r="DQ224">
            <v>0</v>
          </cell>
          <cell r="DR224">
            <v>0</v>
          </cell>
          <cell r="DS224">
            <v>0</v>
          </cell>
          <cell r="DT224">
            <v>31.914272727272731</v>
          </cell>
          <cell r="DU224">
            <v>31.914272727272731</v>
          </cell>
          <cell r="DV224">
            <v>35.419363636363627</v>
          </cell>
          <cell r="DW224">
            <v>35.419363636363627</v>
          </cell>
          <cell r="DX224">
            <v>0</v>
          </cell>
          <cell r="DY224">
            <v>0</v>
          </cell>
          <cell r="DZ224">
            <v>0</v>
          </cell>
          <cell r="EA224">
            <v>0</v>
          </cell>
          <cell r="EB224">
            <v>0</v>
          </cell>
          <cell r="EC224">
            <v>0</v>
          </cell>
          <cell r="ED224">
            <v>0</v>
          </cell>
          <cell r="EE224">
            <v>0</v>
          </cell>
          <cell r="EF224">
            <v>31.511454545454544</v>
          </cell>
          <cell r="EG224">
            <v>0</v>
          </cell>
          <cell r="EH224">
            <v>29.408113636363634</v>
          </cell>
          <cell r="EI224">
            <v>29.198113636363633</v>
          </cell>
          <cell r="EJ224">
            <v>30.208977272727275</v>
          </cell>
          <cell r="EK224">
            <v>0</v>
          </cell>
          <cell r="EL224">
            <v>0</v>
          </cell>
          <cell r="EM224">
            <v>0</v>
          </cell>
          <cell r="EN224">
            <v>0</v>
          </cell>
          <cell r="EO224">
            <v>25.422727272727276</v>
          </cell>
          <cell r="EP224">
            <v>23.126136363636366</v>
          </cell>
          <cell r="EQ224" t="str">
            <v>Aug 02</v>
          </cell>
          <cell r="ER224">
            <v>2.91</v>
          </cell>
          <cell r="ES224">
            <v>0</v>
          </cell>
          <cell r="ET224">
            <v>0</v>
          </cell>
          <cell r="EU224">
            <v>0</v>
          </cell>
          <cell r="EV224">
            <v>17.47056818181818</v>
          </cell>
          <cell r="EW224">
            <v>21.131249999999998</v>
          </cell>
          <cell r="EX224">
            <v>24.727499999999999</v>
          </cell>
          <cell r="EY224">
            <v>33.128454545454545</v>
          </cell>
          <cell r="EZ224">
            <v>33.128454545454545</v>
          </cell>
          <cell r="FA224">
            <v>36.99436363636363</v>
          </cell>
          <cell r="FB224">
            <v>36.99436363636363</v>
          </cell>
          <cell r="FC224">
            <v>36.359590909090905</v>
          </cell>
          <cell r="FD224">
            <v>36.359590909090905</v>
          </cell>
          <cell r="FE224">
            <v>0</v>
          </cell>
          <cell r="FF224">
            <v>0</v>
          </cell>
          <cell r="FG224">
            <v>30.775500000000001</v>
          </cell>
          <cell r="FH224">
            <v>0</v>
          </cell>
          <cell r="FI224">
            <v>32.484613636363633</v>
          </cell>
          <cell r="FJ224">
            <v>0</v>
          </cell>
          <cell r="FK224">
            <v>0</v>
          </cell>
          <cell r="FL224">
            <v>0</v>
          </cell>
          <cell r="FM224">
            <v>0</v>
          </cell>
          <cell r="FN224" t="str">
            <v>Aug 02</v>
          </cell>
          <cell r="FO224">
            <v>2.62</v>
          </cell>
          <cell r="FP224">
            <v>13.1775</v>
          </cell>
          <cell r="FQ224">
            <v>13.039090909090909</v>
          </cell>
          <cell r="FR224">
            <v>27.042272727272721</v>
          </cell>
          <cell r="FS224">
            <v>0</v>
          </cell>
          <cell r="FT224">
            <v>0</v>
          </cell>
          <cell r="FU224">
            <v>0</v>
          </cell>
          <cell r="FV224">
            <v>0</v>
          </cell>
          <cell r="FW224">
            <v>0</v>
          </cell>
          <cell r="FX224">
            <v>0</v>
          </cell>
          <cell r="FY224">
            <v>0</v>
          </cell>
          <cell r="FZ224">
            <v>0</v>
          </cell>
          <cell r="GA224">
            <v>0</v>
          </cell>
          <cell r="GB224">
            <v>0</v>
          </cell>
          <cell r="GC224">
            <v>0</v>
          </cell>
          <cell r="GD224">
            <v>33.151363636363641</v>
          </cell>
          <cell r="GE224">
            <v>0</v>
          </cell>
          <cell r="GF224">
            <v>0</v>
          </cell>
          <cell r="GG224">
            <v>34.096363636363634</v>
          </cell>
          <cell r="GH224">
            <v>34.096363636363634</v>
          </cell>
          <cell r="GI224">
            <v>30.408000000000001</v>
          </cell>
          <cell r="GJ224">
            <v>28.811999999999998</v>
          </cell>
          <cell r="GK224">
            <v>0</v>
          </cell>
          <cell r="GL224">
            <v>0</v>
          </cell>
          <cell r="GM224">
            <v>22.75</v>
          </cell>
          <cell r="GN224">
            <v>0</v>
          </cell>
          <cell r="GO224" t="str">
            <v>Aug 02</v>
          </cell>
          <cell r="GP224">
            <v>2.0146604582545757</v>
          </cell>
          <cell r="GQ224">
            <v>216</v>
          </cell>
          <cell r="GR224">
            <v>193.04761904761901</v>
          </cell>
          <cell r="GS224">
            <v>229.5952380952381</v>
          </cell>
          <cell r="GT224">
            <v>223</v>
          </cell>
          <cell r="GU224">
            <v>233.61904761904759</v>
          </cell>
          <cell r="GV224">
            <v>231.73809523809521</v>
          </cell>
          <cell r="GW224">
            <v>233.61904761904759</v>
          </cell>
          <cell r="GX224">
            <v>0</v>
          </cell>
          <cell r="GY224">
            <v>306.16666666666669</v>
          </cell>
          <cell r="GZ224">
            <v>267.64285714285722</v>
          </cell>
          <cell r="HA224">
            <v>0</v>
          </cell>
          <cell r="HB224">
            <v>0</v>
          </cell>
          <cell r="HC224">
            <v>241.64285714285711</v>
          </cell>
          <cell r="HD224">
            <v>220.07142857142861</v>
          </cell>
          <cell r="HE224">
            <v>0</v>
          </cell>
          <cell r="HF224">
            <v>0</v>
          </cell>
          <cell r="HG224">
            <v>190.809523809523</v>
          </cell>
          <cell r="HH224">
            <v>0</v>
          </cell>
          <cell r="HI224">
            <v>181.90476190476099</v>
          </cell>
          <cell r="HJ224">
            <v>0</v>
          </cell>
          <cell r="HK224" t="e">
            <v>#VALUE!</v>
          </cell>
          <cell r="HL224">
            <v>0</v>
          </cell>
          <cell r="HM224">
            <v>0</v>
          </cell>
          <cell r="HN224">
            <v>140.14285714285711</v>
          </cell>
          <cell r="HO224">
            <v>144.76190476190479</v>
          </cell>
          <cell r="HP224">
            <v>127.5714285714286</v>
          </cell>
          <cell r="HQ224">
            <v>0</v>
          </cell>
          <cell r="HR224">
            <v>25.863999999999997</v>
          </cell>
          <cell r="HS224">
            <v>0</v>
          </cell>
          <cell r="HT224">
            <v>338.1904761904762</v>
          </cell>
          <cell r="HU224" t="str">
            <v>Aug 02</v>
          </cell>
          <cell r="HV224">
            <v>226.04761904761901</v>
          </cell>
          <cell r="HW224">
            <v>211.57142857142861</v>
          </cell>
          <cell r="HX224">
            <v>225.38095238095241</v>
          </cell>
          <cell r="HY224">
            <v>210.90476190476201</v>
          </cell>
          <cell r="HZ224">
            <v>228.83333333333334</v>
          </cell>
          <cell r="IA224">
            <v>219.76190476190479</v>
          </cell>
          <cell r="IB224">
            <v>228.83333333333334</v>
          </cell>
          <cell r="IC224">
            <v>0</v>
          </cell>
          <cell r="ID224">
            <v>232.04761904761901</v>
          </cell>
          <cell r="IE224">
            <v>0</v>
          </cell>
          <cell r="IF224">
            <v>0</v>
          </cell>
          <cell r="IG224">
            <v>180.57142857142799</v>
          </cell>
          <cell r="IH224">
            <v>0</v>
          </cell>
          <cell r="II224">
            <v>170</v>
          </cell>
          <cell r="IJ224">
            <v>0</v>
          </cell>
          <cell r="IK224">
            <v>0</v>
          </cell>
          <cell r="IL224">
            <v>0</v>
          </cell>
          <cell r="IM224">
            <v>143</v>
          </cell>
          <cell r="IN224">
            <v>133.71428571428569</v>
          </cell>
          <cell r="IO224">
            <v>0</v>
          </cell>
          <cell r="IP224">
            <v>0</v>
          </cell>
          <cell r="IQ224" t="str">
            <v>Aug 02</v>
          </cell>
          <cell r="IR224">
            <v>4.3621325986230088</v>
          </cell>
          <cell r="IS224">
            <v>18.921691084902204</v>
          </cell>
          <cell r="IT224">
            <v>20.644461557726018</v>
          </cell>
          <cell r="IU224">
            <v>0</v>
          </cell>
          <cell r="IV224">
            <v>0</v>
          </cell>
          <cell r="IW224">
            <v>0</v>
          </cell>
          <cell r="IX224">
            <v>26.162337662337659</v>
          </cell>
          <cell r="IY224">
            <v>0</v>
          </cell>
          <cell r="IZ224">
            <v>30.115692640692643</v>
          </cell>
          <cell r="JA224">
            <v>28.878787878787875</v>
          </cell>
          <cell r="JB224">
            <v>0</v>
          </cell>
          <cell r="JC224">
            <v>27.144264069264072</v>
          </cell>
          <cell r="JD224">
            <v>35.094392786700475</v>
          </cell>
          <cell r="JE224">
            <v>0</v>
          </cell>
          <cell r="JF224">
            <v>0</v>
          </cell>
          <cell r="JG224">
            <v>0</v>
          </cell>
          <cell r="JH224">
            <v>0</v>
          </cell>
          <cell r="JI224">
            <v>0</v>
          </cell>
          <cell r="JJ224">
            <v>0</v>
          </cell>
          <cell r="JK224">
            <v>0</v>
          </cell>
          <cell r="JL224">
            <v>0</v>
          </cell>
          <cell r="JM224">
            <v>0</v>
          </cell>
          <cell r="JN224">
            <v>29.05649350649351</v>
          </cell>
          <cell r="JO224">
            <v>0</v>
          </cell>
          <cell r="JP224">
            <v>27.847295281385282</v>
          </cell>
          <cell r="JQ224">
            <v>28.460714285714289</v>
          </cell>
          <cell r="JR224">
            <v>28.827380952380949</v>
          </cell>
          <cell r="JS224">
            <v>0</v>
          </cell>
          <cell r="JT224">
            <v>0</v>
          </cell>
          <cell r="JU224">
            <v>0</v>
          </cell>
          <cell r="JV224">
            <v>0</v>
          </cell>
          <cell r="JW224">
            <v>0</v>
          </cell>
          <cell r="JX224">
            <v>0</v>
          </cell>
          <cell r="JY224">
            <v>0</v>
          </cell>
          <cell r="JZ224">
            <v>28.460714285714289</v>
          </cell>
          <cell r="KA224">
            <v>0</v>
          </cell>
          <cell r="KB224">
            <v>0</v>
          </cell>
          <cell r="KC224">
            <v>0</v>
          </cell>
          <cell r="KD224">
            <v>24.913095238095234</v>
          </cell>
          <cell r="KE224">
            <v>26.644913419913415</v>
          </cell>
          <cell r="KF224">
            <v>24.913095238095234</v>
          </cell>
          <cell r="KG224">
            <v>26.644913419913415</v>
          </cell>
          <cell r="KH224">
            <v>0</v>
          </cell>
          <cell r="KI224">
            <v>0</v>
          </cell>
          <cell r="KJ224">
            <v>0</v>
          </cell>
          <cell r="KK224">
            <v>26.127245457954121</v>
          </cell>
          <cell r="KL224">
            <v>25.851654906773014</v>
          </cell>
          <cell r="KM224">
            <v>0</v>
          </cell>
          <cell r="KN224">
            <v>25.565753144493303</v>
          </cell>
          <cell r="KO224">
            <v>-0.18181363636363629</v>
          </cell>
          <cell r="KP224">
            <v>0.69090909090909058</v>
          </cell>
          <cell r="KQ224">
            <v>0.84545454545454535</v>
          </cell>
          <cell r="KR224">
            <v>0.7454545454545457</v>
          </cell>
          <cell r="KS224">
            <v>0.5454545454545453</v>
          </cell>
          <cell r="KT224">
            <v>-0.2363636363636363</v>
          </cell>
          <cell r="KU224">
            <v>-0.31818090909090918</v>
          </cell>
          <cell r="KV224">
            <v>0</v>
          </cell>
          <cell r="KW224">
            <v>0</v>
          </cell>
          <cell r="KX224">
            <v>0</v>
          </cell>
          <cell r="KY224">
            <v>0</v>
          </cell>
          <cell r="KZ224">
            <v>2.5568181818181821</v>
          </cell>
          <cell r="LA224">
            <v>2.8068181818181821</v>
          </cell>
          <cell r="LB224">
            <v>1.7318181818181819</v>
          </cell>
          <cell r="LC224" t="str">
            <v>Aug 02</v>
          </cell>
          <cell r="LD224">
            <v>18.936341659951651</v>
          </cell>
          <cell r="LE224">
            <v>20.661157024793386</v>
          </cell>
          <cell r="LF224">
            <v>235</v>
          </cell>
          <cell r="LG224">
            <v>225</v>
          </cell>
          <cell r="LH224">
            <v>24.489417989417987</v>
          </cell>
          <cell r="LI224">
            <v>26.280952380952385</v>
          </cell>
          <cell r="LJ224">
            <v>28.364285714285714</v>
          </cell>
          <cell r="LK224">
            <v>0.69523809523809521</v>
          </cell>
          <cell r="LL224">
            <v>27.770238095238099</v>
          </cell>
          <cell r="LM224">
            <v>1.0214285714285714</v>
          </cell>
          <cell r="LN224">
            <v>27.148809523809526</v>
          </cell>
          <cell r="LO224">
            <v>0</v>
          </cell>
          <cell r="LP224">
            <v>0</v>
          </cell>
          <cell r="LQ224">
            <v>0</v>
          </cell>
          <cell r="LR224">
            <v>0</v>
          </cell>
          <cell r="LS224">
            <v>0</v>
          </cell>
          <cell r="LT224">
            <v>24.316647919010123</v>
          </cell>
          <cell r="LU224">
            <v>23.983877015373078</v>
          </cell>
          <cell r="LV224">
            <v>26.143409090909081</v>
          </cell>
          <cell r="LW224">
            <v>26.266666666666673</v>
          </cell>
          <cell r="LX224">
            <v>27.65625</v>
          </cell>
          <cell r="LY224">
            <v>28.039047619047622</v>
          </cell>
          <cell r="LZ224">
            <v>25.647954545454549</v>
          </cell>
          <cell r="MA224">
            <v>26.23555555555556</v>
          </cell>
          <cell r="MB224" t="str">
            <v>Aug 02</v>
          </cell>
          <cell r="MC224">
            <v>272.11363636363637</v>
          </cell>
          <cell r="MD224">
            <v>263.38636363636363</v>
          </cell>
          <cell r="ME224">
            <v>27.101851855555555</v>
          </cell>
          <cell r="MF224">
            <v>28.046000000000003</v>
          </cell>
          <cell r="MG224">
            <v>21.862000000000002</v>
          </cell>
          <cell r="MH224" t="str">
            <v>Aug 02</v>
          </cell>
          <cell r="MI224">
            <v>138.75</v>
          </cell>
          <cell r="MJ224">
            <v>111.8181818181818</v>
          </cell>
          <cell r="MK224">
            <v>114.6753246753247</v>
          </cell>
          <cell r="ML224">
            <v>102.33766233766229</v>
          </cell>
          <cell r="MM224">
            <v>103.3766233766234</v>
          </cell>
          <cell r="MN224">
            <v>94.415969786889676</v>
          </cell>
          <cell r="MO224">
            <v>224.40440035094809</v>
          </cell>
          <cell r="MP224">
            <v>116.8831168831169</v>
          </cell>
          <cell r="MQ224">
            <v>34.31818181818182</v>
          </cell>
          <cell r="MR224">
            <v>0</v>
          </cell>
          <cell r="MS224">
            <v>0</v>
          </cell>
          <cell r="MT224">
            <v>183.2347868933235</v>
          </cell>
          <cell r="MU224">
            <v>70.417888563049829</v>
          </cell>
          <cell r="MV224">
            <v>0</v>
          </cell>
          <cell r="MW224" t="str">
            <v>*KEY_ERR</v>
          </cell>
        </row>
        <row r="225">
          <cell r="F225" t="str">
            <v>Sep 02</v>
          </cell>
          <cell r="G225">
            <v>28.379285714285711</v>
          </cell>
          <cell r="H225">
            <v>0</v>
          </cell>
          <cell r="I225">
            <v>29.704999999999998</v>
          </cell>
          <cell r="J225">
            <v>0</v>
          </cell>
          <cell r="K225">
            <v>0</v>
          </cell>
          <cell r="L225">
            <v>29.591999999999999</v>
          </cell>
          <cell r="M225">
            <v>27.186499999999999</v>
          </cell>
          <cell r="N225">
            <v>0</v>
          </cell>
          <cell r="O225">
            <v>0</v>
          </cell>
          <cell r="P225">
            <v>25.604999999999997</v>
          </cell>
          <cell r="Q225">
            <v>25.604999999999997</v>
          </cell>
          <cell r="R225">
            <v>0</v>
          </cell>
          <cell r="S225">
            <v>0</v>
          </cell>
          <cell r="T225">
            <v>28.704999999999995</v>
          </cell>
          <cell r="U225">
            <v>0</v>
          </cell>
          <cell r="V225">
            <v>27.105476190476185</v>
          </cell>
          <cell r="W225">
            <v>27.086428571428566</v>
          </cell>
          <cell r="X225">
            <v>28.466428571428569</v>
          </cell>
          <cell r="Y225">
            <v>25.900714285714283</v>
          </cell>
          <cell r="Z225">
            <v>0</v>
          </cell>
          <cell r="AA225">
            <v>27.086428571428566</v>
          </cell>
          <cell r="AB225">
            <v>27.964999999999993</v>
          </cell>
          <cell r="AC225">
            <v>27.209523809523805</v>
          </cell>
          <cell r="AD225">
            <v>28.567499999999992</v>
          </cell>
          <cell r="AE225">
            <v>28.694285714285709</v>
          </cell>
          <cell r="AF225">
            <v>27.228333333333328</v>
          </cell>
          <cell r="AG225">
            <v>27.833095238095233</v>
          </cell>
          <cell r="AH225">
            <v>26.57833333333333</v>
          </cell>
          <cell r="AI225">
            <v>0</v>
          </cell>
          <cell r="AJ225">
            <v>27.228333333333328</v>
          </cell>
          <cell r="AK225">
            <v>27.528333333333329</v>
          </cell>
          <cell r="AL225">
            <v>28.784047619047616</v>
          </cell>
          <cell r="AM225">
            <v>28.421428571428571</v>
          </cell>
          <cell r="AN225">
            <v>0</v>
          </cell>
          <cell r="AO225">
            <v>0</v>
          </cell>
          <cell r="AP225">
            <v>0</v>
          </cell>
          <cell r="AQ225">
            <v>26.728333333333328</v>
          </cell>
          <cell r="AR225">
            <v>0</v>
          </cell>
          <cell r="AS225">
            <v>27.209523809523805</v>
          </cell>
          <cell r="AT225">
            <v>27.200954761904761</v>
          </cell>
          <cell r="AU225">
            <v>27.698809523809519</v>
          </cell>
          <cell r="AV225">
            <v>0</v>
          </cell>
          <cell r="AW225">
            <v>27.042864285714284</v>
          </cell>
          <cell r="AX225">
            <v>0</v>
          </cell>
          <cell r="AY225">
            <v>0</v>
          </cell>
          <cell r="AZ225">
            <v>0</v>
          </cell>
          <cell r="BA225">
            <v>0</v>
          </cell>
          <cell r="BB225">
            <v>26.853571428571431</v>
          </cell>
          <cell r="BC225">
            <v>26.803095238095231</v>
          </cell>
          <cell r="BD225">
            <v>0.32386363636363641</v>
          </cell>
          <cell r="BE225">
            <v>28.090499999999999</v>
          </cell>
          <cell r="BF225">
            <v>26.496999999999993</v>
          </cell>
          <cell r="BG225">
            <v>24.658924999999996</v>
          </cell>
          <cell r="BH225">
            <v>0</v>
          </cell>
          <cell r="BI225">
            <v>0</v>
          </cell>
          <cell r="BJ225">
            <v>0</v>
          </cell>
          <cell r="BK225">
            <v>3.27</v>
          </cell>
          <cell r="BL225">
            <v>12.263999999999999</v>
          </cell>
          <cell r="BM225">
            <v>19.808250000000001</v>
          </cell>
          <cell r="BN225">
            <v>26.643750000000001</v>
          </cell>
          <cell r="BO225">
            <v>24.262874999999998</v>
          </cell>
          <cell r="BP225">
            <v>27.394499999999997</v>
          </cell>
          <cell r="BQ225">
            <v>32.793074999999995</v>
          </cell>
          <cell r="BR225">
            <v>32.793074999999995</v>
          </cell>
          <cell r="BS225">
            <v>33.623205000000006</v>
          </cell>
          <cell r="BT225">
            <v>33.623205000000006</v>
          </cell>
          <cell r="BU225">
            <v>34.868399999999994</v>
          </cell>
          <cell r="BV225">
            <v>34.868399999999994</v>
          </cell>
          <cell r="BW225">
            <v>0</v>
          </cell>
          <cell r="BX225">
            <v>0</v>
          </cell>
          <cell r="BY225">
            <v>0</v>
          </cell>
          <cell r="BZ225">
            <v>0</v>
          </cell>
          <cell r="CA225">
            <v>0</v>
          </cell>
          <cell r="CB225">
            <v>0</v>
          </cell>
          <cell r="CC225">
            <v>0</v>
          </cell>
          <cell r="CD225">
            <v>0</v>
          </cell>
          <cell r="CE225">
            <v>37.468199999999996</v>
          </cell>
          <cell r="CF225">
            <v>41.026125</v>
          </cell>
          <cell r="CG225">
            <v>41.207250000000002</v>
          </cell>
          <cell r="CH225">
            <v>0</v>
          </cell>
          <cell r="CI225">
            <v>0</v>
          </cell>
          <cell r="CJ225">
            <v>33.596325</v>
          </cell>
          <cell r="CK225">
            <v>33.683999999999997</v>
          </cell>
          <cell r="CL225">
            <v>32.071199999999997</v>
          </cell>
          <cell r="CM225">
            <v>33.214125000000003</v>
          </cell>
          <cell r="CN225">
            <v>0</v>
          </cell>
          <cell r="CO225">
            <v>0</v>
          </cell>
          <cell r="CP225">
            <v>29.794799999999999</v>
          </cell>
          <cell r="CQ225">
            <v>29.794799999999999</v>
          </cell>
          <cell r="CR225">
            <v>0</v>
          </cell>
          <cell r="CS225">
            <v>0</v>
          </cell>
          <cell r="CT225">
            <v>25.447499999999998</v>
          </cell>
          <cell r="CU225">
            <v>24.806249999999995</v>
          </cell>
          <cell r="CV225">
            <v>0</v>
          </cell>
          <cell r="CW225">
            <v>12.5</v>
          </cell>
          <cell r="CX225">
            <v>32.389875000000004</v>
          </cell>
          <cell r="CY225">
            <v>32.889875000000004</v>
          </cell>
          <cell r="CZ225">
            <v>32.099549999999994</v>
          </cell>
          <cell r="DA225">
            <v>30.905699999999996</v>
          </cell>
          <cell r="DB225">
            <v>0.3458874999999999</v>
          </cell>
          <cell r="DC225">
            <v>0</v>
          </cell>
          <cell r="DD225">
            <v>0</v>
          </cell>
          <cell r="DE225">
            <v>0</v>
          </cell>
          <cell r="DF225">
            <v>0</v>
          </cell>
          <cell r="DG225">
            <v>0</v>
          </cell>
          <cell r="DH225">
            <v>0</v>
          </cell>
          <cell r="DI225">
            <v>0</v>
          </cell>
          <cell r="DJ225">
            <v>0</v>
          </cell>
          <cell r="DK225">
            <v>0</v>
          </cell>
          <cell r="DL225">
            <v>0</v>
          </cell>
          <cell r="DM225" t="str">
            <v>Sep 02</v>
          </cell>
          <cell r="DN225">
            <v>3.7050000000000001</v>
          </cell>
          <cell r="DO225">
            <v>0</v>
          </cell>
          <cell r="DP225">
            <v>0</v>
          </cell>
          <cell r="DQ225">
            <v>0</v>
          </cell>
          <cell r="DR225">
            <v>0</v>
          </cell>
          <cell r="DS225">
            <v>0</v>
          </cell>
          <cell r="DT225">
            <v>32.593049999999998</v>
          </cell>
          <cell r="DU225">
            <v>32.593049999999998</v>
          </cell>
          <cell r="DV225">
            <v>36.122624999999999</v>
          </cell>
          <cell r="DW225">
            <v>36.122624999999999</v>
          </cell>
          <cell r="DX225">
            <v>0</v>
          </cell>
          <cell r="DY225">
            <v>0</v>
          </cell>
          <cell r="DZ225">
            <v>0</v>
          </cell>
          <cell r="EA225">
            <v>0</v>
          </cell>
          <cell r="EB225">
            <v>0</v>
          </cell>
          <cell r="EC225">
            <v>0</v>
          </cell>
          <cell r="ED225">
            <v>0</v>
          </cell>
          <cell r="EE225">
            <v>0</v>
          </cell>
          <cell r="EF225">
            <v>34.320300000000003</v>
          </cell>
          <cell r="EG225">
            <v>0</v>
          </cell>
          <cell r="EH225">
            <v>32.457075000000003</v>
          </cell>
          <cell r="EI225">
            <v>32.247075000000002</v>
          </cell>
          <cell r="EJ225">
            <v>33.051374999999993</v>
          </cell>
          <cell r="EK225">
            <v>0</v>
          </cell>
          <cell r="EL225">
            <v>0</v>
          </cell>
          <cell r="EM225">
            <v>0</v>
          </cell>
          <cell r="EN225">
            <v>0</v>
          </cell>
          <cell r="EO225">
            <v>26.018750000000001</v>
          </cell>
          <cell r="EP225">
            <v>25.350000000000005</v>
          </cell>
          <cell r="EQ225" t="str">
            <v>Sep 02</v>
          </cell>
          <cell r="ER225">
            <v>3.2</v>
          </cell>
          <cell r="ES225">
            <v>0</v>
          </cell>
          <cell r="ET225">
            <v>0</v>
          </cell>
          <cell r="EU225">
            <v>0</v>
          </cell>
          <cell r="EV225">
            <v>19.266187500000001</v>
          </cell>
          <cell r="EW225">
            <v>23.367750000000001</v>
          </cell>
          <cell r="EX225">
            <v>27.116249999999997</v>
          </cell>
          <cell r="EY225">
            <v>34.382249999999992</v>
          </cell>
          <cell r="EZ225">
            <v>34.382249999999992</v>
          </cell>
          <cell r="FA225">
            <v>38.240999999999993</v>
          </cell>
          <cell r="FB225">
            <v>38.240999999999993</v>
          </cell>
          <cell r="FC225">
            <v>35.957249999999995</v>
          </cell>
          <cell r="FD225">
            <v>35.957249999999995</v>
          </cell>
          <cell r="FE225">
            <v>0</v>
          </cell>
          <cell r="FF225">
            <v>0</v>
          </cell>
          <cell r="FG225">
            <v>34.688324999999999</v>
          </cell>
          <cell r="FH225">
            <v>0</v>
          </cell>
          <cell r="FI225">
            <v>36.144675000000007</v>
          </cell>
          <cell r="FJ225">
            <v>0</v>
          </cell>
          <cell r="FK225">
            <v>0</v>
          </cell>
          <cell r="FL225">
            <v>0</v>
          </cell>
          <cell r="FM225">
            <v>0</v>
          </cell>
          <cell r="FN225" t="str">
            <v>Sep 02</v>
          </cell>
          <cell r="FO225">
            <v>3.01</v>
          </cell>
          <cell r="FP225">
            <v>20.758499999999998</v>
          </cell>
          <cell r="FQ225">
            <v>13.839</v>
          </cell>
          <cell r="FR225">
            <v>29.441999999999997</v>
          </cell>
          <cell r="FS225">
            <v>0</v>
          </cell>
          <cell r="FT225">
            <v>0</v>
          </cell>
          <cell r="FU225">
            <v>0</v>
          </cell>
          <cell r="FV225">
            <v>0</v>
          </cell>
          <cell r="FW225">
            <v>0</v>
          </cell>
          <cell r="FX225">
            <v>0</v>
          </cell>
          <cell r="FY225">
            <v>0</v>
          </cell>
          <cell r="FZ225">
            <v>0</v>
          </cell>
          <cell r="GA225">
            <v>0</v>
          </cell>
          <cell r="GB225">
            <v>0</v>
          </cell>
          <cell r="GC225">
            <v>0</v>
          </cell>
          <cell r="GD225">
            <v>36.340499999999999</v>
          </cell>
          <cell r="GE225">
            <v>0</v>
          </cell>
          <cell r="GF225">
            <v>0</v>
          </cell>
          <cell r="GG225">
            <v>37.432499999999997</v>
          </cell>
          <cell r="GH225">
            <v>37.432499999999997</v>
          </cell>
          <cell r="GI225">
            <v>31.735724999999999</v>
          </cell>
          <cell r="GJ225">
            <v>29.543849999999999</v>
          </cell>
          <cell r="GK225">
            <v>0</v>
          </cell>
          <cell r="GL225">
            <v>0</v>
          </cell>
          <cell r="GM225">
            <v>24.824999999999999</v>
          </cell>
          <cell r="GN225">
            <v>0</v>
          </cell>
          <cell r="GO225" t="str">
            <v>Sep 02</v>
          </cell>
          <cell r="GP225">
            <v>1.9189168158119991</v>
          </cell>
          <cell r="GQ225">
            <v>264.76190476190482</v>
          </cell>
          <cell r="GR225">
            <v>253.42857142857139</v>
          </cell>
          <cell r="GS225">
            <v>263.23809523809524</v>
          </cell>
          <cell r="GT225">
            <v>277.95238095238096</v>
          </cell>
          <cell r="GU225">
            <v>258.04761904761904</v>
          </cell>
          <cell r="GV225">
            <v>255.9047619047619</v>
          </cell>
          <cell r="GW225">
            <v>258.04761904761904</v>
          </cell>
          <cell r="GX225">
            <v>0</v>
          </cell>
          <cell r="GY225">
            <v>322.78571428571428</v>
          </cell>
          <cell r="GZ225">
            <v>281.38095238095241</v>
          </cell>
          <cell r="HA225">
            <v>0</v>
          </cell>
          <cell r="HB225">
            <v>0</v>
          </cell>
          <cell r="HC225">
            <v>271.27380952380952</v>
          </cell>
          <cell r="HD225">
            <v>240.08333333333329</v>
          </cell>
          <cell r="HE225">
            <v>0</v>
          </cell>
          <cell r="HF225">
            <v>0</v>
          </cell>
          <cell r="HG225">
            <v>199.333333333333</v>
          </cell>
          <cell r="HH225">
            <v>0</v>
          </cell>
          <cell r="HI225">
            <v>189.809523809523</v>
          </cell>
          <cell r="HJ225">
            <v>0</v>
          </cell>
          <cell r="HK225" t="e">
            <v>#VALUE!</v>
          </cell>
          <cell r="HL225">
            <v>0</v>
          </cell>
          <cell r="HM225">
            <v>0</v>
          </cell>
          <cell r="HN225">
            <v>162.0952380952381</v>
          </cell>
          <cell r="HO225">
            <v>160.1904761904762</v>
          </cell>
          <cell r="HP225">
            <v>146.0952380952381</v>
          </cell>
          <cell r="HQ225">
            <v>0</v>
          </cell>
          <cell r="HR225">
            <v>30.157499999999999</v>
          </cell>
          <cell r="HS225">
            <v>0</v>
          </cell>
          <cell r="HT225">
            <v>340.1904761904762</v>
          </cell>
          <cell r="HU225" t="str">
            <v>Sep 02</v>
          </cell>
          <cell r="HV225">
            <v>282.61904761904759</v>
          </cell>
          <cell r="HW225">
            <v>272.76190476190482</v>
          </cell>
          <cell r="HX225">
            <v>268.66666666666669</v>
          </cell>
          <cell r="HY225">
            <v>258.80952380952391</v>
          </cell>
          <cell r="HZ225">
            <v>254.35714285714283</v>
          </cell>
          <cell r="IA225">
            <v>246.26190476190479</v>
          </cell>
          <cell r="IB225">
            <v>254.35714285714283</v>
          </cell>
          <cell r="IC225">
            <v>0</v>
          </cell>
          <cell r="ID225">
            <v>262.82142857142861</v>
          </cell>
          <cell r="IE225">
            <v>0</v>
          </cell>
          <cell r="IF225">
            <v>0</v>
          </cell>
          <cell r="IG225">
            <v>195.95238095238099</v>
          </cell>
          <cell r="IH225">
            <v>0</v>
          </cell>
          <cell r="II225">
            <v>187.85714285714201</v>
          </cell>
          <cell r="IJ225">
            <v>0</v>
          </cell>
          <cell r="IK225">
            <v>0</v>
          </cell>
          <cell r="IL225">
            <v>0</v>
          </cell>
          <cell r="IM225">
            <v>167.42857142857139</v>
          </cell>
          <cell r="IN225">
            <v>150.38095238095241</v>
          </cell>
          <cell r="IO225">
            <v>0</v>
          </cell>
          <cell r="IP225">
            <v>0</v>
          </cell>
          <cell r="IQ225" t="str">
            <v>Sep 02</v>
          </cell>
          <cell r="IR225">
            <v>4.478825579172967</v>
          </cell>
          <cell r="IS225">
            <v>21.346072867503164</v>
          </cell>
          <cell r="IT225">
            <v>23.866369539551357</v>
          </cell>
          <cell r="IU225">
            <v>0</v>
          </cell>
          <cell r="IV225">
            <v>0</v>
          </cell>
          <cell r="IW225">
            <v>0</v>
          </cell>
          <cell r="IX225">
            <v>28.07142857142858</v>
          </cell>
          <cell r="IY225">
            <v>0</v>
          </cell>
          <cell r="IZ225">
            <v>32.338095238095235</v>
          </cell>
          <cell r="JA225">
            <v>31.288095238095242</v>
          </cell>
          <cell r="JB225">
            <v>0</v>
          </cell>
          <cell r="JC225">
            <v>29.808333333333344</v>
          </cell>
          <cell r="JD225">
            <v>34.826711749788672</v>
          </cell>
          <cell r="JE225">
            <v>0</v>
          </cell>
          <cell r="JF225">
            <v>0</v>
          </cell>
          <cell r="JG225">
            <v>0</v>
          </cell>
          <cell r="JH225">
            <v>0</v>
          </cell>
          <cell r="JI225">
            <v>0</v>
          </cell>
          <cell r="JJ225">
            <v>0</v>
          </cell>
          <cell r="JK225">
            <v>0</v>
          </cell>
          <cell r="JL225">
            <v>0</v>
          </cell>
          <cell r="JM225">
            <v>0</v>
          </cell>
          <cell r="JN225">
            <v>32.595238095238095</v>
          </cell>
          <cell r="JO225">
            <v>0</v>
          </cell>
          <cell r="JP225">
            <v>30.505952380952383</v>
          </cell>
          <cell r="JQ225">
            <v>31.024999999999999</v>
          </cell>
          <cell r="JR225">
            <v>31.425000000000001</v>
          </cell>
          <cell r="JS225">
            <v>0</v>
          </cell>
          <cell r="JT225">
            <v>0</v>
          </cell>
          <cell r="JU225">
            <v>0</v>
          </cell>
          <cell r="JV225">
            <v>0</v>
          </cell>
          <cell r="JW225">
            <v>0</v>
          </cell>
          <cell r="JX225">
            <v>0</v>
          </cell>
          <cell r="JY225">
            <v>0</v>
          </cell>
          <cell r="JZ225">
            <v>31.024999999999999</v>
          </cell>
          <cell r="KA225">
            <v>0</v>
          </cell>
          <cell r="KB225">
            <v>0</v>
          </cell>
          <cell r="KC225">
            <v>0</v>
          </cell>
          <cell r="KD225">
            <v>26.32738095238096</v>
          </cell>
          <cell r="KE225">
            <v>28.160714285714292</v>
          </cell>
          <cell r="KF225">
            <v>26.32738095238096</v>
          </cell>
          <cell r="KG225">
            <v>28.160714285714292</v>
          </cell>
          <cell r="KH225">
            <v>0</v>
          </cell>
          <cell r="KI225">
            <v>0</v>
          </cell>
          <cell r="KJ225">
            <v>0</v>
          </cell>
          <cell r="KK225">
            <v>27.38376490438695</v>
          </cell>
          <cell r="KL225">
            <v>27.069179227596553</v>
          </cell>
          <cell r="KM225">
            <v>0</v>
          </cell>
          <cell r="KN225">
            <v>26.62635958005249</v>
          </cell>
          <cell r="KO225">
            <v>4.9047642857142861</v>
          </cell>
          <cell r="KP225">
            <v>0.54761904761904767</v>
          </cell>
          <cell r="KQ225">
            <v>0.92380952380952386</v>
          </cell>
          <cell r="KR225">
            <v>0.80000000000000016</v>
          </cell>
          <cell r="KS225">
            <v>0.59999999999999987</v>
          </cell>
          <cell r="KT225">
            <v>-0.32857142857142851</v>
          </cell>
          <cell r="KU225">
            <v>-0.21904761904761899</v>
          </cell>
          <cell r="KV225">
            <v>0</v>
          </cell>
          <cell r="KW225">
            <v>0</v>
          </cell>
          <cell r="KX225">
            <v>0</v>
          </cell>
          <cell r="KY225">
            <v>0</v>
          </cell>
          <cell r="KZ225">
            <v>1.214288095238095</v>
          </cell>
          <cell r="LA225">
            <v>1.273811904761905</v>
          </cell>
          <cell r="LB225">
            <v>1.833333333333333</v>
          </cell>
          <cell r="LC225" t="str">
            <v>Sep 02</v>
          </cell>
          <cell r="LD225">
            <v>20.950846091861401</v>
          </cell>
          <cell r="LE225">
            <v>23.415977961432507</v>
          </cell>
          <cell r="LF225">
            <v>260</v>
          </cell>
          <cell r="LG225">
            <v>255</v>
          </cell>
          <cell r="LH225">
            <v>26.344708994708995</v>
          </cell>
          <cell r="LI225">
            <v>28.773809523809533</v>
          </cell>
          <cell r="LJ225">
            <v>31.959523809523809</v>
          </cell>
          <cell r="LK225">
            <v>0.76904761904761898</v>
          </cell>
          <cell r="LL225">
            <v>30.124999999999996</v>
          </cell>
          <cell r="LM225">
            <v>0.9285714285714286</v>
          </cell>
          <cell r="LN225">
            <v>29.596428571428568</v>
          </cell>
          <cell r="LO225">
            <v>0</v>
          </cell>
          <cell r="LP225">
            <v>0</v>
          </cell>
          <cell r="LQ225">
            <v>0</v>
          </cell>
          <cell r="LR225">
            <v>0</v>
          </cell>
          <cell r="LS225">
            <v>0</v>
          </cell>
          <cell r="LT225">
            <v>25.74521934758156</v>
          </cell>
          <cell r="LU225">
            <v>25.293400824896889</v>
          </cell>
          <cell r="LV225">
            <v>27.964999999999993</v>
          </cell>
          <cell r="LW225">
            <v>27.209523809523805</v>
          </cell>
          <cell r="LX225">
            <v>28.567499999999992</v>
          </cell>
          <cell r="LY225">
            <v>28.694285714285709</v>
          </cell>
          <cell r="LZ225">
            <v>27.228333333333328</v>
          </cell>
          <cell r="MA225">
            <v>27.833095238095233</v>
          </cell>
          <cell r="MB225" t="str">
            <v>Sep 02</v>
          </cell>
          <cell r="MC225">
            <v>310.86842105263156</v>
          </cell>
          <cell r="MD225">
            <v>309.84210526315792</v>
          </cell>
          <cell r="ME225">
            <v>29.161375661111112</v>
          </cell>
          <cell r="MF225">
            <v>28.781700000000001</v>
          </cell>
          <cell r="MG225">
            <v>22.432500000000001</v>
          </cell>
          <cell r="MH225" t="str">
            <v>Sep 02</v>
          </cell>
          <cell r="MI225">
            <v>139.4047619047619</v>
          </cell>
          <cell r="MJ225">
            <v>113.3333333333333</v>
          </cell>
          <cell r="MK225">
            <v>116.1904761904762</v>
          </cell>
          <cell r="ML225">
            <v>105.30612244897959</v>
          </cell>
          <cell r="MM225">
            <v>109.3877551020408</v>
          </cell>
          <cell r="MN225">
            <v>90.316047289341114</v>
          </cell>
          <cell r="MO225">
            <v>220.41927387138961</v>
          </cell>
          <cell r="MP225">
            <v>114.5578231292517</v>
          </cell>
          <cell r="MQ225">
            <v>37.976190476190467</v>
          </cell>
          <cell r="MR225">
            <v>0</v>
          </cell>
          <cell r="MS225">
            <v>0</v>
          </cell>
          <cell r="MT225">
            <v>176.50664601884111</v>
          </cell>
          <cell r="MU225">
            <v>78.725038402457784</v>
          </cell>
          <cell r="MV225">
            <v>0</v>
          </cell>
          <cell r="MW225" t="str">
            <v>*KEY_ERR</v>
          </cell>
        </row>
        <row r="226">
          <cell r="F226" t="str">
            <v>Oct 02</v>
          </cell>
          <cell r="G226">
            <v>27.579347826086959</v>
          </cell>
          <cell r="H226">
            <v>0</v>
          </cell>
          <cell r="I226">
            <v>28.866086956521741</v>
          </cell>
          <cell r="J226">
            <v>0</v>
          </cell>
          <cell r="K226">
            <v>0</v>
          </cell>
          <cell r="L226">
            <v>29.095869565217392</v>
          </cell>
          <cell r="M226">
            <v>26.08608695652174</v>
          </cell>
          <cell r="N226">
            <v>0</v>
          </cell>
          <cell r="O226">
            <v>0</v>
          </cell>
          <cell r="P226">
            <v>24.270434782608696</v>
          </cell>
          <cell r="Q226">
            <v>24.270434782608696</v>
          </cell>
          <cell r="R226">
            <v>0</v>
          </cell>
          <cell r="S226">
            <v>0</v>
          </cell>
          <cell r="T226">
            <v>27.866086956521741</v>
          </cell>
          <cell r="U226">
            <v>0</v>
          </cell>
          <cell r="V226">
            <v>26.172826086956523</v>
          </cell>
          <cell r="W226">
            <v>26.107608695652178</v>
          </cell>
          <cell r="X226">
            <v>27.706304347826091</v>
          </cell>
          <cell r="Y226">
            <v>24.864130434782613</v>
          </cell>
          <cell r="Z226">
            <v>0</v>
          </cell>
          <cell r="AA226">
            <v>26.968695652173917</v>
          </cell>
          <cell r="AB226">
            <v>27.888260869565222</v>
          </cell>
          <cell r="AC226">
            <v>26.080434782608705</v>
          </cell>
          <cell r="AD226">
            <v>27.18391304347827</v>
          </cell>
          <cell r="AE226">
            <v>27.236086956521749</v>
          </cell>
          <cell r="AF226">
            <v>26.741195652173911</v>
          </cell>
          <cell r="AG226">
            <v>30.152043478260879</v>
          </cell>
          <cell r="AH226">
            <v>25.94119565217391</v>
          </cell>
          <cell r="AI226">
            <v>0</v>
          </cell>
          <cell r="AJ226">
            <v>26.741195652173911</v>
          </cell>
          <cell r="AK226">
            <v>27.041195652173908</v>
          </cell>
          <cell r="AL226">
            <v>28.118478260869566</v>
          </cell>
          <cell r="AM226">
            <v>30.791304347826092</v>
          </cell>
          <cell r="AN226">
            <v>0</v>
          </cell>
          <cell r="AO226">
            <v>0</v>
          </cell>
          <cell r="AP226">
            <v>0</v>
          </cell>
          <cell r="AQ226">
            <v>26.141195652173909</v>
          </cell>
          <cell r="AR226">
            <v>0</v>
          </cell>
          <cell r="AS226">
            <v>26.080434782608705</v>
          </cell>
          <cell r="AT226">
            <v>27.086086956521743</v>
          </cell>
          <cell r="AU226">
            <v>27.368130434782621</v>
          </cell>
          <cell r="AV226">
            <v>0</v>
          </cell>
          <cell r="AW226">
            <v>26.658701739130439</v>
          </cell>
          <cell r="AX226">
            <v>0</v>
          </cell>
          <cell r="AY226">
            <v>0</v>
          </cell>
          <cell r="AZ226">
            <v>0</v>
          </cell>
          <cell r="BA226">
            <v>0</v>
          </cell>
          <cell r="BB226">
            <v>26.463695652173911</v>
          </cell>
          <cell r="BC226">
            <v>26.318695652173918</v>
          </cell>
          <cell r="BD226">
            <v>0.28825000000000034</v>
          </cell>
          <cell r="BE226">
            <v>27.427391304347822</v>
          </cell>
          <cell r="BF226">
            <v>25.002086956521744</v>
          </cell>
          <cell r="BG226">
            <v>23.615000000000002</v>
          </cell>
          <cell r="BH226">
            <v>0</v>
          </cell>
          <cell r="BI226">
            <v>0</v>
          </cell>
          <cell r="BJ226">
            <v>0</v>
          </cell>
          <cell r="BK226">
            <v>3.72</v>
          </cell>
          <cell r="BL226">
            <v>12.881902173913042</v>
          </cell>
          <cell r="BM226">
            <v>20.118913043478262</v>
          </cell>
          <cell r="BN226">
            <v>26.744184782608695</v>
          </cell>
          <cell r="BO226">
            <v>24.701249999999998</v>
          </cell>
          <cell r="BP226">
            <v>27.62869565217391</v>
          </cell>
          <cell r="BQ226">
            <v>34.60023913043478</v>
          </cell>
          <cell r="BR226">
            <v>34.60023913043478</v>
          </cell>
          <cell r="BS226">
            <v>35.371760869565207</v>
          </cell>
          <cell r="BT226">
            <v>35.371760869565207</v>
          </cell>
          <cell r="BU226">
            <v>36.529043478260867</v>
          </cell>
          <cell r="BV226">
            <v>36.529043478260867</v>
          </cell>
          <cell r="BW226">
            <v>0</v>
          </cell>
          <cell r="BX226">
            <v>0</v>
          </cell>
          <cell r="BY226">
            <v>0</v>
          </cell>
          <cell r="BZ226">
            <v>0</v>
          </cell>
          <cell r="CA226">
            <v>0</v>
          </cell>
          <cell r="CB226">
            <v>0</v>
          </cell>
          <cell r="CC226">
            <v>0</v>
          </cell>
          <cell r="CD226">
            <v>0</v>
          </cell>
          <cell r="CE226">
            <v>39.27502173913043</v>
          </cell>
          <cell r="CF226">
            <v>49.925217391304344</v>
          </cell>
          <cell r="CG226">
            <v>49.532608695652172</v>
          </cell>
          <cell r="CH226">
            <v>0</v>
          </cell>
          <cell r="CI226">
            <v>0</v>
          </cell>
          <cell r="CJ226">
            <v>33.172695652173914</v>
          </cell>
          <cell r="CK226">
            <v>33.427891304347824</v>
          </cell>
          <cell r="CL226">
            <v>31.940086956521725</v>
          </cell>
          <cell r="CM226">
            <v>33.242543478260863</v>
          </cell>
          <cell r="CN226">
            <v>0</v>
          </cell>
          <cell r="CO226">
            <v>0</v>
          </cell>
          <cell r="CP226">
            <v>29.68760869565217</v>
          </cell>
          <cell r="CQ226">
            <v>29.68760869565217</v>
          </cell>
          <cell r="CR226">
            <v>0</v>
          </cell>
          <cell r="CS226">
            <v>0</v>
          </cell>
          <cell r="CT226">
            <v>27.576086956521742</v>
          </cell>
          <cell r="CU226">
            <v>23.191304347826083</v>
          </cell>
          <cell r="CV226">
            <v>0</v>
          </cell>
          <cell r="CW226">
            <v>15.5</v>
          </cell>
          <cell r="CX226">
            <v>33.995804347826088</v>
          </cell>
          <cell r="CY226">
            <v>34.495804347826088</v>
          </cell>
          <cell r="CZ226">
            <v>33.033913043478258</v>
          </cell>
          <cell r="DA226">
            <v>31.379478260869558</v>
          </cell>
          <cell r="DB226">
            <v>0.32146739130434793</v>
          </cell>
          <cell r="DC226">
            <v>0</v>
          </cell>
          <cell r="DD226">
            <v>0</v>
          </cell>
          <cell r="DE226">
            <v>0</v>
          </cell>
          <cell r="DF226">
            <v>0</v>
          </cell>
          <cell r="DG226">
            <v>0</v>
          </cell>
          <cell r="DH226">
            <v>0</v>
          </cell>
          <cell r="DI226">
            <v>0</v>
          </cell>
          <cell r="DJ226">
            <v>0</v>
          </cell>
          <cell r="DK226">
            <v>0</v>
          </cell>
          <cell r="DL226">
            <v>0</v>
          </cell>
          <cell r="DM226" t="str">
            <v>Oct 02</v>
          </cell>
          <cell r="DN226">
            <v>4.1950000000000003</v>
          </cell>
          <cell r="DO226">
            <v>0</v>
          </cell>
          <cell r="DP226">
            <v>0</v>
          </cell>
          <cell r="DQ226">
            <v>0</v>
          </cell>
          <cell r="DR226">
            <v>0</v>
          </cell>
          <cell r="DS226">
            <v>0</v>
          </cell>
          <cell r="DT226">
            <v>34.436804347826083</v>
          </cell>
          <cell r="DU226">
            <v>34.436804347826083</v>
          </cell>
          <cell r="DV226">
            <v>39.143543478260867</v>
          </cell>
          <cell r="DW226">
            <v>39.143543478260867</v>
          </cell>
          <cell r="DX226">
            <v>0</v>
          </cell>
          <cell r="DY226">
            <v>0</v>
          </cell>
          <cell r="DZ226">
            <v>0</v>
          </cell>
          <cell r="EA226">
            <v>0</v>
          </cell>
          <cell r="EB226">
            <v>0</v>
          </cell>
          <cell r="EC226">
            <v>0</v>
          </cell>
          <cell r="ED226">
            <v>0</v>
          </cell>
          <cell r="EE226">
            <v>0</v>
          </cell>
          <cell r="EF226">
            <v>34.17704347826087</v>
          </cell>
          <cell r="EG226">
            <v>0</v>
          </cell>
          <cell r="EH226">
            <v>32.194369565217386</v>
          </cell>
          <cell r="EI226">
            <v>31.984369565217385</v>
          </cell>
          <cell r="EJ226">
            <v>33.107869565217392</v>
          </cell>
          <cell r="EK226">
            <v>0</v>
          </cell>
          <cell r="EL226">
            <v>0</v>
          </cell>
          <cell r="EM226">
            <v>0</v>
          </cell>
          <cell r="EN226">
            <v>0</v>
          </cell>
          <cell r="EO226">
            <v>26.393478260869571</v>
          </cell>
          <cell r="EP226">
            <v>24.356521739130436</v>
          </cell>
          <cell r="EQ226" t="str">
            <v>Oct 02</v>
          </cell>
          <cell r="ER226">
            <v>3.67</v>
          </cell>
          <cell r="ES226">
            <v>0</v>
          </cell>
          <cell r="ET226">
            <v>0</v>
          </cell>
          <cell r="EU226">
            <v>0</v>
          </cell>
          <cell r="EV226">
            <v>19.7925</v>
          </cell>
          <cell r="EW226">
            <v>23.950271739130432</v>
          </cell>
          <cell r="EX226">
            <v>28.355706521739133</v>
          </cell>
          <cell r="EY226">
            <v>38.448717391304342</v>
          </cell>
          <cell r="EZ226">
            <v>38.448717391304342</v>
          </cell>
          <cell r="FA226">
            <v>39.89497826086955</v>
          </cell>
          <cell r="FB226">
            <v>39.89497826086955</v>
          </cell>
          <cell r="FC226">
            <v>39.357195652173907</v>
          </cell>
          <cell r="FD226">
            <v>39.357195652173907</v>
          </cell>
          <cell r="FE226">
            <v>0</v>
          </cell>
          <cell r="FF226">
            <v>0</v>
          </cell>
          <cell r="FG226">
            <v>35.509630434782608</v>
          </cell>
          <cell r="FH226">
            <v>0</v>
          </cell>
          <cell r="FI226">
            <v>35.181391304347819</v>
          </cell>
          <cell r="FJ226">
            <v>0</v>
          </cell>
          <cell r="FK226">
            <v>0</v>
          </cell>
          <cell r="FL226">
            <v>0</v>
          </cell>
          <cell r="FM226">
            <v>0</v>
          </cell>
          <cell r="FN226" t="str">
            <v>Oct 02</v>
          </cell>
          <cell r="FO226">
            <v>3.23</v>
          </cell>
          <cell r="FP226">
            <v>23.848695652173912</v>
          </cell>
          <cell r="FQ226">
            <v>22.634347826086955</v>
          </cell>
          <cell r="FR226">
            <v>31.089130434782607</v>
          </cell>
          <cell r="FS226">
            <v>0</v>
          </cell>
          <cell r="FT226">
            <v>0</v>
          </cell>
          <cell r="FU226">
            <v>0</v>
          </cell>
          <cell r="FV226">
            <v>0</v>
          </cell>
          <cell r="FW226">
            <v>0</v>
          </cell>
          <cell r="FX226">
            <v>0</v>
          </cell>
          <cell r="FY226">
            <v>0</v>
          </cell>
          <cell r="FZ226">
            <v>0</v>
          </cell>
          <cell r="GA226">
            <v>0</v>
          </cell>
          <cell r="GB226">
            <v>0</v>
          </cell>
          <cell r="GC226">
            <v>0</v>
          </cell>
          <cell r="GD226">
            <v>34.277934782608696</v>
          </cell>
          <cell r="GE226">
            <v>0</v>
          </cell>
          <cell r="GF226">
            <v>0</v>
          </cell>
          <cell r="GG226">
            <v>35.10880434782608</v>
          </cell>
          <cell r="GH226">
            <v>35.10880434782608</v>
          </cell>
          <cell r="GI226">
            <v>31.699499999999997</v>
          </cell>
          <cell r="GJ226">
            <v>29.778000000000002</v>
          </cell>
          <cell r="GK226">
            <v>0</v>
          </cell>
          <cell r="GL226">
            <v>0</v>
          </cell>
          <cell r="GM226">
            <v>25.25</v>
          </cell>
          <cell r="GN226">
            <v>0</v>
          </cell>
          <cell r="GO226" t="str">
            <v>Oct 02</v>
          </cell>
          <cell r="GP226">
            <v>2.610266633441316</v>
          </cell>
          <cell r="GQ226">
            <v>291.3478260869565</v>
          </cell>
          <cell r="GR226">
            <v>284.82608695652181</v>
          </cell>
          <cell r="GS226">
            <v>280.71739130434787</v>
          </cell>
          <cell r="GT226">
            <v>293.43478260869563</v>
          </cell>
          <cell r="GU226">
            <v>243.55434782608694</v>
          </cell>
          <cell r="GV226">
            <v>240.47826086956519</v>
          </cell>
          <cell r="GW226">
            <v>243.55434782608694</v>
          </cell>
          <cell r="GX226">
            <v>0</v>
          </cell>
          <cell r="GY226">
            <v>316.23913043478262</v>
          </cell>
          <cell r="GZ226">
            <v>276.43478260869563</v>
          </cell>
          <cell r="HA226">
            <v>0</v>
          </cell>
          <cell r="HB226">
            <v>0</v>
          </cell>
          <cell r="HC226">
            <v>264.60869565217388</v>
          </cell>
          <cell r="HD226">
            <v>237.97826086956519</v>
          </cell>
          <cell r="HE226">
            <v>0</v>
          </cell>
          <cell r="HF226">
            <v>275.80434782608688</v>
          </cell>
          <cell r="HG226">
            <v>192.869565217391</v>
          </cell>
          <cell r="HH226">
            <v>0</v>
          </cell>
          <cell r="HI226">
            <v>183.21739130434699</v>
          </cell>
          <cell r="HJ226">
            <v>0</v>
          </cell>
          <cell r="HK226" t="e">
            <v>#VALUE!</v>
          </cell>
          <cell r="HL226">
            <v>0</v>
          </cell>
          <cell r="HM226">
            <v>0</v>
          </cell>
          <cell r="HN226">
            <v>157.04347826086959</v>
          </cell>
          <cell r="HO226">
            <v>150.695652173913</v>
          </cell>
          <cell r="HP226">
            <v>135.21739130434781</v>
          </cell>
          <cell r="HQ226">
            <v>0</v>
          </cell>
          <cell r="HR226">
            <v>34.575000000000003</v>
          </cell>
          <cell r="HS226">
            <v>0</v>
          </cell>
          <cell r="HT226">
            <v>386.13043478260869</v>
          </cell>
          <cell r="HU226" t="str">
            <v>Oct 02</v>
          </cell>
          <cell r="HV226">
            <v>304.3478260869565</v>
          </cell>
          <cell r="HW226">
            <v>322.56521739130437</v>
          </cell>
          <cell r="HX226">
            <v>285.43478260869563</v>
          </cell>
          <cell r="HY226">
            <v>303.6521739130435</v>
          </cell>
          <cell r="HZ226">
            <v>239.55434782608694</v>
          </cell>
          <cell r="IA226">
            <v>230.4130434782609</v>
          </cell>
          <cell r="IB226">
            <v>239.55434782608694</v>
          </cell>
          <cell r="IC226">
            <v>0</v>
          </cell>
          <cell r="ID226">
            <v>255.3369565217391</v>
          </cell>
          <cell r="IE226">
            <v>0</v>
          </cell>
          <cell r="IF226">
            <v>0</v>
          </cell>
          <cell r="IG226">
            <v>192.65217391304299</v>
          </cell>
          <cell r="IH226">
            <v>0</v>
          </cell>
          <cell r="II226">
            <v>183</v>
          </cell>
          <cell r="IJ226">
            <v>0</v>
          </cell>
          <cell r="IK226">
            <v>0</v>
          </cell>
          <cell r="IL226">
            <v>0</v>
          </cell>
          <cell r="IM226">
            <v>161.95652173913041</v>
          </cell>
          <cell r="IN226">
            <v>137.7391304347826</v>
          </cell>
          <cell r="IO226">
            <v>0</v>
          </cell>
          <cell r="IP226">
            <v>0</v>
          </cell>
          <cell r="IQ226" t="str">
            <v>Oct 02</v>
          </cell>
          <cell r="IR226">
            <v>4.5539807689232576</v>
          </cell>
          <cell r="IS226">
            <v>23.883263847528291</v>
          </cell>
          <cell r="IT226">
            <v>27.216832355172276</v>
          </cell>
          <cell r="IU226">
            <v>0</v>
          </cell>
          <cell r="IV226">
            <v>0</v>
          </cell>
          <cell r="IW226">
            <v>0</v>
          </cell>
          <cell r="IX226">
            <v>27.244565217391305</v>
          </cell>
          <cell r="IY226">
            <v>0</v>
          </cell>
          <cell r="IZ226">
            <v>31.431521739130439</v>
          </cell>
          <cell r="JA226">
            <v>30.361956521739135</v>
          </cell>
          <cell r="JB226">
            <v>0</v>
          </cell>
          <cell r="JC226">
            <v>28.972826086956527</v>
          </cell>
          <cell r="JD226">
            <v>37.265243118085934</v>
          </cell>
          <cell r="JE226">
            <v>0</v>
          </cell>
          <cell r="JF226">
            <v>0</v>
          </cell>
          <cell r="JG226">
            <v>0</v>
          </cell>
          <cell r="JH226">
            <v>0</v>
          </cell>
          <cell r="JI226">
            <v>0</v>
          </cell>
          <cell r="JJ226">
            <v>0</v>
          </cell>
          <cell r="JK226">
            <v>0</v>
          </cell>
          <cell r="JL226">
            <v>0</v>
          </cell>
          <cell r="JM226">
            <v>0</v>
          </cell>
          <cell r="JN226">
            <v>32.158695652173911</v>
          </cell>
          <cell r="JO226">
            <v>0</v>
          </cell>
          <cell r="JP226">
            <v>32.671741304347819</v>
          </cell>
          <cell r="JQ226">
            <v>32.782608695652172</v>
          </cell>
          <cell r="JR226">
            <v>33.097826086956523</v>
          </cell>
          <cell r="JS226">
            <v>0</v>
          </cell>
          <cell r="JT226">
            <v>0</v>
          </cell>
          <cell r="JU226">
            <v>0</v>
          </cell>
          <cell r="JV226">
            <v>0</v>
          </cell>
          <cell r="JW226">
            <v>0</v>
          </cell>
          <cell r="JX226">
            <v>0</v>
          </cell>
          <cell r="JY226">
            <v>0</v>
          </cell>
          <cell r="JZ226">
            <v>32.782608695652172</v>
          </cell>
          <cell r="KA226">
            <v>0</v>
          </cell>
          <cell r="KB226">
            <v>0</v>
          </cell>
          <cell r="KC226">
            <v>0</v>
          </cell>
          <cell r="KD226">
            <v>26.521739130434785</v>
          </cell>
          <cell r="KE226">
            <v>29.021739130434785</v>
          </cell>
          <cell r="KF226">
            <v>26.521739130434785</v>
          </cell>
          <cell r="KG226">
            <v>29.021739130434785</v>
          </cell>
          <cell r="KH226">
            <v>0</v>
          </cell>
          <cell r="KI226">
            <v>0</v>
          </cell>
          <cell r="KJ226">
            <v>0</v>
          </cell>
          <cell r="KK226">
            <v>25.539199520712081</v>
          </cell>
          <cell r="KL226">
            <v>25.145498733310514</v>
          </cell>
          <cell r="KM226">
            <v>0</v>
          </cell>
          <cell r="KN226">
            <v>24.446251900034238</v>
          </cell>
          <cell r="KO226">
            <v>1.3913043478260869</v>
          </cell>
          <cell r="KP226">
            <v>0.37826086956521737</v>
          </cell>
          <cell r="KQ226">
            <v>0.83913043478260918</v>
          </cell>
          <cell r="KR226">
            <v>0.73913043478260843</v>
          </cell>
          <cell r="KS226">
            <v>0.59999999999999976</v>
          </cell>
          <cell r="KT226">
            <v>-0.2673913043478261</v>
          </cell>
          <cell r="KU226">
            <v>0.10435</v>
          </cell>
          <cell r="KV226">
            <v>0</v>
          </cell>
          <cell r="KW226">
            <v>0</v>
          </cell>
          <cell r="KX226">
            <v>0</v>
          </cell>
          <cell r="KY226">
            <v>0</v>
          </cell>
          <cell r="KZ226">
            <v>-0.13043086956521741</v>
          </cell>
          <cell r="LA226">
            <v>-0.13043086956521741</v>
          </cell>
          <cell r="LB226">
            <v>2.5</v>
          </cell>
          <cell r="LC226" t="str">
            <v>Oct 02</v>
          </cell>
          <cell r="LD226">
            <v>23.771152296535053</v>
          </cell>
          <cell r="LE226">
            <v>27.089072543617998</v>
          </cell>
          <cell r="LF226">
            <v>295</v>
          </cell>
          <cell r="LG226">
            <v>295</v>
          </cell>
          <cell r="LH226">
            <v>25.727415458937205</v>
          </cell>
          <cell r="LI226">
            <v>28.042391304347831</v>
          </cell>
          <cell r="LJ226">
            <v>31.379347826086963</v>
          </cell>
          <cell r="LK226">
            <v>0.6119565217391304</v>
          </cell>
          <cell r="LL226">
            <v>31.849999999999998</v>
          </cell>
          <cell r="LM226">
            <v>0.82826086956521761</v>
          </cell>
          <cell r="LN226">
            <v>31.336956521739129</v>
          </cell>
          <cell r="LO226">
            <v>0</v>
          </cell>
          <cell r="LP226">
            <v>0</v>
          </cell>
          <cell r="LQ226">
            <v>0</v>
          </cell>
          <cell r="LR226">
            <v>0</v>
          </cell>
          <cell r="LS226">
            <v>0</v>
          </cell>
          <cell r="LT226">
            <v>23.926737418692227</v>
          </cell>
          <cell r="LU226">
            <v>23.229202327969872</v>
          </cell>
          <cell r="LV226">
            <v>27.888260869565222</v>
          </cell>
          <cell r="LW226">
            <v>26.080434782608705</v>
          </cell>
          <cell r="LX226">
            <v>27.18391304347827</v>
          </cell>
          <cell r="LY226">
            <v>27.236086956521749</v>
          </cell>
          <cell r="LZ226">
            <v>26.741195652173911</v>
          </cell>
          <cell r="MA226">
            <v>30.152043478260879</v>
          </cell>
          <cell r="MB226" t="str">
            <v>Oct 02</v>
          </cell>
          <cell r="MC226">
            <v>343.7954545454545</v>
          </cell>
          <cell r="MD226">
            <v>347.43181818181813</v>
          </cell>
          <cell r="ME226">
            <v>28.396739127777778</v>
          </cell>
          <cell r="MF226">
            <v>31.172750000000001</v>
          </cell>
          <cell r="MG226">
            <v>24.03</v>
          </cell>
          <cell r="MH226" t="str">
            <v>Oct 02</v>
          </cell>
          <cell r="MI226">
            <v>146.0869565217391</v>
          </cell>
          <cell r="MJ226">
            <v>146.58385093167701</v>
          </cell>
          <cell r="MK226">
            <v>149.4409937888199</v>
          </cell>
          <cell r="ML226">
            <v>129.3167701863353</v>
          </cell>
          <cell r="MM226">
            <v>139.62732919254651</v>
          </cell>
          <cell r="MN226">
            <v>103.10497570206</v>
          </cell>
          <cell r="MO226">
            <v>197.05626028856389</v>
          </cell>
          <cell r="MP226">
            <v>131.92546583850941</v>
          </cell>
          <cell r="MQ226">
            <v>78.695652173913047</v>
          </cell>
          <cell r="MR226">
            <v>0</v>
          </cell>
          <cell r="MS226">
            <v>0</v>
          </cell>
          <cell r="MT226">
            <v>154.9133969600565</v>
          </cell>
          <cell r="MU226">
            <v>70.687237026647978</v>
          </cell>
          <cell r="MV226">
            <v>0</v>
          </cell>
          <cell r="MW226" t="str">
            <v>*KEY_ERR</v>
          </cell>
        </row>
        <row r="227">
          <cell r="F227" t="str">
            <v>Nov 02</v>
          </cell>
          <cell r="G227">
            <v>24.101190476190471</v>
          </cell>
          <cell r="H227">
            <v>0</v>
          </cell>
          <cell r="I227">
            <v>26.29315789473684</v>
          </cell>
          <cell r="J227">
            <v>0</v>
          </cell>
          <cell r="K227">
            <v>0</v>
          </cell>
          <cell r="L227">
            <v>26.24394736842105</v>
          </cell>
          <cell r="M227">
            <v>21.87052631578948</v>
          </cell>
          <cell r="N227">
            <v>0</v>
          </cell>
          <cell r="O227">
            <v>0</v>
          </cell>
          <cell r="P227">
            <v>21.782631578947367</v>
          </cell>
          <cell r="Q227">
            <v>21.782631578947367</v>
          </cell>
          <cell r="R227">
            <v>0</v>
          </cell>
          <cell r="S227">
            <v>0</v>
          </cell>
          <cell r="T227">
            <v>25.103684210526314</v>
          </cell>
          <cell r="U227">
            <v>0</v>
          </cell>
          <cell r="V227">
            <v>22.834523809523805</v>
          </cell>
          <cell r="W227">
            <v>22.80119047619047</v>
          </cell>
          <cell r="X227">
            <v>24.082147619047614</v>
          </cell>
          <cell r="Y227">
            <v>21.315476190476186</v>
          </cell>
          <cell r="Z227">
            <v>0</v>
          </cell>
          <cell r="AA227">
            <v>23.654285714285724</v>
          </cell>
          <cell r="AB227">
            <v>24.813809523809532</v>
          </cell>
          <cell r="AC227">
            <v>25.567</v>
          </cell>
          <cell r="AD227">
            <v>26.712499999999999</v>
          </cell>
          <cell r="AE227">
            <v>26.72</v>
          </cell>
          <cell r="AF227">
            <v>23.916666666666661</v>
          </cell>
          <cell r="AG227">
            <v>29.162500000000001</v>
          </cell>
          <cell r="AH227">
            <v>22.61666666666666</v>
          </cell>
          <cell r="AI227">
            <v>0</v>
          </cell>
          <cell r="AJ227">
            <v>23.916666666666661</v>
          </cell>
          <cell r="AK227">
            <v>24.36666666666666</v>
          </cell>
          <cell r="AL227">
            <v>24.974999999999994</v>
          </cell>
          <cell r="AM227">
            <v>29.74124999999999</v>
          </cell>
          <cell r="AN227">
            <v>0</v>
          </cell>
          <cell r="AO227">
            <v>0</v>
          </cell>
          <cell r="AP227">
            <v>0</v>
          </cell>
          <cell r="AQ227">
            <v>23.016666666666659</v>
          </cell>
          <cell r="AR227">
            <v>0</v>
          </cell>
          <cell r="AS227">
            <v>25.567</v>
          </cell>
          <cell r="AT227">
            <v>23.940002380952389</v>
          </cell>
          <cell r="AU227">
            <v>26.6525</v>
          </cell>
          <cell r="AV227">
            <v>0</v>
          </cell>
          <cell r="AW227">
            <v>23.642864761904768</v>
          </cell>
          <cell r="AX227">
            <v>0</v>
          </cell>
          <cell r="AY227">
            <v>0</v>
          </cell>
          <cell r="AZ227">
            <v>0</v>
          </cell>
          <cell r="BA227">
            <v>0</v>
          </cell>
          <cell r="BB227">
            <v>23.41952380952381</v>
          </cell>
          <cell r="BC227">
            <v>23.313809523809532</v>
          </cell>
          <cell r="BD227">
            <v>0.31545454545454554</v>
          </cell>
          <cell r="BE227">
            <v>23.9871052631579</v>
          </cell>
          <cell r="BF227">
            <v>22.342157894736836</v>
          </cell>
          <cell r="BG227">
            <v>19.572842105263156</v>
          </cell>
          <cell r="BH227">
            <v>0</v>
          </cell>
          <cell r="BI227">
            <v>0</v>
          </cell>
          <cell r="BJ227">
            <v>0</v>
          </cell>
          <cell r="BK227">
            <v>4.13</v>
          </cell>
          <cell r="BL227">
            <v>12.200723684210526</v>
          </cell>
          <cell r="BM227">
            <v>19.842236842105265</v>
          </cell>
          <cell r="BN227">
            <v>26.02203947368421</v>
          </cell>
          <cell r="BO227">
            <v>23.953815789473687</v>
          </cell>
          <cell r="BP227">
            <v>26.190592105263157</v>
          </cell>
          <cell r="BQ227">
            <v>29.113184210526317</v>
          </cell>
          <cell r="BR227">
            <v>29.113184210526317</v>
          </cell>
          <cell r="BS227">
            <v>30.181973684210522</v>
          </cell>
          <cell r="BT227">
            <v>30.181973684210522</v>
          </cell>
          <cell r="BU227">
            <v>31.785157894736844</v>
          </cell>
          <cell r="BV227">
            <v>31.785157894736844</v>
          </cell>
          <cell r="BW227">
            <v>0</v>
          </cell>
          <cell r="BX227">
            <v>0</v>
          </cell>
          <cell r="BY227">
            <v>0</v>
          </cell>
          <cell r="BZ227">
            <v>0</v>
          </cell>
          <cell r="CA227">
            <v>0</v>
          </cell>
          <cell r="CB227">
            <v>0</v>
          </cell>
          <cell r="CC227">
            <v>0</v>
          </cell>
          <cell r="CD227">
            <v>0</v>
          </cell>
          <cell r="CE227">
            <v>34.855026315789473</v>
          </cell>
          <cell r="CF227">
            <v>50.300526315789476</v>
          </cell>
          <cell r="CG227">
            <v>49.300263157894733</v>
          </cell>
          <cell r="CH227">
            <v>0</v>
          </cell>
          <cell r="CI227">
            <v>0</v>
          </cell>
          <cell r="CJ227">
            <v>29.71776315789473</v>
          </cell>
          <cell r="CK227">
            <v>30.343894736842103</v>
          </cell>
          <cell r="CL227">
            <v>29.528210526315775</v>
          </cell>
          <cell r="CM227">
            <v>29.821657894736841</v>
          </cell>
          <cell r="CN227">
            <v>0</v>
          </cell>
          <cell r="CO227">
            <v>0</v>
          </cell>
          <cell r="CP227">
            <v>27.217105263157894</v>
          </cell>
          <cell r="CQ227">
            <v>27.217105263157894</v>
          </cell>
          <cell r="CR227">
            <v>0</v>
          </cell>
          <cell r="CS227">
            <v>0</v>
          </cell>
          <cell r="CT227">
            <v>23.769736842105267</v>
          </cell>
          <cell r="CU227">
            <v>18.759210526315794</v>
          </cell>
          <cell r="CV227">
            <v>0</v>
          </cell>
          <cell r="CW227">
            <v>15.5</v>
          </cell>
          <cell r="CX227">
            <v>26.283710526315783</v>
          </cell>
          <cell r="CY227">
            <v>26.783710526315783</v>
          </cell>
          <cell r="CZ227">
            <v>27.260210526315781</v>
          </cell>
          <cell r="DA227">
            <v>25.583526315789474</v>
          </cell>
          <cell r="DB227">
            <v>0.44532894736842127</v>
          </cell>
          <cell r="DC227">
            <v>0</v>
          </cell>
          <cell r="DD227">
            <v>0</v>
          </cell>
          <cell r="DE227">
            <v>0</v>
          </cell>
          <cell r="DF227">
            <v>0</v>
          </cell>
          <cell r="DG227">
            <v>0</v>
          </cell>
          <cell r="DH227">
            <v>0</v>
          </cell>
          <cell r="DI227">
            <v>0</v>
          </cell>
          <cell r="DJ227">
            <v>0</v>
          </cell>
          <cell r="DK227">
            <v>0</v>
          </cell>
          <cell r="DL227">
            <v>0</v>
          </cell>
          <cell r="DM227" t="str">
            <v>Nov 02</v>
          </cell>
          <cell r="DN227">
            <v>5</v>
          </cell>
          <cell r="DO227">
            <v>0</v>
          </cell>
          <cell r="DP227">
            <v>0</v>
          </cell>
          <cell r="DQ227">
            <v>0</v>
          </cell>
          <cell r="DR227">
            <v>0</v>
          </cell>
          <cell r="DS227">
            <v>0</v>
          </cell>
          <cell r="DT227">
            <v>31.429815789473679</v>
          </cell>
          <cell r="DU227">
            <v>31.429815789473679</v>
          </cell>
          <cell r="DV227">
            <v>36.611842105263158</v>
          </cell>
          <cell r="DW227">
            <v>36.611842105263158</v>
          </cell>
          <cell r="DX227">
            <v>0</v>
          </cell>
          <cell r="DY227">
            <v>0</v>
          </cell>
          <cell r="DZ227">
            <v>0</v>
          </cell>
          <cell r="EA227">
            <v>0</v>
          </cell>
          <cell r="EB227">
            <v>0</v>
          </cell>
          <cell r="EC227">
            <v>0</v>
          </cell>
          <cell r="ED227">
            <v>0</v>
          </cell>
          <cell r="EE227">
            <v>0</v>
          </cell>
          <cell r="EF227">
            <v>31.000421052631577</v>
          </cell>
          <cell r="EG227">
            <v>0</v>
          </cell>
          <cell r="EH227">
            <v>30.188052631578952</v>
          </cell>
          <cell r="EI227">
            <v>29.978052631578951</v>
          </cell>
          <cell r="EJ227">
            <v>30.821921052631581</v>
          </cell>
          <cell r="EK227">
            <v>0</v>
          </cell>
          <cell r="EL227">
            <v>0</v>
          </cell>
          <cell r="EM227">
            <v>0</v>
          </cell>
          <cell r="EN227">
            <v>0</v>
          </cell>
          <cell r="EO227">
            <v>23.857894736842109</v>
          </cell>
          <cell r="EP227">
            <v>20.468421052631577</v>
          </cell>
          <cell r="EQ227" t="str">
            <v>Nov 02</v>
          </cell>
          <cell r="ER227">
            <v>4.2699999999999996</v>
          </cell>
          <cell r="ES227">
            <v>0</v>
          </cell>
          <cell r="ET227">
            <v>0</v>
          </cell>
          <cell r="EU227">
            <v>0</v>
          </cell>
          <cell r="EV227">
            <v>20.126842105263158</v>
          </cell>
          <cell r="EW227">
            <v>23.683026315789476</v>
          </cell>
          <cell r="EX227">
            <v>26.566381578947365</v>
          </cell>
          <cell r="EY227">
            <v>31.456894736842106</v>
          </cell>
          <cell r="EZ227">
            <v>31.456894736842106</v>
          </cell>
          <cell r="FA227">
            <v>32.252684210526311</v>
          </cell>
          <cell r="FB227">
            <v>32.252684210526311</v>
          </cell>
          <cell r="FC227">
            <v>32.302421052631573</v>
          </cell>
          <cell r="FD227">
            <v>32.302421052631573</v>
          </cell>
          <cell r="FE227">
            <v>0</v>
          </cell>
          <cell r="FF227">
            <v>0</v>
          </cell>
          <cell r="FG227">
            <v>33.24521052631578</v>
          </cell>
          <cell r="FH227">
            <v>0</v>
          </cell>
          <cell r="FI227">
            <v>32.853394736842105</v>
          </cell>
          <cell r="FJ227">
            <v>0</v>
          </cell>
          <cell r="FK227">
            <v>0</v>
          </cell>
          <cell r="FL227">
            <v>0</v>
          </cell>
          <cell r="FM227">
            <v>0</v>
          </cell>
          <cell r="FN227" t="str">
            <v>Nov 02</v>
          </cell>
          <cell r="FO227">
            <v>3.97</v>
          </cell>
          <cell r="FP227">
            <v>23.68578947368421</v>
          </cell>
          <cell r="FQ227">
            <v>23.066842105263156</v>
          </cell>
          <cell r="FR227">
            <v>31.754210526315788</v>
          </cell>
          <cell r="FS227">
            <v>0</v>
          </cell>
          <cell r="FT227">
            <v>0</v>
          </cell>
          <cell r="FU227">
            <v>0</v>
          </cell>
          <cell r="FV227">
            <v>0</v>
          </cell>
          <cell r="FW227">
            <v>0</v>
          </cell>
          <cell r="FX227">
            <v>0</v>
          </cell>
          <cell r="FY227">
            <v>0</v>
          </cell>
          <cell r="FZ227">
            <v>0</v>
          </cell>
          <cell r="GA227">
            <v>0</v>
          </cell>
          <cell r="GB227">
            <v>0</v>
          </cell>
          <cell r="GC227">
            <v>0</v>
          </cell>
          <cell r="GD227">
            <v>31.8675</v>
          </cell>
          <cell r="GE227">
            <v>0</v>
          </cell>
          <cell r="GF227">
            <v>0</v>
          </cell>
          <cell r="GG227">
            <v>33.080526315789477</v>
          </cell>
          <cell r="GH227">
            <v>33.080526315789477</v>
          </cell>
          <cell r="GI227">
            <v>29.793749999999999</v>
          </cell>
          <cell r="GJ227">
            <v>27.693749999999998</v>
          </cell>
          <cell r="GK227">
            <v>0</v>
          </cell>
          <cell r="GL227">
            <v>0</v>
          </cell>
          <cell r="GM227">
            <v>25.25</v>
          </cell>
          <cell r="GN227">
            <v>0</v>
          </cell>
          <cell r="GO227" t="str">
            <v>Nov 02</v>
          </cell>
          <cell r="GP227">
            <v>3.3744933546988407</v>
          </cell>
          <cell r="GQ227">
            <v>290.09523809523807</v>
          </cell>
          <cell r="GR227">
            <v>273.85714285714278</v>
          </cell>
          <cell r="GS227">
            <v>277.52380952380958</v>
          </cell>
          <cell r="GT227">
            <v>289.21428571428578</v>
          </cell>
          <cell r="GU227">
            <v>221.48809523809518</v>
          </cell>
          <cell r="GV227">
            <v>218.47619047619051</v>
          </cell>
          <cell r="GW227">
            <v>221.48809523809518</v>
          </cell>
          <cell r="GX227">
            <v>0</v>
          </cell>
          <cell r="GY227">
            <v>280.97619047619048</v>
          </cell>
          <cell r="GZ227">
            <v>239.61904761904759</v>
          </cell>
          <cell r="HA227">
            <v>0</v>
          </cell>
          <cell r="HB227">
            <v>0</v>
          </cell>
          <cell r="HC227">
            <v>241.8452380952381</v>
          </cell>
          <cell r="HD227">
            <v>217.01190476190479</v>
          </cell>
          <cell r="HE227">
            <v>0</v>
          </cell>
          <cell r="HF227">
            <v>247.0952380952381</v>
          </cell>
          <cell r="HG227">
            <v>168.52380952380901</v>
          </cell>
          <cell r="HH227">
            <v>0</v>
          </cell>
          <cell r="HI227">
            <v>157.71428571428501</v>
          </cell>
          <cell r="HJ227">
            <v>0</v>
          </cell>
          <cell r="HK227" t="e">
            <v>#VALUE!</v>
          </cell>
          <cell r="HL227">
            <v>0</v>
          </cell>
          <cell r="HM227">
            <v>0</v>
          </cell>
          <cell r="HN227">
            <v>139.33333333333329</v>
          </cell>
          <cell r="HO227">
            <v>123.21428571428569</v>
          </cell>
          <cell r="HP227">
            <v>110</v>
          </cell>
          <cell r="HQ227">
            <v>0</v>
          </cell>
          <cell r="HR227">
            <v>34.270000000000003</v>
          </cell>
          <cell r="HS227">
            <v>0</v>
          </cell>
          <cell r="HT227">
            <v>368.85714285714278</v>
          </cell>
          <cell r="HU227" t="str">
            <v>Nov 02</v>
          </cell>
          <cell r="HV227">
            <v>305.1904761904762</v>
          </cell>
          <cell r="HW227">
            <v>296.28571428571428</v>
          </cell>
          <cell r="HX227">
            <v>286.61904761904759</v>
          </cell>
          <cell r="HY227">
            <v>277.71428571428567</v>
          </cell>
          <cell r="HZ227">
            <v>217.51190476190476</v>
          </cell>
          <cell r="IA227">
            <v>206.52380952380949</v>
          </cell>
          <cell r="IB227">
            <v>217.51190476190476</v>
          </cell>
          <cell r="IC227">
            <v>0</v>
          </cell>
          <cell r="ID227">
            <v>228.48809523809521</v>
          </cell>
          <cell r="IE227">
            <v>0</v>
          </cell>
          <cell r="IF227">
            <v>0</v>
          </cell>
          <cell r="IG227">
            <v>159</v>
          </cell>
          <cell r="IH227">
            <v>0</v>
          </cell>
          <cell r="II227">
            <v>149.42857142857099</v>
          </cell>
          <cell r="IJ227">
            <v>0</v>
          </cell>
          <cell r="IK227">
            <v>0</v>
          </cell>
          <cell r="IL227">
            <v>0</v>
          </cell>
          <cell r="IM227">
            <v>142.04761904761901</v>
          </cell>
          <cell r="IN227">
            <v>114</v>
          </cell>
          <cell r="IO227">
            <v>0</v>
          </cell>
          <cell r="IP227">
            <v>0</v>
          </cell>
          <cell r="IQ227" t="str">
            <v>Nov 02</v>
          </cell>
          <cell r="IR227">
            <v>4.5749071069839999</v>
          </cell>
          <cell r="IS227">
            <v>24.968343501784275</v>
          </cell>
          <cell r="IT227">
            <v>28.45336481700118</v>
          </cell>
          <cell r="IU227">
            <v>0</v>
          </cell>
          <cell r="IV227">
            <v>0</v>
          </cell>
          <cell r="IW227">
            <v>0</v>
          </cell>
          <cell r="IX227">
            <v>25.57178571428571</v>
          </cell>
          <cell r="IY227">
            <v>0</v>
          </cell>
          <cell r="IZ227">
            <v>29.387380952380951</v>
          </cell>
          <cell r="JA227">
            <v>28.449880952380948</v>
          </cell>
          <cell r="JB227">
            <v>0</v>
          </cell>
          <cell r="JC227">
            <v>27.361130952380954</v>
          </cell>
          <cell r="JD227">
            <v>38.07692307692308</v>
          </cell>
          <cell r="JE227">
            <v>0</v>
          </cell>
          <cell r="JF227">
            <v>0</v>
          </cell>
          <cell r="JG227">
            <v>0</v>
          </cell>
          <cell r="JH227">
            <v>0</v>
          </cell>
          <cell r="JI227">
            <v>0</v>
          </cell>
          <cell r="JJ227">
            <v>0</v>
          </cell>
          <cell r="JK227">
            <v>0</v>
          </cell>
          <cell r="JL227">
            <v>0</v>
          </cell>
          <cell r="JM227">
            <v>0</v>
          </cell>
          <cell r="JN227">
            <v>29.270238095238096</v>
          </cell>
          <cell r="JO227">
            <v>0</v>
          </cell>
          <cell r="JP227">
            <v>29.04869047619048</v>
          </cell>
          <cell r="JQ227">
            <v>29.072499999999998</v>
          </cell>
          <cell r="JR227">
            <v>29.372500000000002</v>
          </cell>
          <cell r="JS227">
            <v>0</v>
          </cell>
          <cell r="JT227">
            <v>0</v>
          </cell>
          <cell r="JU227">
            <v>0</v>
          </cell>
          <cell r="JV227">
            <v>0</v>
          </cell>
          <cell r="JW227">
            <v>0</v>
          </cell>
          <cell r="JX227">
            <v>0</v>
          </cell>
          <cell r="JY227">
            <v>0</v>
          </cell>
          <cell r="JZ227">
            <v>29.072499999999998</v>
          </cell>
          <cell r="KA227">
            <v>0</v>
          </cell>
          <cell r="KB227">
            <v>0</v>
          </cell>
          <cell r="KC227">
            <v>0</v>
          </cell>
          <cell r="KD227">
            <v>26.799999999999997</v>
          </cell>
          <cell r="KE227">
            <v>29.359523809523807</v>
          </cell>
          <cell r="KF227">
            <v>26.799999999999997</v>
          </cell>
          <cell r="KG227">
            <v>29.359523809523807</v>
          </cell>
          <cell r="KH227">
            <v>0</v>
          </cell>
          <cell r="KI227">
            <v>0</v>
          </cell>
          <cell r="KJ227">
            <v>0</v>
          </cell>
          <cell r="KK227">
            <v>24.612111061117361</v>
          </cell>
          <cell r="KL227">
            <v>24.049118935133109</v>
          </cell>
          <cell r="KM227">
            <v>0</v>
          </cell>
          <cell r="KN227">
            <v>23.062757855268092</v>
          </cell>
          <cell r="KO227">
            <v>-17.142857142857139</v>
          </cell>
          <cell r="KP227">
            <v>0.51428571428571412</v>
          </cell>
          <cell r="KQ227">
            <v>0.75238095238095204</v>
          </cell>
          <cell r="KR227">
            <v>0.65238095238095228</v>
          </cell>
          <cell r="KS227">
            <v>0.55238095238095231</v>
          </cell>
          <cell r="KT227">
            <v>-0.10476190476190481</v>
          </cell>
          <cell r="KU227">
            <v>0.1761904761904762</v>
          </cell>
          <cell r="KV227">
            <v>0</v>
          </cell>
          <cell r="KW227">
            <v>0</v>
          </cell>
          <cell r="KX227">
            <v>0</v>
          </cell>
          <cell r="KY227">
            <v>0</v>
          </cell>
          <cell r="KZ227">
            <v>2.2619052380952378</v>
          </cell>
          <cell r="LA227">
            <v>1.904762380952381</v>
          </cell>
          <cell r="LB227">
            <v>2.5595238095238089</v>
          </cell>
          <cell r="LC227" t="str">
            <v>Nov 02</v>
          </cell>
          <cell r="LD227">
            <v>26.349717969379533</v>
          </cell>
          <cell r="LE227">
            <v>30.02754820936639</v>
          </cell>
          <cell r="LF227">
            <v>327</v>
          </cell>
          <cell r="LG227">
            <v>327</v>
          </cell>
          <cell r="LH227">
            <v>23.795416666666668</v>
          </cell>
          <cell r="LI227">
            <v>25.93375</v>
          </cell>
          <cell r="LJ227">
            <v>28.135000000000002</v>
          </cell>
          <cell r="LK227">
            <v>0.50499999999999989</v>
          </cell>
          <cell r="LL227">
            <v>27.941249999999993</v>
          </cell>
          <cell r="LM227">
            <v>0.71249999999999969</v>
          </cell>
          <cell r="LN227">
            <v>27.528750000000002</v>
          </cell>
          <cell r="LO227">
            <v>0</v>
          </cell>
          <cell r="LP227">
            <v>0</v>
          </cell>
          <cell r="LQ227">
            <v>0</v>
          </cell>
          <cell r="LR227">
            <v>0</v>
          </cell>
          <cell r="LS227">
            <v>0</v>
          </cell>
          <cell r="LT227">
            <v>22.0994094488189</v>
          </cell>
          <cell r="LU227">
            <v>21.170275590551181</v>
          </cell>
          <cell r="LV227">
            <v>24.813809523809532</v>
          </cell>
          <cell r="LW227">
            <v>25.567</v>
          </cell>
          <cell r="LX227">
            <v>26.712499999999999</v>
          </cell>
          <cell r="LY227">
            <v>26.72</v>
          </cell>
          <cell r="LZ227">
            <v>23.916666666666661</v>
          </cell>
          <cell r="MA227">
            <v>29.162500000000001</v>
          </cell>
          <cell r="MB227" t="str">
            <v>Nov 02</v>
          </cell>
          <cell r="MC227">
            <v>348.25</v>
          </cell>
          <cell r="MD227">
            <v>348.20000000000005</v>
          </cell>
          <cell r="ME227">
            <v>26.643749999999997</v>
          </cell>
          <cell r="MF227">
            <v>31.810050000000004</v>
          </cell>
          <cell r="MG227">
            <v>24.142000000000003</v>
          </cell>
          <cell r="MH227" t="str">
            <v>Nov 02</v>
          </cell>
          <cell r="MI227">
            <v>160.71428571428569</v>
          </cell>
          <cell r="MJ227">
            <v>168.29931972789109</v>
          </cell>
          <cell r="MK227">
            <v>171.15646258503401</v>
          </cell>
          <cell r="ML227">
            <v>166.66666666666671</v>
          </cell>
          <cell r="MM227">
            <v>148.5714285714285</v>
          </cell>
          <cell r="MN227">
            <v>134.70868070274599</v>
          </cell>
          <cell r="MO227">
            <v>191.25393290203979</v>
          </cell>
          <cell r="MP227">
            <v>165.44217687074831</v>
          </cell>
          <cell r="MQ227">
            <v>90.11904761904762</v>
          </cell>
          <cell r="MR227">
            <v>0</v>
          </cell>
          <cell r="MS227">
            <v>0</v>
          </cell>
          <cell r="MT227">
            <v>150.66460188411409</v>
          </cell>
          <cell r="MU227">
            <v>81.182795698924764</v>
          </cell>
          <cell r="MV227">
            <v>0</v>
          </cell>
          <cell r="MW227" t="str">
            <v>*KEY_ERR</v>
          </cell>
        </row>
        <row r="228">
          <cell r="F228" t="str">
            <v>Dec 02</v>
          </cell>
          <cell r="G228">
            <v>28.67047619047619</v>
          </cell>
          <cell r="H228">
            <v>0</v>
          </cell>
          <cell r="I228">
            <v>29.45452380952381</v>
          </cell>
          <cell r="J228">
            <v>0</v>
          </cell>
          <cell r="K228">
            <v>0</v>
          </cell>
          <cell r="L228">
            <v>30.042857142857152</v>
          </cell>
          <cell r="M228">
            <v>26.639285714285709</v>
          </cell>
          <cell r="N228">
            <v>0</v>
          </cell>
          <cell r="O228">
            <v>0</v>
          </cell>
          <cell r="P228">
            <v>25.554523809523808</v>
          </cell>
          <cell r="Q228">
            <v>25.554523809523808</v>
          </cell>
          <cell r="R228">
            <v>0</v>
          </cell>
          <cell r="S228">
            <v>0</v>
          </cell>
          <cell r="T228">
            <v>28.704523809523806</v>
          </cell>
          <cell r="U228">
            <v>0</v>
          </cell>
          <cell r="V228">
            <v>27.718095238095238</v>
          </cell>
          <cell r="W228">
            <v>27.660476190476189</v>
          </cell>
          <cell r="X228">
            <v>29.327619047619049</v>
          </cell>
          <cell r="Y228">
            <v>25.584761904761905</v>
          </cell>
          <cell r="Z228">
            <v>0</v>
          </cell>
          <cell r="AA228">
            <v>26.251666666666669</v>
          </cell>
          <cell r="AB228">
            <v>27.60404761904762</v>
          </cell>
          <cell r="AC228">
            <v>28.919001999999999</v>
          </cell>
          <cell r="AD228">
            <v>30.856999999999999</v>
          </cell>
          <cell r="AE228">
            <v>30.856999999999999</v>
          </cell>
          <cell r="AF228">
            <v>26.48297619047619</v>
          </cell>
          <cell r="AG228">
            <v>33.425750000000001</v>
          </cell>
          <cell r="AH228">
            <v>24.98297619047619</v>
          </cell>
          <cell r="AI228">
            <v>0</v>
          </cell>
          <cell r="AJ228">
            <v>26.48297619047619</v>
          </cell>
          <cell r="AK228">
            <v>27.132976190476189</v>
          </cell>
          <cell r="AL228">
            <v>30.099047619047621</v>
          </cell>
          <cell r="AM228">
            <v>32.94</v>
          </cell>
          <cell r="AN228">
            <v>0</v>
          </cell>
          <cell r="AO228">
            <v>0</v>
          </cell>
          <cell r="AP228">
            <v>0</v>
          </cell>
          <cell r="AQ228">
            <v>25.4925</v>
          </cell>
          <cell r="AR228">
            <v>28.79666666666667</v>
          </cell>
          <cell r="AS228">
            <v>28.919001999999999</v>
          </cell>
          <cell r="AT228">
            <v>26.900002380952376</v>
          </cell>
          <cell r="AU228">
            <v>30.025749999999999</v>
          </cell>
          <cell r="AV228">
            <v>0</v>
          </cell>
          <cell r="AW228">
            <v>26.250009999999996</v>
          </cell>
          <cell r="AX228">
            <v>0</v>
          </cell>
          <cell r="AY228">
            <v>0</v>
          </cell>
          <cell r="AZ228">
            <v>0</v>
          </cell>
          <cell r="BA228">
            <v>0</v>
          </cell>
          <cell r="BB228">
            <v>26.133333333333329</v>
          </cell>
          <cell r="BC228">
            <v>25.73261904761905</v>
          </cell>
          <cell r="BD228">
            <v>0.50999999999999968</v>
          </cell>
          <cell r="BE228">
            <v>28.008809523809528</v>
          </cell>
          <cell r="BF228">
            <v>24.737523809523807</v>
          </cell>
          <cell r="BG228">
            <v>22.988190476190471</v>
          </cell>
          <cell r="BH228">
            <v>0</v>
          </cell>
          <cell r="BI228">
            <v>0</v>
          </cell>
          <cell r="BJ228">
            <v>0</v>
          </cell>
          <cell r="BK228">
            <v>4.13</v>
          </cell>
          <cell r="BL228">
            <v>13.928749999999996</v>
          </cell>
          <cell r="BM228">
            <v>21.945</v>
          </cell>
          <cell r="BN228">
            <v>26.704999999999998</v>
          </cell>
          <cell r="BO228">
            <v>27.042499999999997</v>
          </cell>
          <cell r="BP228">
            <v>28.779999999999998</v>
          </cell>
          <cell r="BQ228">
            <v>32.794000000000004</v>
          </cell>
          <cell r="BR228">
            <v>32.794000000000004</v>
          </cell>
          <cell r="BS228">
            <v>33.390599999999999</v>
          </cell>
          <cell r="BT228">
            <v>33.390599999999999</v>
          </cell>
          <cell r="BU228">
            <v>34.285499999999992</v>
          </cell>
          <cell r="BV228">
            <v>34.285499999999992</v>
          </cell>
          <cell r="BW228">
            <v>0</v>
          </cell>
          <cell r="BX228">
            <v>0</v>
          </cell>
          <cell r="BY228">
            <v>0</v>
          </cell>
          <cell r="BZ228">
            <v>0</v>
          </cell>
          <cell r="CA228">
            <v>0</v>
          </cell>
          <cell r="CB228">
            <v>0</v>
          </cell>
          <cell r="CC228">
            <v>0</v>
          </cell>
          <cell r="CD228">
            <v>0</v>
          </cell>
          <cell r="CE228">
            <v>39.399000000000001</v>
          </cell>
          <cell r="CF228">
            <v>41.99</v>
          </cell>
          <cell r="CG228">
            <v>41.664999999999999</v>
          </cell>
          <cell r="CH228">
            <v>0</v>
          </cell>
          <cell r="CI228">
            <v>0</v>
          </cell>
          <cell r="CJ228">
            <v>34.0565</v>
          </cell>
          <cell r="CK228">
            <v>34.388499999999993</v>
          </cell>
          <cell r="CL228">
            <v>33.58649999999998</v>
          </cell>
          <cell r="CM228">
            <v>33.728999999999999</v>
          </cell>
          <cell r="CN228">
            <v>0</v>
          </cell>
          <cell r="CO228">
            <v>0</v>
          </cell>
          <cell r="CP228">
            <v>30.152000000000001</v>
          </cell>
          <cell r="CQ228">
            <v>30.152000000000001</v>
          </cell>
          <cell r="CR228">
            <v>0</v>
          </cell>
          <cell r="CS228">
            <v>0</v>
          </cell>
          <cell r="CT228">
            <v>26.202380952380956</v>
          </cell>
          <cell r="CU228">
            <v>22.408333333333331</v>
          </cell>
          <cell r="CV228">
            <v>0</v>
          </cell>
          <cell r="CW228">
            <v>19.5</v>
          </cell>
          <cell r="CX228">
            <v>33.019999999999996</v>
          </cell>
          <cell r="CY228">
            <v>33.519999999999996</v>
          </cell>
          <cell r="CZ228">
            <v>32.507999999999996</v>
          </cell>
          <cell r="DA228">
            <v>31.407999999999987</v>
          </cell>
          <cell r="DB228">
            <v>0.2485833333333313</v>
          </cell>
          <cell r="DC228">
            <v>0</v>
          </cell>
          <cell r="DD228">
            <v>0</v>
          </cell>
          <cell r="DE228">
            <v>0</v>
          </cell>
          <cell r="DF228">
            <v>0</v>
          </cell>
          <cell r="DG228">
            <v>0</v>
          </cell>
          <cell r="DH228">
            <v>0</v>
          </cell>
          <cell r="DI228">
            <v>0</v>
          </cell>
          <cell r="DJ228">
            <v>0</v>
          </cell>
          <cell r="DK228">
            <v>0</v>
          </cell>
          <cell r="DL228">
            <v>0</v>
          </cell>
          <cell r="DM228" t="str">
            <v>Dec 02</v>
          </cell>
          <cell r="DN228">
            <v>5.165</v>
          </cell>
          <cell r="DO228">
            <v>0</v>
          </cell>
          <cell r="DP228">
            <v>0</v>
          </cell>
          <cell r="DQ228">
            <v>0</v>
          </cell>
          <cell r="DR228">
            <v>0</v>
          </cell>
          <cell r="DS228">
            <v>0</v>
          </cell>
          <cell r="DT228">
            <v>33.593499999999999</v>
          </cell>
          <cell r="DU228">
            <v>33.593499999999999</v>
          </cell>
          <cell r="DV228">
            <v>35.690499999999993</v>
          </cell>
          <cell r="DW228">
            <v>35.690499999999993</v>
          </cell>
          <cell r="DX228">
            <v>0</v>
          </cell>
          <cell r="DY228">
            <v>0</v>
          </cell>
          <cell r="DZ228">
            <v>0</v>
          </cell>
          <cell r="EA228">
            <v>0</v>
          </cell>
          <cell r="EB228">
            <v>0</v>
          </cell>
          <cell r="EC228">
            <v>0</v>
          </cell>
          <cell r="ED228">
            <v>0</v>
          </cell>
          <cell r="EE228">
            <v>0</v>
          </cell>
          <cell r="EF228">
            <v>34.877000000000002</v>
          </cell>
          <cell r="EG228">
            <v>0</v>
          </cell>
          <cell r="EH228">
            <v>34.416499999999992</v>
          </cell>
          <cell r="EI228">
            <v>34.206499999999991</v>
          </cell>
          <cell r="EJ228">
            <v>34.382000000000005</v>
          </cell>
          <cell r="EK228">
            <v>0</v>
          </cell>
          <cell r="EL228">
            <v>0</v>
          </cell>
          <cell r="EM228">
            <v>0</v>
          </cell>
          <cell r="EN228">
            <v>0</v>
          </cell>
          <cell r="EO228">
            <v>26.674999999999997</v>
          </cell>
          <cell r="EP228">
            <v>23.68809523809524</v>
          </cell>
          <cell r="EQ228" t="str">
            <v>Dec 02</v>
          </cell>
          <cell r="ER228">
            <v>4.25</v>
          </cell>
          <cell r="ES228">
            <v>0</v>
          </cell>
          <cell r="ET228">
            <v>0</v>
          </cell>
          <cell r="EU228">
            <v>0</v>
          </cell>
          <cell r="EV228">
            <v>22.012499999999999</v>
          </cell>
          <cell r="EW228">
            <v>26.949999999999996</v>
          </cell>
          <cell r="EX228">
            <v>30.085100000000001</v>
          </cell>
          <cell r="EY228">
            <v>33.602499999999999</v>
          </cell>
          <cell r="EZ228">
            <v>33.602499999999999</v>
          </cell>
          <cell r="FA228">
            <v>35.722499999999997</v>
          </cell>
          <cell r="FB228">
            <v>35.722499999999997</v>
          </cell>
          <cell r="FC228">
            <v>34.487499999999997</v>
          </cell>
          <cell r="FD228">
            <v>34.487499999999997</v>
          </cell>
          <cell r="FE228">
            <v>0</v>
          </cell>
          <cell r="FF228">
            <v>0</v>
          </cell>
          <cell r="FG228">
            <v>34.641999999999996</v>
          </cell>
          <cell r="FH228">
            <v>0</v>
          </cell>
          <cell r="FI228">
            <v>34.925000000000004</v>
          </cell>
          <cell r="FJ228">
            <v>0</v>
          </cell>
          <cell r="FK228">
            <v>0</v>
          </cell>
          <cell r="FL228">
            <v>0</v>
          </cell>
          <cell r="FM228">
            <v>0</v>
          </cell>
          <cell r="FN228" t="str">
            <v>Dec 02</v>
          </cell>
          <cell r="FO228">
            <v>0</v>
          </cell>
          <cell r="FP228">
            <v>25.429999999999996</v>
          </cell>
          <cell r="FQ228">
            <v>25.12</v>
          </cell>
          <cell r="FR228">
            <v>32.32</v>
          </cell>
          <cell r="FS228">
            <v>0</v>
          </cell>
          <cell r="FT228">
            <v>38.064249999999994</v>
          </cell>
          <cell r="FU228">
            <v>38.064249999999994</v>
          </cell>
          <cell r="FV228">
            <v>40.372499999999995</v>
          </cell>
          <cell r="FW228">
            <v>40.372499999999995</v>
          </cell>
          <cell r="FX228">
            <v>0</v>
          </cell>
          <cell r="FY228">
            <v>0</v>
          </cell>
          <cell r="FZ228">
            <v>0</v>
          </cell>
          <cell r="GA228">
            <v>0</v>
          </cell>
          <cell r="GB228">
            <v>0</v>
          </cell>
          <cell r="GC228">
            <v>0</v>
          </cell>
          <cell r="GD228">
            <v>36.337499999999999</v>
          </cell>
          <cell r="GE228">
            <v>0</v>
          </cell>
          <cell r="GF228">
            <v>0</v>
          </cell>
          <cell r="GG228">
            <v>35.44</v>
          </cell>
          <cell r="GH228">
            <v>35.44</v>
          </cell>
          <cell r="GI228">
            <v>29.751750000000001</v>
          </cell>
          <cell r="GJ228">
            <v>27.75675</v>
          </cell>
          <cell r="GK228">
            <v>0</v>
          </cell>
          <cell r="GL228">
            <v>0</v>
          </cell>
          <cell r="GM228">
            <v>25.25</v>
          </cell>
          <cell r="GN228">
            <v>0</v>
          </cell>
          <cell r="GO228" t="str">
            <v>Dec 02</v>
          </cell>
          <cell r="GP228">
            <v>3.5815687207550164</v>
          </cell>
          <cell r="GQ228">
            <v>344.4</v>
          </cell>
          <cell r="GR228">
            <v>286.8</v>
          </cell>
          <cell r="GS228">
            <v>332.72500000000002</v>
          </cell>
          <cell r="GT228">
            <v>296.375</v>
          </cell>
          <cell r="GU228">
            <v>263.13749999999999</v>
          </cell>
          <cell r="GV228">
            <v>260.57499999999999</v>
          </cell>
          <cell r="GW228">
            <v>263.13749999999999</v>
          </cell>
          <cell r="GX228">
            <v>0</v>
          </cell>
          <cell r="GY228">
            <v>309.7</v>
          </cell>
          <cell r="GZ228">
            <v>269</v>
          </cell>
          <cell r="HA228">
            <v>0</v>
          </cell>
          <cell r="HB228">
            <v>0</v>
          </cell>
          <cell r="HC228">
            <v>263.5625</v>
          </cell>
          <cell r="HD228">
            <v>248.6</v>
          </cell>
          <cell r="HE228">
            <v>0</v>
          </cell>
          <cell r="HF228">
            <v>269.17500000000001</v>
          </cell>
          <cell r="HG228">
            <v>186.05</v>
          </cell>
          <cell r="HH228">
            <v>0</v>
          </cell>
          <cell r="HI228">
            <v>176.95</v>
          </cell>
          <cell r="HJ228">
            <v>0</v>
          </cell>
          <cell r="HK228" t="e">
            <v>#VALUE!</v>
          </cell>
          <cell r="HL228">
            <v>0</v>
          </cell>
          <cell r="HM228">
            <v>0</v>
          </cell>
          <cell r="HN228">
            <v>153.6</v>
          </cell>
          <cell r="HO228">
            <v>133.9</v>
          </cell>
          <cell r="HP228">
            <v>116.75</v>
          </cell>
          <cell r="HQ228">
            <v>0</v>
          </cell>
          <cell r="HR228">
            <v>35.1175</v>
          </cell>
          <cell r="HS228">
            <v>0</v>
          </cell>
          <cell r="HT228">
            <v>353.3</v>
          </cell>
          <cell r="HU228" t="str">
            <v>Dec 02</v>
          </cell>
          <cell r="HV228">
            <v>347.45</v>
          </cell>
          <cell r="HW228">
            <v>295.8</v>
          </cell>
          <cell r="HX228">
            <v>326.8</v>
          </cell>
          <cell r="HY228">
            <v>275.15000000000003</v>
          </cell>
          <cell r="HZ228">
            <v>258.33749999999998</v>
          </cell>
          <cell r="IA228">
            <v>243.6</v>
          </cell>
          <cell r="IB228">
            <v>258.33749999999998</v>
          </cell>
          <cell r="IC228">
            <v>0</v>
          </cell>
          <cell r="ID228">
            <v>247.11250000000001</v>
          </cell>
          <cell r="IE228">
            <v>0</v>
          </cell>
          <cell r="IF228">
            <v>0</v>
          </cell>
          <cell r="IG228">
            <v>185.1</v>
          </cell>
          <cell r="IH228">
            <v>0</v>
          </cell>
          <cell r="II228">
            <v>175.1</v>
          </cell>
          <cell r="IJ228">
            <v>0</v>
          </cell>
          <cell r="IK228">
            <v>0</v>
          </cell>
          <cell r="IL228">
            <v>0</v>
          </cell>
          <cell r="IM228">
            <v>160.94999999999999</v>
          </cell>
          <cell r="IN228">
            <v>122.5</v>
          </cell>
          <cell r="IO228">
            <v>0</v>
          </cell>
          <cell r="IP228">
            <v>0</v>
          </cell>
          <cell r="IQ228" t="str">
            <v>Dec 02</v>
          </cell>
          <cell r="IR228">
            <v>4.5793674745509545</v>
          </cell>
          <cell r="IS228">
            <v>24.719800747198008</v>
          </cell>
          <cell r="IT228">
            <v>28.170131062693045</v>
          </cell>
          <cell r="IU228">
            <v>0</v>
          </cell>
          <cell r="IV228">
            <v>0</v>
          </cell>
          <cell r="IW228">
            <v>0</v>
          </cell>
          <cell r="IX228">
            <v>30.637727272727272</v>
          </cell>
          <cell r="IY228">
            <v>0</v>
          </cell>
          <cell r="IZ228">
            <v>31.450113636363636</v>
          </cell>
          <cell r="JA228">
            <v>30.785113636363636</v>
          </cell>
          <cell r="JB228">
            <v>0</v>
          </cell>
          <cell r="JC228">
            <v>29.785113636363636</v>
          </cell>
          <cell r="JD228">
            <v>35.680473372781066</v>
          </cell>
          <cell r="JE228">
            <v>0</v>
          </cell>
          <cell r="JF228">
            <v>0</v>
          </cell>
          <cell r="JG228">
            <v>0</v>
          </cell>
          <cell r="JH228">
            <v>0</v>
          </cell>
          <cell r="JI228">
            <v>0</v>
          </cell>
          <cell r="JJ228">
            <v>0</v>
          </cell>
          <cell r="JK228">
            <v>0</v>
          </cell>
          <cell r="JL228">
            <v>0</v>
          </cell>
          <cell r="JM228">
            <v>0</v>
          </cell>
          <cell r="JN228">
            <v>31.86772818181818</v>
          </cell>
          <cell r="JO228">
            <v>0</v>
          </cell>
          <cell r="JP228">
            <v>31.205434090909094</v>
          </cell>
          <cell r="JQ228">
            <v>31.37725</v>
          </cell>
          <cell r="JR228">
            <v>31.878499999999999</v>
          </cell>
          <cell r="JS228">
            <v>0</v>
          </cell>
          <cell r="JT228">
            <v>0</v>
          </cell>
          <cell r="JU228">
            <v>0</v>
          </cell>
          <cell r="JV228">
            <v>0</v>
          </cell>
          <cell r="JW228">
            <v>0</v>
          </cell>
          <cell r="JX228">
            <v>0</v>
          </cell>
          <cell r="JY228">
            <v>0</v>
          </cell>
          <cell r="JZ228">
            <v>31.37725</v>
          </cell>
          <cell r="KA228">
            <v>0</v>
          </cell>
          <cell r="KB228">
            <v>0</v>
          </cell>
          <cell r="KC228">
            <v>0</v>
          </cell>
          <cell r="KD228">
            <v>30.96875</v>
          </cell>
          <cell r="KE228">
            <v>31.650573636363635</v>
          </cell>
          <cell r="KF228">
            <v>30.96875</v>
          </cell>
          <cell r="KG228">
            <v>31.650573636363635</v>
          </cell>
          <cell r="KH228">
            <v>0</v>
          </cell>
          <cell r="KI228">
            <v>0</v>
          </cell>
          <cell r="KJ228">
            <v>0</v>
          </cell>
          <cell r="KK228">
            <v>27.492304939155332</v>
          </cell>
          <cell r="KL228">
            <v>26.547423049391554</v>
          </cell>
          <cell r="KM228">
            <v>0</v>
          </cell>
          <cell r="KN228">
            <v>25.563797423049394</v>
          </cell>
          <cell r="KO228">
            <v>-20.22727272727273</v>
          </cell>
          <cell r="KP228">
            <v>1.072727272727273</v>
          </cell>
          <cell r="KQ228">
            <v>0.63636363636363624</v>
          </cell>
          <cell r="KR228">
            <v>0.53636363636363638</v>
          </cell>
          <cell r="KS228">
            <v>0.43636363636363662</v>
          </cell>
          <cell r="KT228">
            <v>-0.2272718181818183</v>
          </cell>
          <cell r="KU228">
            <v>0.21818409090909091</v>
          </cell>
          <cell r="KV228">
            <v>0</v>
          </cell>
          <cell r="KW228">
            <v>0</v>
          </cell>
          <cell r="KX228">
            <v>0</v>
          </cell>
          <cell r="KY228">
            <v>0</v>
          </cell>
          <cell r="KZ228">
            <v>3.1136363636363642</v>
          </cell>
          <cell r="LA228">
            <v>1.8863636363636369</v>
          </cell>
          <cell r="LB228">
            <v>0.68182363636363619</v>
          </cell>
          <cell r="LC228" t="str">
            <v>Dec 02</v>
          </cell>
          <cell r="LD228">
            <v>26.349717969379533</v>
          </cell>
          <cell r="LE228">
            <v>30.02754820936639</v>
          </cell>
          <cell r="LF228">
            <v>327</v>
          </cell>
          <cell r="LG228">
            <v>327</v>
          </cell>
          <cell r="LH228">
            <v>27.325694444444437</v>
          </cell>
          <cell r="LI228">
            <v>27.733750000000001</v>
          </cell>
          <cell r="LJ228">
            <v>30.308750000000003</v>
          </cell>
          <cell r="LK228">
            <v>0.53749999999999987</v>
          </cell>
          <cell r="LL228">
            <v>29.745000000000005</v>
          </cell>
          <cell r="LM228">
            <v>0.85249999999999981</v>
          </cell>
          <cell r="LN228">
            <v>29.357500000000002</v>
          </cell>
          <cell r="LO228">
            <v>0</v>
          </cell>
          <cell r="LP228">
            <v>0</v>
          </cell>
          <cell r="LQ228">
            <v>0</v>
          </cell>
          <cell r="LR228">
            <v>0</v>
          </cell>
          <cell r="LS228">
            <v>0</v>
          </cell>
          <cell r="LT228">
            <v>23.886811023622048</v>
          </cell>
          <cell r="LU228">
            <v>23.0994094488189</v>
          </cell>
          <cell r="LV228">
            <v>27.60404761904762</v>
          </cell>
          <cell r="LW228">
            <v>28.919001999999999</v>
          </cell>
          <cell r="LX228">
            <v>30.856999999999999</v>
          </cell>
          <cell r="LY228">
            <v>30.856999999999999</v>
          </cell>
          <cell r="LZ228">
            <v>26.48297619047619</v>
          </cell>
          <cell r="MA228">
            <v>33.425750000000001</v>
          </cell>
          <cell r="MB228" t="str">
            <v>Dec 02</v>
          </cell>
          <cell r="MC228">
            <v>354.05</v>
          </cell>
          <cell r="MD228">
            <v>353.7</v>
          </cell>
          <cell r="ME228">
            <v>31.134027777777774</v>
          </cell>
          <cell r="MF228">
            <v>33.769799999999996</v>
          </cell>
          <cell r="MG228">
            <v>24.815000000000001</v>
          </cell>
          <cell r="MH228" t="str">
            <v>Dec 02</v>
          </cell>
          <cell r="MI228">
            <v>223.40909090909091</v>
          </cell>
          <cell r="MJ228">
            <v>207.79220779220779</v>
          </cell>
          <cell r="MK228">
            <v>210.64935064935059</v>
          </cell>
          <cell r="ML228">
            <v>220.51948051948051</v>
          </cell>
          <cell r="MM228">
            <v>208.8311688311689</v>
          </cell>
          <cell r="MN228">
            <v>169.72394568833749</v>
          </cell>
          <cell r="MO228">
            <v>234.86535735978941</v>
          </cell>
          <cell r="MP228">
            <v>216.62337662337671</v>
          </cell>
          <cell r="MQ228">
            <v>121.8181818181818</v>
          </cell>
          <cell r="MR228">
            <v>0</v>
          </cell>
          <cell r="MS228">
            <v>0</v>
          </cell>
          <cell r="MT228">
            <v>207.56343927075639</v>
          </cell>
          <cell r="MU228">
            <v>144.9780058651026</v>
          </cell>
          <cell r="MV228">
            <v>0</v>
          </cell>
          <cell r="MW228" t="str">
            <v>*KEY_ERR</v>
          </cell>
        </row>
        <row r="229">
          <cell r="F229" t="str">
            <v>Jan 03</v>
          </cell>
          <cell r="G229">
            <v>31.322500000000009</v>
          </cell>
          <cell r="H229">
            <v>0</v>
          </cell>
          <cell r="I229">
            <v>32.985476190476177</v>
          </cell>
          <cell r="J229">
            <v>0</v>
          </cell>
          <cell r="K229">
            <v>0</v>
          </cell>
          <cell r="L229">
            <v>33.564047619047621</v>
          </cell>
          <cell r="M229">
            <v>29.713333333333338</v>
          </cell>
          <cell r="N229">
            <v>0</v>
          </cell>
          <cell r="O229">
            <v>0</v>
          </cell>
          <cell r="P229">
            <v>29.356904761904755</v>
          </cell>
          <cell r="Q229">
            <v>29.356904761904755</v>
          </cell>
          <cell r="R229">
            <v>0</v>
          </cell>
          <cell r="S229">
            <v>0</v>
          </cell>
          <cell r="T229">
            <v>32.416428571428568</v>
          </cell>
          <cell r="U229">
            <v>0</v>
          </cell>
          <cell r="V229">
            <v>30.383863636363646</v>
          </cell>
          <cell r="W229">
            <v>29.851590909090916</v>
          </cell>
          <cell r="X229">
            <v>32.229318181818194</v>
          </cell>
          <cell r="Y229">
            <v>28.331590909090917</v>
          </cell>
          <cell r="Z229">
            <v>0</v>
          </cell>
          <cell r="AA229">
            <v>28.970681818181824</v>
          </cell>
          <cell r="AB229">
            <v>30.34568181818182</v>
          </cell>
          <cell r="AC229">
            <v>31.441363636363644</v>
          </cell>
          <cell r="AD229">
            <v>32.960909090909098</v>
          </cell>
          <cell r="AE229">
            <v>32.995000000000012</v>
          </cell>
          <cell r="AF229">
            <v>28.837499999999991</v>
          </cell>
          <cell r="AG229">
            <v>33.064747474747492</v>
          </cell>
          <cell r="AH229">
            <v>27.787499999999991</v>
          </cell>
          <cell r="AI229">
            <v>0</v>
          </cell>
          <cell r="AJ229">
            <v>28.837499999999991</v>
          </cell>
          <cell r="AK229">
            <v>29.437499999999989</v>
          </cell>
          <cell r="AL229">
            <v>32.845227272727278</v>
          </cell>
          <cell r="AM229">
            <v>32.205681818181809</v>
          </cell>
          <cell r="AN229">
            <v>0</v>
          </cell>
          <cell r="AO229">
            <v>0</v>
          </cell>
          <cell r="AP229">
            <v>0</v>
          </cell>
          <cell r="AQ229">
            <v>28.087509999999991</v>
          </cell>
          <cell r="AR229">
            <v>29.070227272727269</v>
          </cell>
          <cell r="AS229">
            <v>31.441363636363644</v>
          </cell>
          <cell r="AT229">
            <v>29.55318181818182</v>
          </cell>
          <cell r="AU229">
            <v>32.047474747474759</v>
          </cell>
          <cell r="AV229">
            <v>0</v>
          </cell>
          <cell r="AW229">
            <v>28.700009999999999</v>
          </cell>
          <cell r="AX229">
            <v>0</v>
          </cell>
          <cell r="AY229">
            <v>0</v>
          </cell>
          <cell r="AZ229">
            <v>0</v>
          </cell>
          <cell r="BA229">
            <v>0</v>
          </cell>
          <cell r="BB229">
            <v>28.552045454545461</v>
          </cell>
          <cell r="BC229">
            <v>28.022954545454549</v>
          </cell>
          <cell r="BD229">
            <v>0.3187499999999997</v>
          </cell>
          <cell r="BE229">
            <v>31.089047619047619</v>
          </cell>
          <cell r="BF229">
            <v>27.388476190476187</v>
          </cell>
          <cell r="BG229">
            <v>27.762809523809523</v>
          </cell>
          <cell r="BH229">
            <v>0</v>
          </cell>
          <cell r="BI229">
            <v>0</v>
          </cell>
          <cell r="BJ229">
            <v>0</v>
          </cell>
          <cell r="BK229">
            <v>4.96</v>
          </cell>
          <cell r="BL229">
            <v>15.973749999999999</v>
          </cell>
          <cell r="BM229">
            <v>25.090000000000003</v>
          </cell>
          <cell r="BN229">
            <v>33.017499999999998</v>
          </cell>
          <cell r="BO229">
            <v>31.372500000000002</v>
          </cell>
          <cell r="BP229">
            <v>33.819999999999993</v>
          </cell>
          <cell r="BQ229">
            <v>36.8735</v>
          </cell>
          <cell r="BR229">
            <v>36.8735</v>
          </cell>
          <cell r="BS229">
            <v>37.427099999999996</v>
          </cell>
          <cell r="BT229">
            <v>37.427099999999996</v>
          </cell>
          <cell r="BU229">
            <v>38.257499999999993</v>
          </cell>
          <cell r="BV229">
            <v>38.257499999999993</v>
          </cell>
          <cell r="BW229">
            <v>0</v>
          </cell>
          <cell r="BX229">
            <v>0</v>
          </cell>
          <cell r="BY229">
            <v>0</v>
          </cell>
          <cell r="BZ229">
            <v>0</v>
          </cell>
          <cell r="CA229">
            <v>0</v>
          </cell>
          <cell r="CB229">
            <v>0</v>
          </cell>
          <cell r="CC229">
            <v>0</v>
          </cell>
          <cell r="CD229">
            <v>0</v>
          </cell>
          <cell r="CE229">
            <v>43.093499999999999</v>
          </cell>
          <cell r="CF229">
            <v>48.094999999999999</v>
          </cell>
          <cell r="CG229">
            <v>47.875</v>
          </cell>
          <cell r="CH229">
            <v>0</v>
          </cell>
          <cell r="CI229">
            <v>0</v>
          </cell>
          <cell r="CJ229">
            <v>37.237499999999997</v>
          </cell>
          <cell r="CK229">
            <v>37.495999999999995</v>
          </cell>
          <cell r="CL229">
            <v>36.878999999999969</v>
          </cell>
          <cell r="CM229">
            <v>37.012999999999991</v>
          </cell>
          <cell r="CN229">
            <v>0</v>
          </cell>
          <cell r="CO229">
            <v>0</v>
          </cell>
          <cell r="CP229">
            <v>34.276000000000003</v>
          </cell>
          <cell r="CQ229">
            <v>34.276000000000003</v>
          </cell>
          <cell r="CR229">
            <v>0</v>
          </cell>
          <cell r="CS229">
            <v>0</v>
          </cell>
          <cell r="CT229">
            <v>30.960714285714289</v>
          </cell>
          <cell r="CU229">
            <v>29.733333333333334</v>
          </cell>
          <cell r="CV229">
            <v>0</v>
          </cell>
          <cell r="CW229">
            <v>23.5</v>
          </cell>
          <cell r="CX229">
            <v>37.543499999999995</v>
          </cell>
          <cell r="CY229">
            <v>38.043499999999995</v>
          </cell>
          <cell r="CZ229">
            <v>37.131</v>
          </cell>
          <cell r="DA229">
            <v>35.959000000000003</v>
          </cell>
          <cell r="DB229">
            <v>0.23066666666666555</v>
          </cell>
          <cell r="DC229">
            <v>0</v>
          </cell>
          <cell r="DD229">
            <v>0</v>
          </cell>
          <cell r="DE229">
            <v>0</v>
          </cell>
          <cell r="DF229">
            <v>0</v>
          </cell>
          <cell r="DG229">
            <v>0</v>
          </cell>
          <cell r="DH229">
            <v>0</v>
          </cell>
          <cell r="DI229">
            <v>0</v>
          </cell>
          <cell r="DJ229">
            <v>0</v>
          </cell>
          <cell r="DK229">
            <v>0</v>
          </cell>
          <cell r="DL229">
            <v>0</v>
          </cell>
          <cell r="DM229" t="str">
            <v>Jan 03</v>
          </cell>
          <cell r="DN229">
            <v>6.8</v>
          </cell>
          <cell r="DO229">
            <v>0</v>
          </cell>
          <cell r="DP229">
            <v>0</v>
          </cell>
          <cell r="DQ229">
            <v>0</v>
          </cell>
          <cell r="DR229">
            <v>0</v>
          </cell>
          <cell r="DS229">
            <v>0</v>
          </cell>
          <cell r="DT229">
            <v>36.595999999999997</v>
          </cell>
          <cell r="DU229">
            <v>36.595999999999997</v>
          </cell>
          <cell r="DV229">
            <v>38.475000000000001</v>
          </cell>
          <cell r="DW229">
            <v>38.475000000000001</v>
          </cell>
          <cell r="DX229">
            <v>0</v>
          </cell>
          <cell r="DY229">
            <v>0</v>
          </cell>
          <cell r="DZ229">
            <v>0</v>
          </cell>
          <cell r="EA229">
            <v>0</v>
          </cell>
          <cell r="EB229">
            <v>0</v>
          </cell>
          <cell r="EC229">
            <v>0</v>
          </cell>
          <cell r="ED229">
            <v>0</v>
          </cell>
          <cell r="EE229">
            <v>0</v>
          </cell>
          <cell r="EF229">
            <v>38.379999999999995</v>
          </cell>
          <cell r="EG229">
            <v>0</v>
          </cell>
          <cell r="EH229">
            <v>37.986000000000004</v>
          </cell>
          <cell r="EI229">
            <v>37.776000000000003</v>
          </cell>
          <cell r="EJ229">
            <v>37.912499999999994</v>
          </cell>
          <cell r="EK229">
            <v>0</v>
          </cell>
          <cell r="EL229">
            <v>0</v>
          </cell>
          <cell r="EM229">
            <v>0</v>
          </cell>
          <cell r="EN229">
            <v>0</v>
          </cell>
          <cell r="EO229">
            <v>31.533333333333335</v>
          </cell>
          <cell r="EP229">
            <v>29.075000000000003</v>
          </cell>
          <cell r="EQ229" t="str">
            <v>Jan 03</v>
          </cell>
          <cell r="ER229">
            <v>4.9800000000000004</v>
          </cell>
          <cell r="ES229">
            <v>0</v>
          </cell>
          <cell r="ET229">
            <v>0</v>
          </cell>
          <cell r="EU229">
            <v>0</v>
          </cell>
          <cell r="EV229">
            <v>24.29</v>
          </cell>
          <cell r="EW229">
            <v>30.68</v>
          </cell>
          <cell r="EX229">
            <v>34.555</v>
          </cell>
          <cell r="EY229">
            <v>36.770000000000003</v>
          </cell>
          <cell r="EZ229">
            <v>36.770000000000003</v>
          </cell>
          <cell r="FA229">
            <v>38.414999999999999</v>
          </cell>
          <cell r="FB229">
            <v>38.414999999999999</v>
          </cell>
          <cell r="FC229">
            <v>37.655000000000001</v>
          </cell>
          <cell r="FD229">
            <v>37.655000000000001</v>
          </cell>
          <cell r="FE229">
            <v>0</v>
          </cell>
          <cell r="FF229">
            <v>0</v>
          </cell>
          <cell r="FG229">
            <v>36.391500000000001</v>
          </cell>
          <cell r="FH229">
            <v>0</v>
          </cell>
          <cell r="FI229">
            <v>37.451499999999996</v>
          </cell>
          <cell r="FJ229">
            <v>0</v>
          </cell>
          <cell r="FK229">
            <v>0</v>
          </cell>
          <cell r="FL229">
            <v>0</v>
          </cell>
          <cell r="FM229">
            <v>0</v>
          </cell>
          <cell r="FN229" t="str">
            <v>Jan 03</v>
          </cell>
          <cell r="FO229">
            <v>0</v>
          </cell>
          <cell r="FP229">
            <v>28.09</v>
          </cell>
          <cell r="FQ229">
            <v>27.619999999999997</v>
          </cell>
          <cell r="FR229">
            <v>35.659999999999997</v>
          </cell>
          <cell r="FS229">
            <v>0</v>
          </cell>
          <cell r="FT229">
            <v>38.875</v>
          </cell>
          <cell r="FU229">
            <v>38.875</v>
          </cell>
          <cell r="FV229">
            <v>41.195</v>
          </cell>
          <cell r="FW229">
            <v>41.195</v>
          </cell>
          <cell r="FX229">
            <v>0</v>
          </cell>
          <cell r="FY229">
            <v>0</v>
          </cell>
          <cell r="FZ229">
            <v>0</v>
          </cell>
          <cell r="GA229">
            <v>0</v>
          </cell>
          <cell r="GB229">
            <v>0</v>
          </cell>
          <cell r="GC229">
            <v>0</v>
          </cell>
          <cell r="GD229">
            <v>38.78</v>
          </cell>
          <cell r="GE229">
            <v>0</v>
          </cell>
          <cell r="GF229">
            <v>0</v>
          </cell>
          <cell r="GG229">
            <v>37.884999999999998</v>
          </cell>
          <cell r="GH229">
            <v>37.884999999999998</v>
          </cell>
          <cell r="GI229">
            <v>34.1922</v>
          </cell>
          <cell r="GJ229">
            <v>32.302199999999999</v>
          </cell>
          <cell r="GK229">
            <v>0</v>
          </cell>
          <cell r="GL229">
            <v>0</v>
          </cell>
          <cell r="GM229">
            <v>26.851190476190474</v>
          </cell>
          <cell r="GN229">
            <v>0</v>
          </cell>
          <cell r="GO229" t="str">
            <v>Jan 03</v>
          </cell>
          <cell r="GP229">
            <v>3.9739276703111854</v>
          </cell>
          <cell r="GQ229">
            <v>365</v>
          </cell>
          <cell r="GR229">
            <v>299.81818181818181</v>
          </cell>
          <cell r="GS229">
            <v>358.09090909090912</v>
          </cell>
          <cell r="GT229">
            <v>311.75</v>
          </cell>
          <cell r="GU229">
            <v>309.77272727272731</v>
          </cell>
          <cell r="GV229">
            <v>306.9772727272728</v>
          </cell>
          <cell r="GW229">
            <v>309.77272727272731</v>
          </cell>
          <cell r="GX229">
            <v>0</v>
          </cell>
          <cell r="GY229">
            <v>344.29545454545462</v>
          </cell>
          <cell r="GZ229">
            <v>302.79545454545462</v>
          </cell>
          <cell r="HA229">
            <v>0</v>
          </cell>
          <cell r="HB229">
            <v>0</v>
          </cell>
          <cell r="HC229">
            <v>290.96590909090912</v>
          </cell>
          <cell r="HD229">
            <v>268.81818181818181</v>
          </cell>
          <cell r="HE229">
            <v>0</v>
          </cell>
          <cell r="HF229">
            <v>276.9772727272728</v>
          </cell>
          <cell r="HG229">
            <v>222.04545454545399</v>
          </cell>
          <cell r="HH229">
            <v>0</v>
          </cell>
          <cell r="HI229">
            <v>214.272727272727</v>
          </cell>
          <cell r="HJ229">
            <v>0</v>
          </cell>
          <cell r="HK229" t="e">
            <v>#VALUE!</v>
          </cell>
          <cell r="HL229">
            <v>0</v>
          </cell>
          <cell r="HM229">
            <v>0</v>
          </cell>
          <cell r="HN229">
            <v>185.90909090909091</v>
          </cell>
          <cell r="HO229">
            <v>174.02272727272731</v>
          </cell>
          <cell r="HP229">
            <v>157.31818181818181</v>
          </cell>
          <cell r="HQ229">
            <v>0</v>
          </cell>
          <cell r="HR229">
            <v>36.567999999999998</v>
          </cell>
          <cell r="HS229">
            <v>0</v>
          </cell>
          <cell r="HT229">
            <v>380.81818181818181</v>
          </cell>
          <cell r="HU229" t="str">
            <v>Jan 03</v>
          </cell>
          <cell r="HV229">
            <v>376.54545454545462</v>
          </cell>
          <cell r="HW229">
            <v>307.13636363636363</v>
          </cell>
          <cell r="HX229">
            <v>361.81818181818181</v>
          </cell>
          <cell r="HY229">
            <v>292.40909090909082</v>
          </cell>
          <cell r="HZ229">
            <v>303.77272727272731</v>
          </cell>
          <cell r="IA229">
            <v>289.84090909090912</v>
          </cell>
          <cell r="IB229">
            <v>303.77272727272731</v>
          </cell>
          <cell r="IC229">
            <v>0</v>
          </cell>
          <cell r="ID229">
            <v>271.4772727272728</v>
          </cell>
          <cell r="IE229">
            <v>0</v>
          </cell>
          <cell r="IF229">
            <v>0</v>
          </cell>
          <cell r="IG229">
            <v>216.72727272727201</v>
          </cell>
          <cell r="IH229">
            <v>0</v>
          </cell>
          <cell r="II229">
            <v>208.90909090909</v>
          </cell>
          <cell r="IJ229">
            <v>0</v>
          </cell>
          <cell r="IK229">
            <v>0</v>
          </cell>
          <cell r="IL229">
            <v>0</v>
          </cell>
          <cell r="IM229">
            <v>194.1363636363636</v>
          </cell>
          <cell r="IN229">
            <v>158.1363636363636</v>
          </cell>
          <cell r="IO229">
            <v>0</v>
          </cell>
          <cell r="IP229">
            <v>0</v>
          </cell>
          <cell r="IQ229" t="str">
            <v>Jan 03</v>
          </cell>
          <cell r="IR229">
            <v>4.712846081903252</v>
          </cell>
          <cell r="IS229">
            <v>26.752619030935779</v>
          </cell>
          <cell r="IT229">
            <v>29.84389367988182</v>
          </cell>
          <cell r="IU229">
            <v>0</v>
          </cell>
          <cell r="IV229">
            <v>0</v>
          </cell>
          <cell r="IW229">
            <v>0</v>
          </cell>
          <cell r="IX229">
            <v>33.46788537549407</v>
          </cell>
          <cell r="IY229">
            <v>0</v>
          </cell>
          <cell r="IZ229">
            <v>35.905978260869567</v>
          </cell>
          <cell r="JA229">
            <v>35.02465415019762</v>
          </cell>
          <cell r="JB229">
            <v>0</v>
          </cell>
          <cell r="JC229">
            <v>34.058448616600785</v>
          </cell>
          <cell r="JD229">
            <v>39.026358257127498</v>
          </cell>
          <cell r="JE229">
            <v>0</v>
          </cell>
          <cell r="JF229">
            <v>0</v>
          </cell>
          <cell r="JG229">
            <v>0</v>
          </cell>
          <cell r="JH229">
            <v>0</v>
          </cell>
          <cell r="JI229">
            <v>0</v>
          </cell>
          <cell r="JJ229">
            <v>0</v>
          </cell>
          <cell r="JK229">
            <v>0</v>
          </cell>
          <cell r="JL229">
            <v>0</v>
          </cell>
          <cell r="JM229">
            <v>0</v>
          </cell>
          <cell r="JN229">
            <v>34.518086482213441</v>
          </cell>
          <cell r="JO229">
            <v>0</v>
          </cell>
          <cell r="JP229">
            <v>33.748567193675889</v>
          </cell>
          <cell r="JQ229">
            <v>33.792045454545445</v>
          </cell>
          <cell r="JR229">
            <v>34.230681818181822</v>
          </cell>
          <cell r="JS229">
            <v>0</v>
          </cell>
          <cell r="JT229">
            <v>0</v>
          </cell>
          <cell r="JU229">
            <v>0</v>
          </cell>
          <cell r="JV229">
            <v>0</v>
          </cell>
          <cell r="JW229">
            <v>0</v>
          </cell>
          <cell r="JX229">
            <v>0</v>
          </cell>
          <cell r="JY229">
            <v>0</v>
          </cell>
          <cell r="JZ229">
            <v>33.792045454545445</v>
          </cell>
          <cell r="KA229">
            <v>0</v>
          </cell>
          <cell r="KB229">
            <v>0</v>
          </cell>
          <cell r="KC229">
            <v>0</v>
          </cell>
          <cell r="KD229">
            <v>31.052272727272729</v>
          </cell>
          <cell r="KE229">
            <v>31.052282727272729</v>
          </cell>
          <cell r="KF229">
            <v>31.052272727272729</v>
          </cell>
          <cell r="KG229">
            <v>31.052282727272729</v>
          </cell>
          <cell r="KH229">
            <v>0</v>
          </cell>
          <cell r="KI229">
            <v>0</v>
          </cell>
          <cell r="KJ229">
            <v>0</v>
          </cell>
          <cell r="KK229">
            <v>30.04913479194548</v>
          </cell>
          <cell r="KL229">
            <v>29.243837726805889</v>
          </cell>
          <cell r="KM229">
            <v>0</v>
          </cell>
          <cell r="KN229">
            <v>28.342683078646793</v>
          </cell>
          <cell r="KO229">
            <v>-9.9999978260869575</v>
          </cell>
          <cell r="KP229">
            <v>1.2565217391304351</v>
          </cell>
          <cell r="KQ229">
            <v>0.79347826086956541</v>
          </cell>
          <cell r="KR229">
            <v>0.68260869565217397</v>
          </cell>
          <cell r="KS229">
            <v>0.5391304347826088</v>
          </cell>
          <cell r="KT229">
            <v>0.15217739130434779</v>
          </cell>
          <cell r="KU229">
            <v>0.35652173913043478</v>
          </cell>
          <cell r="KV229">
            <v>0</v>
          </cell>
          <cell r="KW229">
            <v>0</v>
          </cell>
          <cell r="KX229">
            <v>0</v>
          </cell>
          <cell r="KY229">
            <v>0</v>
          </cell>
          <cell r="KZ229">
            <v>2.5108695652173911</v>
          </cell>
          <cell r="LA229">
            <v>1.402173913043478</v>
          </cell>
          <cell r="LB229">
            <v>1.0000000000000001E-5</v>
          </cell>
          <cell r="LC229" t="str">
            <v>Jan 03</v>
          </cell>
          <cell r="LD229">
            <v>27.558420628525383</v>
          </cell>
          <cell r="LE229">
            <v>30.762167125803487</v>
          </cell>
          <cell r="LF229">
            <v>342</v>
          </cell>
          <cell r="LG229">
            <v>335</v>
          </cell>
          <cell r="LH229">
            <v>29.483207070707067</v>
          </cell>
          <cell r="LI229">
            <v>31.809090909090912</v>
          </cell>
          <cell r="LJ229">
            <v>32.461363636363636</v>
          </cell>
          <cell r="LK229">
            <v>0.67613636363636365</v>
          </cell>
          <cell r="LL229">
            <v>32.102272727272727</v>
          </cell>
          <cell r="LM229">
            <v>1.040909090909091</v>
          </cell>
          <cell r="LN229">
            <v>31.5</v>
          </cell>
          <cell r="LO229">
            <v>0</v>
          </cell>
          <cell r="LP229">
            <v>0</v>
          </cell>
          <cell r="LQ229">
            <v>0</v>
          </cell>
          <cell r="LR229">
            <v>0</v>
          </cell>
          <cell r="LS229">
            <v>0</v>
          </cell>
          <cell r="LT229">
            <v>26.733178239083752</v>
          </cell>
          <cell r="LU229">
            <v>26.008410880458126</v>
          </cell>
          <cell r="LV229">
            <v>30.34568181818182</v>
          </cell>
          <cell r="LW229">
            <v>31.441363636363644</v>
          </cell>
          <cell r="LX229">
            <v>32.960909090909098</v>
          </cell>
          <cell r="LY229">
            <v>32.995000000000012</v>
          </cell>
          <cell r="LZ229">
            <v>28.837499999999991</v>
          </cell>
          <cell r="MA229">
            <v>33.064747474747492</v>
          </cell>
          <cell r="MB229" t="str">
            <v>Jan 03</v>
          </cell>
          <cell r="MC229">
            <v>390.14285714285711</v>
          </cell>
          <cell r="MD229">
            <v>380.85714285714289</v>
          </cell>
          <cell r="ME229">
            <v>33.712752527777781</v>
          </cell>
          <cell r="MF229">
            <v>34.797350000000002</v>
          </cell>
          <cell r="MG229">
            <v>24.911999999999999</v>
          </cell>
          <cell r="MH229" t="str">
            <v>Jan 03</v>
          </cell>
          <cell r="MI229">
            <v>247.17391304347831</v>
          </cell>
          <cell r="MJ229">
            <v>211.18012422360249</v>
          </cell>
          <cell r="MK229">
            <v>214.03726708074529</v>
          </cell>
          <cell r="ML229">
            <v>184.0993788819876</v>
          </cell>
          <cell r="MM229">
            <v>218.88198757763971</v>
          </cell>
          <cell r="MN229">
            <v>163.41977379262889</v>
          </cell>
          <cell r="MO229">
            <v>242.87017534152031</v>
          </cell>
          <cell r="MP229">
            <v>209.5652173913044</v>
          </cell>
          <cell r="MQ229">
            <v>148.695652173913</v>
          </cell>
          <cell r="MR229">
            <v>0</v>
          </cell>
          <cell r="MS229">
            <v>0</v>
          </cell>
          <cell r="MT229">
            <v>166.72558029928121</v>
          </cell>
          <cell r="MU229">
            <v>101.3323983169706</v>
          </cell>
          <cell r="MV229">
            <v>0</v>
          </cell>
          <cell r="MW229" t="str">
            <v>*KEY_ERR</v>
          </cell>
        </row>
        <row r="230">
          <cell r="F230" t="str">
            <v>Feb 03</v>
          </cell>
          <cell r="G230">
            <v>32.673749999999998</v>
          </cell>
          <cell r="H230">
            <v>0</v>
          </cell>
          <cell r="I230">
            <v>35.752631578947373</v>
          </cell>
          <cell r="J230">
            <v>0</v>
          </cell>
          <cell r="K230">
            <v>0</v>
          </cell>
          <cell r="L230">
            <v>35.813947368421047</v>
          </cell>
          <cell r="M230">
            <v>30.564736842105269</v>
          </cell>
          <cell r="N230">
            <v>0</v>
          </cell>
          <cell r="O230">
            <v>0</v>
          </cell>
          <cell r="P230">
            <v>31.552631578947363</v>
          </cell>
          <cell r="Q230">
            <v>31.552631578947363</v>
          </cell>
          <cell r="R230">
            <v>0</v>
          </cell>
          <cell r="S230">
            <v>0</v>
          </cell>
          <cell r="T230">
            <v>35.552631578947363</v>
          </cell>
          <cell r="U230">
            <v>0</v>
          </cell>
          <cell r="V230">
            <v>31.161249999999999</v>
          </cell>
          <cell r="W230">
            <v>30.58625</v>
          </cell>
          <cell r="X230">
            <v>33.236249999999998</v>
          </cell>
          <cell r="Y230">
            <v>29.198749999999997</v>
          </cell>
          <cell r="Z230">
            <v>0</v>
          </cell>
          <cell r="AA230">
            <v>31.01722222222223</v>
          </cell>
          <cell r="AB230">
            <v>32.283888888888896</v>
          </cell>
          <cell r="AC230">
            <v>33.671666666666681</v>
          </cell>
          <cell r="AD230">
            <v>34.609444444444456</v>
          </cell>
          <cell r="AE230">
            <v>34.634444444444462</v>
          </cell>
          <cell r="AF230">
            <v>31.095277777777778</v>
          </cell>
          <cell r="AG230">
            <v>31.660416666666681</v>
          </cell>
          <cell r="AH230">
            <v>29.695277777777779</v>
          </cell>
          <cell r="AI230">
            <v>0</v>
          </cell>
          <cell r="AJ230">
            <v>31.095277777777778</v>
          </cell>
          <cell r="AK230">
            <v>31.79527777777778</v>
          </cell>
          <cell r="AL230">
            <v>34.261249999999997</v>
          </cell>
          <cell r="AM230">
            <v>32.606944444444451</v>
          </cell>
          <cell r="AN230">
            <v>0</v>
          </cell>
          <cell r="AO230">
            <v>0</v>
          </cell>
          <cell r="AP230">
            <v>0</v>
          </cell>
          <cell r="AQ230">
            <v>30.095277777777778</v>
          </cell>
          <cell r="AR230">
            <v>30.712777777777791</v>
          </cell>
          <cell r="AS230">
            <v>33.671666666666681</v>
          </cell>
          <cell r="AT230">
            <v>31.351668888888895</v>
          </cell>
          <cell r="AU230">
            <v>33.996527777777793</v>
          </cell>
          <cell r="AV230">
            <v>0</v>
          </cell>
          <cell r="AW230">
            <v>30.911115555555561</v>
          </cell>
          <cell r="AX230">
            <v>0</v>
          </cell>
          <cell r="AY230">
            <v>0</v>
          </cell>
          <cell r="AZ230">
            <v>0</v>
          </cell>
          <cell r="BA230">
            <v>0</v>
          </cell>
          <cell r="BB230">
            <v>30.373333333333338</v>
          </cell>
          <cell r="BC230">
            <v>30.01722222222223</v>
          </cell>
          <cell r="BD230">
            <v>0.64450000000000018</v>
          </cell>
          <cell r="BE230">
            <v>31.313947368421051</v>
          </cell>
          <cell r="BF230">
            <v>31.409631578947366</v>
          </cell>
          <cell r="BG230">
            <v>27.626500000000007</v>
          </cell>
          <cell r="BH230">
            <v>0</v>
          </cell>
          <cell r="BI230">
            <v>0</v>
          </cell>
          <cell r="BJ230">
            <v>0</v>
          </cell>
          <cell r="BK230">
            <v>5.66</v>
          </cell>
          <cell r="BL230">
            <v>19.507894736842104</v>
          </cell>
          <cell r="BM230">
            <v>30.27315789473684</v>
          </cell>
          <cell r="BN230">
            <v>34.029671052631578</v>
          </cell>
          <cell r="BO230">
            <v>33.780986842105257</v>
          </cell>
          <cell r="BP230">
            <v>38.774013157894736</v>
          </cell>
          <cell r="BQ230">
            <v>42.399552631578949</v>
          </cell>
          <cell r="BR230">
            <v>42.399552631578949</v>
          </cell>
          <cell r="BS230">
            <v>42.65111052631579</v>
          </cell>
          <cell r="BT230">
            <v>42.65111052631579</v>
          </cell>
          <cell r="BU230">
            <v>43.028447368421041</v>
          </cell>
          <cell r="BV230">
            <v>43.028447368421041</v>
          </cell>
          <cell r="BW230">
            <v>0</v>
          </cell>
          <cell r="BX230">
            <v>0</v>
          </cell>
          <cell r="BY230">
            <v>0</v>
          </cell>
          <cell r="BZ230">
            <v>0</v>
          </cell>
          <cell r="CA230">
            <v>0</v>
          </cell>
          <cell r="CB230">
            <v>0</v>
          </cell>
          <cell r="CC230">
            <v>0</v>
          </cell>
          <cell r="CD230">
            <v>0</v>
          </cell>
          <cell r="CE230">
            <v>47.027842105263161</v>
          </cell>
          <cell r="CF230">
            <v>51.333947368421043</v>
          </cell>
          <cell r="CG230">
            <v>51.557763157894733</v>
          </cell>
          <cell r="CH230">
            <v>0</v>
          </cell>
          <cell r="CI230">
            <v>0</v>
          </cell>
          <cell r="CJ230">
            <v>44.336526315789477</v>
          </cell>
          <cell r="CK230">
            <v>44.528842105263159</v>
          </cell>
          <cell r="CL230">
            <v>43.771736842105021</v>
          </cell>
          <cell r="CM230">
            <v>44.460868421052631</v>
          </cell>
          <cell r="CN230">
            <v>0</v>
          </cell>
          <cell r="CO230">
            <v>0</v>
          </cell>
          <cell r="CP230">
            <v>41.620894736842104</v>
          </cell>
          <cell r="CQ230">
            <v>41.620894736842104</v>
          </cell>
          <cell r="CR230">
            <v>0</v>
          </cell>
          <cell r="CS230">
            <v>0</v>
          </cell>
          <cell r="CT230">
            <v>34.67763157894737</v>
          </cell>
          <cell r="CU230">
            <v>27.757894736842104</v>
          </cell>
          <cell r="CV230">
            <v>0</v>
          </cell>
          <cell r="CW230">
            <v>24.5</v>
          </cell>
          <cell r="CX230">
            <v>41.244552631578948</v>
          </cell>
          <cell r="CY230">
            <v>41.744552631578948</v>
          </cell>
          <cell r="CZ230">
            <v>43.29647368421054</v>
          </cell>
          <cell r="DA230">
            <v>41.555684210526316</v>
          </cell>
          <cell r="DB230">
            <v>0.10481578947368202</v>
          </cell>
          <cell r="DC230">
            <v>0</v>
          </cell>
          <cell r="DD230">
            <v>0</v>
          </cell>
          <cell r="DE230">
            <v>0</v>
          </cell>
          <cell r="DF230">
            <v>0</v>
          </cell>
          <cell r="DG230">
            <v>0</v>
          </cell>
          <cell r="DH230">
            <v>0</v>
          </cell>
          <cell r="DI230">
            <v>0</v>
          </cell>
          <cell r="DJ230">
            <v>0</v>
          </cell>
          <cell r="DK230">
            <v>0</v>
          </cell>
          <cell r="DL230">
            <v>0</v>
          </cell>
          <cell r="DM230" t="str">
            <v>Feb 03</v>
          </cell>
          <cell r="DN230">
            <v>7.9049999999999994</v>
          </cell>
          <cell r="DO230">
            <v>0</v>
          </cell>
          <cell r="DP230">
            <v>0</v>
          </cell>
          <cell r="DQ230">
            <v>0</v>
          </cell>
          <cell r="DR230">
            <v>0</v>
          </cell>
          <cell r="DS230">
            <v>0</v>
          </cell>
          <cell r="DT230">
            <v>41.646868421052623</v>
          </cell>
          <cell r="DU230">
            <v>41.646868421052623</v>
          </cell>
          <cell r="DV230">
            <v>43.655684210526317</v>
          </cell>
          <cell r="DW230">
            <v>43.655684210526317</v>
          </cell>
          <cell r="DX230">
            <v>0</v>
          </cell>
          <cell r="DY230">
            <v>0</v>
          </cell>
          <cell r="DZ230">
            <v>0</v>
          </cell>
          <cell r="EA230">
            <v>0</v>
          </cell>
          <cell r="EB230">
            <v>0</v>
          </cell>
          <cell r="EC230">
            <v>0</v>
          </cell>
          <cell r="ED230">
            <v>0</v>
          </cell>
          <cell r="EE230">
            <v>0</v>
          </cell>
          <cell r="EF230">
            <v>48.314368421052635</v>
          </cell>
          <cell r="EG230">
            <v>0</v>
          </cell>
          <cell r="EH230">
            <v>47.374894736842116</v>
          </cell>
          <cell r="EI230">
            <v>47.109631578947379</v>
          </cell>
          <cell r="EJ230">
            <v>47.722499999999997</v>
          </cell>
          <cell r="EK230">
            <v>0</v>
          </cell>
          <cell r="EL230">
            <v>0</v>
          </cell>
          <cell r="EM230">
            <v>0</v>
          </cell>
          <cell r="EN230">
            <v>0</v>
          </cell>
          <cell r="EO230">
            <v>35.053947368421049</v>
          </cell>
          <cell r="EP230">
            <v>29.453947368421055</v>
          </cell>
          <cell r="EQ230" t="str">
            <v>Feb 03</v>
          </cell>
          <cell r="ER230">
            <v>5.56</v>
          </cell>
          <cell r="ES230">
            <v>0</v>
          </cell>
          <cell r="ET230">
            <v>0</v>
          </cell>
          <cell r="EU230">
            <v>0</v>
          </cell>
          <cell r="EV230">
            <v>29.500855263157895</v>
          </cell>
          <cell r="EW230">
            <v>30.884368421052631</v>
          </cell>
          <cell r="EX230">
            <v>33.01973684210526</v>
          </cell>
          <cell r="EY230">
            <v>43.864578947368429</v>
          </cell>
          <cell r="EZ230">
            <v>43.864578947368429</v>
          </cell>
          <cell r="FA230">
            <v>45.555631578947384</v>
          </cell>
          <cell r="FB230">
            <v>45.555631578947384</v>
          </cell>
          <cell r="FC230">
            <v>45.273789473684225</v>
          </cell>
          <cell r="FD230">
            <v>45.273789473684225</v>
          </cell>
          <cell r="FE230">
            <v>0</v>
          </cell>
          <cell r="FF230">
            <v>0</v>
          </cell>
          <cell r="FG230">
            <v>45.007973684210526</v>
          </cell>
          <cell r="FH230">
            <v>0</v>
          </cell>
          <cell r="FI230">
            <v>45.926447368421044</v>
          </cell>
          <cell r="FJ230">
            <v>0</v>
          </cell>
          <cell r="FK230">
            <v>0</v>
          </cell>
          <cell r="FL230">
            <v>0</v>
          </cell>
          <cell r="FM230">
            <v>0</v>
          </cell>
          <cell r="FN230" t="str">
            <v>Feb 03</v>
          </cell>
          <cell r="FO230">
            <v>0</v>
          </cell>
          <cell r="FP230">
            <v>29.466315789473686</v>
          </cell>
          <cell r="FQ230">
            <v>29.4</v>
          </cell>
          <cell r="FR230">
            <v>39.015789473684208</v>
          </cell>
          <cell r="FS230">
            <v>0</v>
          </cell>
          <cell r="FT230">
            <v>48.537631578947362</v>
          </cell>
          <cell r="FU230">
            <v>48.537631578947362</v>
          </cell>
          <cell r="FV230">
            <v>51.831315789473678</v>
          </cell>
          <cell r="FW230">
            <v>51.831315789473678</v>
          </cell>
          <cell r="FX230">
            <v>0</v>
          </cell>
          <cell r="FY230">
            <v>0</v>
          </cell>
          <cell r="FZ230">
            <v>0</v>
          </cell>
          <cell r="GA230">
            <v>0</v>
          </cell>
          <cell r="GB230">
            <v>0</v>
          </cell>
          <cell r="GC230">
            <v>0</v>
          </cell>
          <cell r="GD230">
            <v>43.981184210526315</v>
          </cell>
          <cell r="GE230">
            <v>0</v>
          </cell>
          <cell r="GF230">
            <v>0</v>
          </cell>
          <cell r="GG230">
            <v>45.420789473684223</v>
          </cell>
          <cell r="GH230">
            <v>45.420789473684223</v>
          </cell>
          <cell r="GI230">
            <v>43.280999999999999</v>
          </cell>
          <cell r="GJ230">
            <v>41.180999999999997</v>
          </cell>
          <cell r="GK230">
            <v>0</v>
          </cell>
          <cell r="GL230">
            <v>0</v>
          </cell>
          <cell r="GM230">
            <v>27.651315789473685</v>
          </cell>
          <cell r="GN230">
            <v>0</v>
          </cell>
          <cell r="GO230" t="str">
            <v>Feb 03</v>
          </cell>
          <cell r="GP230">
            <v>3.3405674784985129</v>
          </cell>
          <cell r="GQ230">
            <v>448.95</v>
          </cell>
          <cell r="GR230">
            <v>330.6</v>
          </cell>
          <cell r="GS230">
            <v>406.25</v>
          </cell>
          <cell r="GT230">
            <v>336.95</v>
          </cell>
          <cell r="GU230">
            <v>337.15</v>
          </cell>
          <cell r="GV230">
            <v>334.72500000000002</v>
          </cell>
          <cell r="GW230">
            <v>337.15</v>
          </cell>
          <cell r="GX230">
            <v>0</v>
          </cell>
          <cell r="GY230">
            <v>378.25</v>
          </cell>
          <cell r="GZ230">
            <v>335.7</v>
          </cell>
          <cell r="HA230">
            <v>0</v>
          </cell>
          <cell r="HB230">
            <v>0</v>
          </cell>
          <cell r="HC230">
            <v>342.35</v>
          </cell>
          <cell r="HD230">
            <v>313.27499999999998</v>
          </cell>
          <cell r="HE230">
            <v>0</v>
          </cell>
          <cell r="HF230">
            <v>321.41250000000002</v>
          </cell>
          <cell r="HG230">
            <v>270.3</v>
          </cell>
          <cell r="HH230">
            <v>0</v>
          </cell>
          <cell r="HI230">
            <v>260.85000000000002</v>
          </cell>
          <cell r="HJ230">
            <v>0</v>
          </cell>
          <cell r="HK230" t="e">
            <v>#VALUE!</v>
          </cell>
          <cell r="HL230">
            <v>0</v>
          </cell>
          <cell r="HM230">
            <v>0</v>
          </cell>
          <cell r="HN230">
            <v>196.27500000000001</v>
          </cell>
          <cell r="HO230">
            <v>173.42500000000001</v>
          </cell>
          <cell r="HP230">
            <v>153.97499999999999</v>
          </cell>
          <cell r="HQ230">
            <v>0</v>
          </cell>
          <cell r="HR230">
            <v>35.325000000000003</v>
          </cell>
          <cell r="HS230">
            <v>0</v>
          </cell>
          <cell r="HT230">
            <v>407.55</v>
          </cell>
          <cell r="HU230" t="str">
            <v>Feb 03</v>
          </cell>
          <cell r="HV230">
            <v>441.95</v>
          </cell>
          <cell r="HW230">
            <v>357.25</v>
          </cell>
          <cell r="HX230">
            <v>413.75</v>
          </cell>
          <cell r="HY230">
            <v>329.05</v>
          </cell>
          <cell r="HZ230">
            <v>331.3</v>
          </cell>
          <cell r="IA230">
            <v>315.02499999999998</v>
          </cell>
          <cell r="IB230">
            <v>331.3</v>
          </cell>
          <cell r="IC230">
            <v>0</v>
          </cell>
          <cell r="ID230">
            <v>327.28750000000002</v>
          </cell>
          <cell r="IE230">
            <v>0</v>
          </cell>
          <cell r="IF230">
            <v>0</v>
          </cell>
          <cell r="IG230">
            <v>262.05</v>
          </cell>
          <cell r="IH230">
            <v>0</v>
          </cell>
          <cell r="II230">
            <v>253.55</v>
          </cell>
          <cell r="IJ230">
            <v>0</v>
          </cell>
          <cell r="IK230">
            <v>0</v>
          </cell>
          <cell r="IL230">
            <v>0</v>
          </cell>
          <cell r="IM230">
            <v>206.47499999999999</v>
          </cell>
          <cell r="IN230">
            <v>163.75</v>
          </cell>
          <cell r="IO230">
            <v>0</v>
          </cell>
          <cell r="IP230">
            <v>0</v>
          </cell>
          <cell r="IQ230" t="str">
            <v>Feb 03</v>
          </cell>
          <cell r="IR230">
            <v>4.8177678515264759</v>
          </cell>
          <cell r="IS230">
            <v>28.807413376309427</v>
          </cell>
          <cell r="IT230">
            <v>31.910009182736456</v>
          </cell>
          <cell r="IU230">
            <v>0</v>
          </cell>
          <cell r="IV230">
            <v>0</v>
          </cell>
          <cell r="IW230">
            <v>0</v>
          </cell>
          <cell r="IX230">
            <v>38.738888888888887</v>
          </cell>
          <cell r="IY230">
            <v>0</v>
          </cell>
          <cell r="IZ230">
            <v>42.159722222222229</v>
          </cell>
          <cell r="JA230">
            <v>41.084722222222226</v>
          </cell>
          <cell r="JB230">
            <v>0</v>
          </cell>
          <cell r="JC230">
            <v>40.025000000000006</v>
          </cell>
          <cell r="JD230">
            <v>41.305062458908623</v>
          </cell>
          <cell r="JE230">
            <v>0</v>
          </cell>
          <cell r="JF230">
            <v>0</v>
          </cell>
          <cell r="JG230">
            <v>0</v>
          </cell>
          <cell r="JH230">
            <v>0</v>
          </cell>
          <cell r="JI230">
            <v>0</v>
          </cell>
          <cell r="JJ230">
            <v>0</v>
          </cell>
          <cell r="JK230">
            <v>0</v>
          </cell>
          <cell r="JL230">
            <v>0</v>
          </cell>
          <cell r="JM230">
            <v>0</v>
          </cell>
          <cell r="JN230">
            <v>39.540277777777781</v>
          </cell>
          <cell r="JO230">
            <v>0</v>
          </cell>
          <cell r="JP230">
            <v>38.776388888888889</v>
          </cell>
          <cell r="JQ230">
            <v>38.851388888888891</v>
          </cell>
          <cell r="JR230">
            <v>39.351388888888891</v>
          </cell>
          <cell r="JS230">
            <v>0</v>
          </cell>
          <cell r="JT230">
            <v>0</v>
          </cell>
          <cell r="JU230">
            <v>0</v>
          </cell>
          <cell r="JV230">
            <v>0</v>
          </cell>
          <cell r="JW230">
            <v>0</v>
          </cell>
          <cell r="JX230">
            <v>0</v>
          </cell>
          <cell r="JY230">
            <v>0</v>
          </cell>
          <cell r="JZ230">
            <v>38.851388888888891</v>
          </cell>
          <cell r="KA230">
            <v>0</v>
          </cell>
          <cell r="KB230">
            <v>0</v>
          </cell>
          <cell r="KC230">
            <v>0</v>
          </cell>
          <cell r="KD230">
            <v>34.769444444444439</v>
          </cell>
          <cell r="KE230">
            <v>35.331944444444439</v>
          </cell>
          <cell r="KF230">
            <v>34.769444444444439</v>
          </cell>
          <cell r="KG230">
            <v>35.331944444444439</v>
          </cell>
          <cell r="KH230">
            <v>0</v>
          </cell>
          <cell r="KI230">
            <v>0</v>
          </cell>
          <cell r="KJ230">
            <v>0</v>
          </cell>
          <cell r="KK230">
            <v>32.932414698162731</v>
          </cell>
          <cell r="KL230">
            <v>32.145013123359583</v>
          </cell>
          <cell r="KM230">
            <v>0</v>
          </cell>
          <cell r="KN230">
            <v>30.916447944007</v>
          </cell>
          <cell r="KO230">
            <v>-17.5</v>
          </cell>
          <cell r="KP230">
            <v>1.4</v>
          </cell>
          <cell r="KQ230">
            <v>1.2250000000000001</v>
          </cell>
          <cell r="KR230">
            <v>0.95</v>
          </cell>
          <cell r="KS230">
            <v>0.75000000000000022</v>
          </cell>
          <cell r="KT230">
            <v>0.27499999999999991</v>
          </cell>
          <cell r="KU230">
            <v>0.32500000000000012</v>
          </cell>
          <cell r="KV230">
            <v>0</v>
          </cell>
          <cell r="KW230">
            <v>0</v>
          </cell>
          <cell r="KX230">
            <v>0</v>
          </cell>
          <cell r="KY230">
            <v>0</v>
          </cell>
          <cell r="KZ230">
            <v>3.375</v>
          </cell>
          <cell r="LA230">
            <v>2.125</v>
          </cell>
          <cell r="LB230">
            <v>0.5625</v>
          </cell>
          <cell r="LC230" t="str">
            <v>Feb 03</v>
          </cell>
          <cell r="LD230">
            <v>30.217566478646251</v>
          </cell>
          <cell r="LE230">
            <v>33.516988062442607</v>
          </cell>
          <cell r="LF230">
            <v>375</v>
          </cell>
          <cell r="LG230">
            <v>365</v>
          </cell>
          <cell r="LH230">
            <v>33.848456790123436</v>
          </cell>
          <cell r="LI230">
            <v>37.834722222222226</v>
          </cell>
          <cell r="LJ230">
            <v>37.920833333333327</v>
          </cell>
          <cell r="LK230">
            <v>1.1499999999999999</v>
          </cell>
          <cell r="LL230">
            <v>37.758333333333333</v>
          </cell>
          <cell r="LM230">
            <v>1.5444444444444447</v>
          </cell>
          <cell r="LN230">
            <v>36.713888888888889</v>
          </cell>
          <cell r="LO230">
            <v>0</v>
          </cell>
          <cell r="LP230">
            <v>0</v>
          </cell>
          <cell r="LQ230">
            <v>0</v>
          </cell>
          <cell r="LR230">
            <v>0</v>
          </cell>
          <cell r="LS230">
            <v>0</v>
          </cell>
          <cell r="LT230">
            <v>29.7156605424322</v>
          </cell>
          <cell r="LU230">
            <v>28.684383202099735</v>
          </cell>
          <cell r="LV230">
            <v>32.283888888888896</v>
          </cell>
          <cell r="LW230">
            <v>33.671666666666681</v>
          </cell>
          <cell r="LX230">
            <v>34.609444444444456</v>
          </cell>
          <cell r="LY230">
            <v>34.634444444444462</v>
          </cell>
          <cell r="LZ230">
            <v>31.095277777777778</v>
          </cell>
          <cell r="MA230">
            <v>31.660416666666681</v>
          </cell>
          <cell r="MB230" t="str">
            <v>Feb 03</v>
          </cell>
          <cell r="MC230">
            <v>405.60526315789474</v>
          </cell>
          <cell r="MD230">
            <v>388.81578947368422</v>
          </cell>
          <cell r="ME230">
            <v>37.921296300000002</v>
          </cell>
          <cell r="MF230">
            <v>35.853400000000001</v>
          </cell>
          <cell r="MG230">
            <v>24.637500000000003</v>
          </cell>
          <cell r="MH230" t="str">
            <v>Feb 03</v>
          </cell>
          <cell r="MI230">
            <v>287.5</v>
          </cell>
          <cell r="MJ230">
            <v>304.28571428571428</v>
          </cell>
          <cell r="MK230">
            <v>307.14285714285722</v>
          </cell>
          <cell r="ML230">
            <v>262.85714285714278</v>
          </cell>
          <cell r="MM230">
            <v>225.71428571428561</v>
          </cell>
          <cell r="MN230">
            <v>199.0603363006924</v>
          </cell>
          <cell r="MO230">
            <v>248.12030075187971</v>
          </cell>
          <cell r="MP230">
            <v>192.1428571428572</v>
          </cell>
          <cell r="MQ230">
            <v>111.25</v>
          </cell>
          <cell r="MR230">
            <v>0</v>
          </cell>
          <cell r="MS230">
            <v>0</v>
          </cell>
          <cell r="MT230">
            <v>238.82113821138219</v>
          </cell>
          <cell r="MU230">
            <v>177.41935483870969</v>
          </cell>
          <cell r="MV230">
            <v>0</v>
          </cell>
          <cell r="MW230" t="str">
            <v>*KEY_ERR</v>
          </cell>
        </row>
        <row r="231">
          <cell r="F231" t="str">
            <v>Mar 03</v>
          </cell>
          <cell r="G231">
            <v>30.537142857142861</v>
          </cell>
          <cell r="H231">
            <v>0</v>
          </cell>
          <cell r="I231">
            <v>33.430476190476192</v>
          </cell>
          <cell r="J231">
            <v>0</v>
          </cell>
          <cell r="K231">
            <v>0</v>
          </cell>
          <cell r="L231">
            <v>33.453333333333333</v>
          </cell>
          <cell r="M231">
            <v>27.433809523809519</v>
          </cell>
          <cell r="N231">
            <v>0</v>
          </cell>
          <cell r="O231">
            <v>0</v>
          </cell>
          <cell r="P231">
            <v>28.28047619047619</v>
          </cell>
          <cell r="Q231">
            <v>28.28047619047619</v>
          </cell>
          <cell r="R231">
            <v>0</v>
          </cell>
          <cell r="S231">
            <v>0</v>
          </cell>
          <cell r="T231">
            <v>33.970476190476191</v>
          </cell>
          <cell r="U231">
            <v>0</v>
          </cell>
          <cell r="V231">
            <v>28.494285714285716</v>
          </cell>
          <cell r="W231">
            <v>28.86571428571429</v>
          </cell>
          <cell r="X231">
            <v>31.220476190476194</v>
          </cell>
          <cell r="Y231">
            <v>25.658571428571431</v>
          </cell>
          <cell r="Z231">
            <v>0</v>
          </cell>
          <cell r="AA231">
            <v>28.093571428571426</v>
          </cell>
          <cell r="AB231">
            <v>29.793571428571425</v>
          </cell>
          <cell r="AC231">
            <v>31.482857142857146</v>
          </cell>
          <cell r="AD231">
            <v>32.380952380952387</v>
          </cell>
          <cell r="AE231">
            <v>32.428571428571431</v>
          </cell>
          <cell r="AF231">
            <v>28.533452380952379</v>
          </cell>
          <cell r="AG231">
            <v>30.881250000000005</v>
          </cell>
          <cell r="AH231">
            <v>27.33345238095238</v>
          </cell>
          <cell r="AI231">
            <v>0</v>
          </cell>
          <cell r="AJ231">
            <v>28.533452380952379</v>
          </cell>
          <cell r="AK231">
            <v>29.133452380952381</v>
          </cell>
          <cell r="AL231">
            <v>32.322857142857146</v>
          </cell>
          <cell r="AM231">
            <v>31.321428571428569</v>
          </cell>
          <cell r="AN231">
            <v>0</v>
          </cell>
          <cell r="AO231">
            <v>0</v>
          </cell>
          <cell r="AP231">
            <v>0</v>
          </cell>
          <cell r="AQ231">
            <v>27.633452380952381</v>
          </cell>
          <cell r="AR231">
            <v>28.363571428571429</v>
          </cell>
          <cell r="AS231">
            <v>31.482857142857146</v>
          </cell>
          <cell r="AT231">
            <v>28.614285714285714</v>
          </cell>
          <cell r="AU231">
            <v>32.07363095238096</v>
          </cell>
          <cell r="AV231">
            <v>0</v>
          </cell>
          <cell r="AW231">
            <v>28.247626666666665</v>
          </cell>
          <cell r="AX231">
            <v>0</v>
          </cell>
          <cell r="AY231">
            <v>0</v>
          </cell>
          <cell r="AZ231">
            <v>0</v>
          </cell>
          <cell r="BA231">
            <v>0</v>
          </cell>
          <cell r="BB231">
            <v>27.687619047619041</v>
          </cell>
          <cell r="BC231">
            <v>27.379285714285711</v>
          </cell>
          <cell r="BD231">
            <v>0.83045454545454656</v>
          </cell>
          <cell r="BE231">
            <v>28.711904761904769</v>
          </cell>
          <cell r="BF231">
            <v>27.839476190476191</v>
          </cell>
          <cell r="BG231">
            <v>23.845238095238123</v>
          </cell>
          <cell r="BH231">
            <v>0</v>
          </cell>
          <cell r="BI231">
            <v>0</v>
          </cell>
          <cell r="BJ231">
            <v>0</v>
          </cell>
          <cell r="BK231">
            <v>9.11</v>
          </cell>
          <cell r="BL231">
            <v>18.613750000000003</v>
          </cell>
          <cell r="BM231">
            <v>25.961250000000003</v>
          </cell>
          <cell r="BN231">
            <v>34.022500000000001</v>
          </cell>
          <cell r="BO231">
            <v>30.41375</v>
          </cell>
          <cell r="BP231">
            <v>34.583749999999995</v>
          </cell>
          <cell r="BQ231">
            <v>40.419499999999999</v>
          </cell>
          <cell r="BR231">
            <v>40.419499999999999</v>
          </cell>
          <cell r="BS231">
            <v>41.274100000000004</v>
          </cell>
          <cell r="BT231">
            <v>41.274100000000004</v>
          </cell>
          <cell r="BU231">
            <v>42.55599999999999</v>
          </cell>
          <cell r="BV231">
            <v>42.55599999999999</v>
          </cell>
          <cell r="BW231">
            <v>0</v>
          </cell>
          <cell r="BX231">
            <v>0</v>
          </cell>
          <cell r="BY231">
            <v>0</v>
          </cell>
          <cell r="BZ231">
            <v>0</v>
          </cell>
          <cell r="CA231">
            <v>0</v>
          </cell>
          <cell r="CB231">
            <v>0</v>
          </cell>
          <cell r="CC231">
            <v>0</v>
          </cell>
          <cell r="CD231">
            <v>0</v>
          </cell>
          <cell r="CE231">
            <v>46.849499999999999</v>
          </cell>
          <cell r="CF231">
            <v>49.219999999999978</v>
          </cell>
          <cell r="CG231">
            <v>49.612499999999997</v>
          </cell>
          <cell r="CH231">
            <v>0</v>
          </cell>
          <cell r="CI231">
            <v>0</v>
          </cell>
          <cell r="CJ231">
            <v>37.460499999999989</v>
          </cell>
          <cell r="CK231">
            <v>37.597999999999992</v>
          </cell>
          <cell r="CL231">
            <v>36.845499999999959</v>
          </cell>
          <cell r="CM231">
            <v>37.709500000000006</v>
          </cell>
          <cell r="CN231">
            <v>0</v>
          </cell>
          <cell r="CO231">
            <v>0</v>
          </cell>
          <cell r="CP231">
            <v>34.827999999999996</v>
          </cell>
          <cell r="CQ231">
            <v>34.827999999999996</v>
          </cell>
          <cell r="CR231">
            <v>0</v>
          </cell>
          <cell r="CS231">
            <v>0</v>
          </cell>
          <cell r="CT231">
            <v>33.160714285714285</v>
          </cell>
          <cell r="CU231">
            <v>22.778571428571432</v>
          </cell>
          <cell r="CV231">
            <v>0</v>
          </cell>
          <cell r="CW231">
            <v>25.5</v>
          </cell>
          <cell r="CX231">
            <v>38.179499999999997</v>
          </cell>
          <cell r="CY231">
            <v>38.679499999999997</v>
          </cell>
          <cell r="CZ231">
            <v>39.880999999999993</v>
          </cell>
          <cell r="DA231">
            <v>37.784999999999997</v>
          </cell>
          <cell r="DB231">
            <v>0.35608333333333181</v>
          </cell>
          <cell r="DC231">
            <v>0</v>
          </cell>
          <cell r="DD231">
            <v>0</v>
          </cell>
          <cell r="DE231">
            <v>0</v>
          </cell>
          <cell r="DF231">
            <v>0</v>
          </cell>
          <cell r="DG231">
            <v>0</v>
          </cell>
          <cell r="DH231">
            <v>0</v>
          </cell>
          <cell r="DI231">
            <v>0</v>
          </cell>
          <cell r="DJ231">
            <v>0</v>
          </cell>
          <cell r="DK231">
            <v>0</v>
          </cell>
          <cell r="DL231">
            <v>0</v>
          </cell>
          <cell r="DM231" t="str">
            <v>Mar 03</v>
          </cell>
          <cell r="DN231">
            <v>12.3</v>
          </cell>
          <cell r="DO231">
            <v>0</v>
          </cell>
          <cell r="DP231">
            <v>0</v>
          </cell>
          <cell r="DQ231">
            <v>0</v>
          </cell>
          <cell r="DR231">
            <v>0</v>
          </cell>
          <cell r="DS231">
            <v>0</v>
          </cell>
          <cell r="DT231">
            <v>39.859500000000004</v>
          </cell>
          <cell r="DU231">
            <v>39.859500000000004</v>
          </cell>
          <cell r="DV231">
            <v>41.467000000000006</v>
          </cell>
          <cell r="DW231">
            <v>41.467000000000006</v>
          </cell>
          <cell r="DX231">
            <v>0</v>
          </cell>
          <cell r="DY231">
            <v>0</v>
          </cell>
          <cell r="DZ231">
            <v>0</v>
          </cell>
          <cell r="EA231">
            <v>0</v>
          </cell>
          <cell r="EB231">
            <v>0</v>
          </cell>
          <cell r="EC231">
            <v>0</v>
          </cell>
          <cell r="ED231">
            <v>0</v>
          </cell>
          <cell r="EE231">
            <v>0</v>
          </cell>
          <cell r="EF231">
            <v>41.142999999999994</v>
          </cell>
          <cell r="EG231">
            <v>0</v>
          </cell>
          <cell r="EH231">
            <v>41.164499999999997</v>
          </cell>
          <cell r="EI231">
            <v>40.814500000000002</v>
          </cell>
          <cell r="EJ231">
            <v>41.691499999999998</v>
          </cell>
          <cell r="EK231">
            <v>0</v>
          </cell>
          <cell r="EL231">
            <v>0</v>
          </cell>
          <cell r="EM231">
            <v>0</v>
          </cell>
          <cell r="EN231">
            <v>0</v>
          </cell>
          <cell r="EO231">
            <v>31.713095238095235</v>
          </cell>
          <cell r="EP231">
            <v>25.344047619047615</v>
          </cell>
          <cell r="EQ231" t="str">
            <v>Mar 03</v>
          </cell>
          <cell r="ER231">
            <v>9.25</v>
          </cell>
          <cell r="ES231">
            <v>0</v>
          </cell>
          <cell r="ET231">
            <v>0</v>
          </cell>
          <cell r="EU231">
            <v>0</v>
          </cell>
          <cell r="EV231">
            <v>23.787500000000001</v>
          </cell>
          <cell r="EW231">
            <v>26.53</v>
          </cell>
          <cell r="EX231">
            <v>36.444999999999993</v>
          </cell>
          <cell r="EY231">
            <v>41.761499999999998</v>
          </cell>
          <cell r="EZ231">
            <v>41.761499999999998</v>
          </cell>
          <cell r="FA231">
            <v>43.281499999999987</v>
          </cell>
          <cell r="FB231">
            <v>43.281499999999987</v>
          </cell>
          <cell r="FC231">
            <v>44.336500000000008</v>
          </cell>
          <cell r="FD231">
            <v>44.336500000000008</v>
          </cell>
          <cell r="FE231">
            <v>0</v>
          </cell>
          <cell r="FF231">
            <v>0</v>
          </cell>
          <cell r="FG231">
            <v>38.936</v>
          </cell>
          <cell r="FH231">
            <v>0</v>
          </cell>
          <cell r="FI231">
            <v>40.757500000000007</v>
          </cell>
          <cell r="FJ231">
            <v>0</v>
          </cell>
          <cell r="FK231">
            <v>0</v>
          </cell>
          <cell r="FL231">
            <v>0</v>
          </cell>
          <cell r="FM231">
            <v>0</v>
          </cell>
          <cell r="FN231" t="str">
            <v>Mar 03</v>
          </cell>
          <cell r="FO231">
            <v>6.9</v>
          </cell>
          <cell r="FP231">
            <v>33.419999999999995</v>
          </cell>
          <cell r="FQ231">
            <v>24.38</v>
          </cell>
          <cell r="FR231">
            <v>39.859999999999992</v>
          </cell>
          <cell r="FS231">
            <v>0</v>
          </cell>
          <cell r="FT231">
            <v>56.085000000000008</v>
          </cell>
          <cell r="FU231">
            <v>56.085000000000008</v>
          </cell>
          <cell r="FV231">
            <v>59.685000000000002</v>
          </cell>
          <cell r="FW231">
            <v>59.685000000000002</v>
          </cell>
          <cell r="FX231">
            <v>0</v>
          </cell>
          <cell r="FY231">
            <v>0</v>
          </cell>
          <cell r="FZ231">
            <v>0</v>
          </cell>
          <cell r="GA231">
            <v>0</v>
          </cell>
          <cell r="GB231">
            <v>0</v>
          </cell>
          <cell r="GC231">
            <v>0</v>
          </cell>
          <cell r="GD231">
            <v>40.945</v>
          </cell>
          <cell r="GE231">
            <v>0</v>
          </cell>
          <cell r="GF231">
            <v>0</v>
          </cell>
          <cell r="GG231">
            <v>43.22000000000002</v>
          </cell>
          <cell r="GH231">
            <v>43.22000000000002</v>
          </cell>
          <cell r="GI231">
            <v>45.753749999999997</v>
          </cell>
          <cell r="GJ231">
            <v>43.417499999999997</v>
          </cell>
          <cell r="GK231">
            <v>0</v>
          </cell>
          <cell r="GL231">
            <v>0</v>
          </cell>
          <cell r="GM231">
            <v>25.767857142857146</v>
          </cell>
          <cell r="GN231">
            <v>0</v>
          </cell>
          <cell r="GO231" t="str">
            <v>Mar 03</v>
          </cell>
          <cell r="GP231">
            <v>2.716815139480055</v>
          </cell>
          <cell r="GQ231">
            <v>374.1904761904762</v>
          </cell>
          <cell r="GR231">
            <v>292.42857142857139</v>
          </cell>
          <cell r="GS231">
            <v>324.85714285714289</v>
          </cell>
          <cell r="GT231">
            <v>297.73809523809518</v>
          </cell>
          <cell r="GU231">
            <v>311.64285714285711</v>
          </cell>
          <cell r="GV231">
            <v>308.90476190476193</v>
          </cell>
          <cell r="GW231">
            <v>311.64285714285711</v>
          </cell>
          <cell r="GX231">
            <v>0</v>
          </cell>
          <cell r="GY231">
            <v>351.28571428571428</v>
          </cell>
          <cell r="GZ231">
            <v>308.85714285714278</v>
          </cell>
          <cell r="HA231">
            <v>0</v>
          </cell>
          <cell r="HB231">
            <v>0</v>
          </cell>
          <cell r="HC231">
            <v>341.01190476190482</v>
          </cell>
          <cell r="HD231">
            <v>301.58333333333331</v>
          </cell>
          <cell r="HE231">
            <v>0</v>
          </cell>
          <cell r="HF231">
            <v>334.95238095238102</v>
          </cell>
          <cell r="HG231">
            <v>249.71428571428501</v>
          </cell>
          <cell r="HH231">
            <v>0</v>
          </cell>
          <cell r="HI231">
            <v>229.04761904761901</v>
          </cell>
          <cell r="HJ231">
            <v>0</v>
          </cell>
          <cell r="HK231" t="e">
            <v>#VALUE!</v>
          </cell>
          <cell r="HL231">
            <v>0</v>
          </cell>
          <cell r="HM231">
            <v>0</v>
          </cell>
          <cell r="HN231">
            <v>174.38095238095241</v>
          </cell>
          <cell r="HO231">
            <v>146.85714285714289</v>
          </cell>
          <cell r="HP231">
            <v>125.6904761904762</v>
          </cell>
          <cell r="HQ231">
            <v>0</v>
          </cell>
          <cell r="HR231">
            <v>33.545000000000002</v>
          </cell>
          <cell r="HS231">
            <v>0</v>
          </cell>
          <cell r="HT231">
            <v>394.04761904761898</v>
          </cell>
          <cell r="HU231" t="str">
            <v>Mar 03</v>
          </cell>
          <cell r="HV231">
            <v>398.33333333333331</v>
          </cell>
          <cell r="HW231">
            <v>299.23809523809518</v>
          </cell>
          <cell r="HX231">
            <v>355.23809523809518</v>
          </cell>
          <cell r="HY231">
            <v>256.14285714285705</v>
          </cell>
          <cell r="HZ231">
            <v>303.5119047619047</v>
          </cell>
          <cell r="IA231">
            <v>281.40476190476193</v>
          </cell>
          <cell r="IB231">
            <v>303.5119047619047</v>
          </cell>
          <cell r="IC231">
            <v>0</v>
          </cell>
          <cell r="ID231">
            <v>303.36904761904759</v>
          </cell>
          <cell r="IE231">
            <v>0</v>
          </cell>
          <cell r="IF231">
            <v>0</v>
          </cell>
          <cell r="IG231">
            <v>241.142857142857</v>
          </cell>
          <cell r="IH231">
            <v>0</v>
          </cell>
          <cell r="II231">
            <v>228.333333333333</v>
          </cell>
          <cell r="IJ231">
            <v>0</v>
          </cell>
          <cell r="IK231">
            <v>0</v>
          </cell>
          <cell r="IL231">
            <v>0</v>
          </cell>
          <cell r="IM231">
            <v>186.97619047619051</v>
          </cell>
          <cell r="IN231">
            <v>138.97619047619051</v>
          </cell>
          <cell r="IO231">
            <v>0</v>
          </cell>
          <cell r="IP231">
            <v>0</v>
          </cell>
          <cell r="IQ231" t="str">
            <v>Mar 03</v>
          </cell>
          <cell r="IR231">
            <v>4.7997321614780484</v>
          </cell>
          <cell r="IS231">
            <v>27.761789647365795</v>
          </cell>
          <cell r="IT231">
            <v>29.341029341029337</v>
          </cell>
          <cell r="IU231">
            <v>0</v>
          </cell>
          <cell r="IV231">
            <v>0</v>
          </cell>
          <cell r="IW231">
            <v>0</v>
          </cell>
          <cell r="IX231">
            <v>35.148809523809526</v>
          </cell>
          <cell r="IY231">
            <v>0</v>
          </cell>
          <cell r="IZ231">
            <v>39.56428571428571</v>
          </cell>
          <cell r="JA231">
            <v>38.503571428571426</v>
          </cell>
          <cell r="JB231">
            <v>0</v>
          </cell>
          <cell r="JC231">
            <v>37.519047619047626</v>
          </cell>
          <cell r="JD231">
            <v>43.054381515919978</v>
          </cell>
          <cell r="JE231">
            <v>0</v>
          </cell>
          <cell r="JF231">
            <v>0</v>
          </cell>
          <cell r="JG231">
            <v>0</v>
          </cell>
          <cell r="JH231">
            <v>0</v>
          </cell>
          <cell r="JI231">
            <v>0</v>
          </cell>
          <cell r="JJ231">
            <v>0</v>
          </cell>
          <cell r="JK231">
            <v>0</v>
          </cell>
          <cell r="JL231">
            <v>0</v>
          </cell>
          <cell r="JM231">
            <v>0</v>
          </cell>
          <cell r="JN231">
            <v>35.766666666666666</v>
          </cell>
          <cell r="JO231">
            <v>0</v>
          </cell>
          <cell r="JP231">
            <v>37.725000000000001</v>
          </cell>
          <cell r="JQ231">
            <v>37.367857142857147</v>
          </cell>
          <cell r="JR231">
            <v>39.06785714285715</v>
          </cell>
          <cell r="JS231">
            <v>0</v>
          </cell>
          <cell r="JT231">
            <v>0</v>
          </cell>
          <cell r="JU231">
            <v>0</v>
          </cell>
          <cell r="JV231">
            <v>0</v>
          </cell>
          <cell r="JW231">
            <v>0</v>
          </cell>
          <cell r="JX231">
            <v>0</v>
          </cell>
          <cell r="JY231">
            <v>0</v>
          </cell>
          <cell r="JZ231">
            <v>37.367857142857147</v>
          </cell>
          <cell r="KA231">
            <v>0</v>
          </cell>
          <cell r="KB231">
            <v>0</v>
          </cell>
          <cell r="KC231">
            <v>0</v>
          </cell>
          <cell r="KD231">
            <v>30.159523809523812</v>
          </cell>
          <cell r="KE231">
            <v>32.076190476190476</v>
          </cell>
          <cell r="KF231">
            <v>30.159523809523812</v>
          </cell>
          <cell r="KG231">
            <v>32.076190476190476</v>
          </cell>
          <cell r="KH231">
            <v>0</v>
          </cell>
          <cell r="KI231">
            <v>0</v>
          </cell>
          <cell r="KJ231">
            <v>0</v>
          </cell>
          <cell r="KK231">
            <v>29.996250468691414</v>
          </cell>
          <cell r="KL231">
            <v>29.208848893888266</v>
          </cell>
          <cell r="KM231">
            <v>0</v>
          </cell>
          <cell r="KN231">
            <v>28.397075365579305</v>
          </cell>
          <cell r="KO231">
            <v>-40.476190476190467</v>
          </cell>
          <cell r="KP231">
            <v>1.366666666666666</v>
          </cell>
          <cell r="KQ231">
            <v>1.1547619047619051</v>
          </cell>
          <cell r="KR231">
            <v>0.99523809523809537</v>
          </cell>
          <cell r="KS231">
            <v>0.84761904761904761</v>
          </cell>
          <cell r="KT231">
            <v>0.43333333333333351</v>
          </cell>
          <cell r="KU231">
            <v>0.75714285714285712</v>
          </cell>
          <cell r="KV231">
            <v>0</v>
          </cell>
          <cell r="KW231">
            <v>1.2</v>
          </cell>
          <cell r="KX231">
            <v>0</v>
          </cell>
          <cell r="KY231">
            <v>0</v>
          </cell>
          <cell r="KZ231">
            <v>4.4761904761904763</v>
          </cell>
          <cell r="LA231">
            <v>3.8809523809523809</v>
          </cell>
          <cell r="LB231">
            <v>1.916666666666667</v>
          </cell>
          <cell r="LC231" t="str">
            <v>Mar 03</v>
          </cell>
          <cell r="LD231">
            <v>31.023368251410151</v>
          </cell>
          <cell r="LE231">
            <v>33.057851239669418</v>
          </cell>
          <cell r="LF231">
            <v>385</v>
          </cell>
          <cell r="LG231">
            <v>360</v>
          </cell>
          <cell r="LH231">
            <v>31.332275132275136</v>
          </cell>
          <cell r="LI231">
            <v>34.760714285714286</v>
          </cell>
          <cell r="LJ231">
            <v>34.903571428571432</v>
          </cell>
          <cell r="LK231">
            <v>2.1666666666666665</v>
          </cell>
          <cell r="LL231">
            <v>36.898809523809518</v>
          </cell>
          <cell r="LM231">
            <v>2.2785714285714285</v>
          </cell>
          <cell r="LN231">
            <v>35.120238095238093</v>
          </cell>
          <cell r="LO231">
            <v>0</v>
          </cell>
          <cell r="LP231">
            <v>0</v>
          </cell>
          <cell r="LQ231">
            <v>0</v>
          </cell>
          <cell r="LR231">
            <v>0</v>
          </cell>
          <cell r="LS231">
            <v>0</v>
          </cell>
          <cell r="LT231">
            <v>25.818335208098986</v>
          </cell>
          <cell r="LU231">
            <v>25.100299962504689</v>
          </cell>
          <cell r="LV231">
            <v>29.793571428571425</v>
          </cell>
          <cell r="LW231">
            <v>31.482857142857146</v>
          </cell>
          <cell r="LX231">
            <v>32.380952380952387</v>
          </cell>
          <cell r="LY231">
            <v>32.428571428571431</v>
          </cell>
          <cell r="LZ231">
            <v>28.533452380952379</v>
          </cell>
          <cell r="MA231">
            <v>30.881250000000005</v>
          </cell>
          <cell r="MB231" t="str">
            <v>Mar 03</v>
          </cell>
          <cell r="MC231">
            <v>365.95</v>
          </cell>
          <cell r="MD231">
            <v>348.375</v>
          </cell>
          <cell r="ME231">
            <v>35.584656083333329</v>
          </cell>
          <cell r="MF231">
            <v>33.504600000000003</v>
          </cell>
          <cell r="MG231">
            <v>23.9</v>
          </cell>
          <cell r="MH231" t="str">
            <v>Mar 03</v>
          </cell>
          <cell r="MI231">
            <v>321.42857142857139</v>
          </cell>
          <cell r="MJ231">
            <v>289.79591836734693</v>
          </cell>
          <cell r="MK231">
            <v>292.65306122448982</v>
          </cell>
          <cell r="ML231">
            <v>259.45578231292512</v>
          </cell>
          <cell r="MM231">
            <v>225.30612244897961</v>
          </cell>
          <cell r="MN231">
            <v>234.32716311054591</v>
          </cell>
          <cell r="MO231">
            <v>249.5524525599713</v>
          </cell>
          <cell r="MP231">
            <v>285.98639455782308</v>
          </cell>
          <cell r="MQ231">
            <v>139.04761904761901</v>
          </cell>
          <cell r="MR231">
            <v>0</v>
          </cell>
          <cell r="MS231">
            <v>0</v>
          </cell>
          <cell r="MT231">
            <v>183.8946960898181</v>
          </cell>
          <cell r="MU231">
            <v>133.25652841781871</v>
          </cell>
          <cell r="MV231">
            <v>0</v>
          </cell>
          <cell r="MW231" t="str">
            <v>*KEY_ERR</v>
          </cell>
        </row>
        <row r="232">
          <cell r="F232" t="str">
            <v>Apr 03</v>
          </cell>
          <cell r="G232">
            <v>24.852380952380951</v>
          </cell>
          <cell r="H232">
            <v>0</v>
          </cell>
          <cell r="I232">
            <v>28.262142857142859</v>
          </cell>
          <cell r="J232">
            <v>0</v>
          </cell>
          <cell r="K232">
            <v>0</v>
          </cell>
          <cell r="L232">
            <v>27.922857142857151</v>
          </cell>
          <cell r="M232">
            <v>24.320714285714288</v>
          </cell>
          <cell r="N232">
            <v>0</v>
          </cell>
          <cell r="O232">
            <v>0</v>
          </cell>
          <cell r="P232">
            <v>23.11214285714286</v>
          </cell>
          <cell r="Q232">
            <v>23.11214285714286</v>
          </cell>
          <cell r="R232">
            <v>0</v>
          </cell>
          <cell r="S232">
            <v>0</v>
          </cell>
          <cell r="T232">
            <v>29.158333333333339</v>
          </cell>
          <cell r="U232">
            <v>0</v>
          </cell>
          <cell r="V232">
            <v>22.607142857142865</v>
          </cell>
          <cell r="W232">
            <v>22.766666666666673</v>
          </cell>
          <cell r="X232">
            <v>25.280952380952385</v>
          </cell>
          <cell r="Y232">
            <v>20.20238095238096</v>
          </cell>
          <cell r="Z232">
            <v>0</v>
          </cell>
          <cell r="AA232">
            <v>23.851428571428567</v>
          </cell>
          <cell r="AB232">
            <v>25.252857142857142</v>
          </cell>
          <cell r="AC232">
            <v>26.840001428571437</v>
          </cell>
          <cell r="AD232">
            <v>28.024761904761913</v>
          </cell>
          <cell r="AE232">
            <v>28.067619047619058</v>
          </cell>
          <cell r="AF232">
            <v>24.83345238095238</v>
          </cell>
          <cell r="AG232">
            <v>30.361269841269852</v>
          </cell>
          <cell r="AH232">
            <v>23.033452380952379</v>
          </cell>
          <cell r="AI232">
            <v>0</v>
          </cell>
          <cell r="AJ232">
            <v>24.83345238095238</v>
          </cell>
          <cell r="AK232">
            <v>25.633452380952377</v>
          </cell>
          <cell r="AL232">
            <v>26.000000000000007</v>
          </cell>
          <cell r="AM232">
            <v>30.671428571428571</v>
          </cell>
          <cell r="AN232">
            <v>0</v>
          </cell>
          <cell r="AO232">
            <v>0</v>
          </cell>
          <cell r="AP232">
            <v>0</v>
          </cell>
          <cell r="AQ232">
            <v>23.633452380952377</v>
          </cell>
          <cell r="AR232">
            <v>24.749523809523811</v>
          </cell>
          <cell r="AS232">
            <v>26.840001428571437</v>
          </cell>
          <cell r="AT232">
            <v>24.521908571428572</v>
          </cell>
          <cell r="AU232">
            <v>27.504603174603183</v>
          </cell>
          <cell r="AV232">
            <v>0</v>
          </cell>
          <cell r="AW232">
            <v>24.273817142857144</v>
          </cell>
          <cell r="AX232">
            <v>0</v>
          </cell>
          <cell r="AY232">
            <v>0</v>
          </cell>
          <cell r="AZ232">
            <v>0</v>
          </cell>
          <cell r="BA232">
            <v>0</v>
          </cell>
          <cell r="BB232">
            <v>24.015476190476189</v>
          </cell>
          <cell r="BC232">
            <v>23.451428571428568</v>
          </cell>
          <cell r="BD232">
            <v>0.78545454545454529</v>
          </cell>
          <cell r="BE232">
            <v>25.437380952380948</v>
          </cell>
          <cell r="BF232">
            <v>21.509142857142862</v>
          </cell>
          <cell r="BG232">
            <v>20.339142857142868</v>
          </cell>
          <cell r="BH232">
            <v>0</v>
          </cell>
          <cell r="BI232">
            <v>0</v>
          </cell>
          <cell r="BJ232">
            <v>0</v>
          </cell>
          <cell r="BK232">
            <v>5.14</v>
          </cell>
          <cell r="BL232">
            <v>15.269999999999998</v>
          </cell>
          <cell r="BM232">
            <v>21.0975</v>
          </cell>
          <cell r="BN232">
            <v>25.336249999999996</v>
          </cell>
          <cell r="BO232">
            <v>23.2425</v>
          </cell>
          <cell r="BP232">
            <v>26.295000000000002</v>
          </cell>
          <cell r="BQ232">
            <v>34.033000000000001</v>
          </cell>
          <cell r="BR232">
            <v>34.033000000000001</v>
          </cell>
          <cell r="BS232">
            <v>35.265999999999991</v>
          </cell>
          <cell r="BT232">
            <v>35.265999999999991</v>
          </cell>
          <cell r="BU232">
            <v>37.115499999999997</v>
          </cell>
          <cell r="BV232">
            <v>37.115499999999997</v>
          </cell>
          <cell r="BW232">
            <v>0</v>
          </cell>
          <cell r="BX232">
            <v>0</v>
          </cell>
          <cell r="BY232">
            <v>0</v>
          </cell>
          <cell r="BZ232">
            <v>0</v>
          </cell>
          <cell r="CA232">
            <v>0</v>
          </cell>
          <cell r="CB232">
            <v>0</v>
          </cell>
          <cell r="CC232">
            <v>0</v>
          </cell>
          <cell r="CD232">
            <v>0</v>
          </cell>
          <cell r="CE232">
            <v>38.923000000000002</v>
          </cell>
          <cell r="CF232">
            <v>39.667499999999997</v>
          </cell>
          <cell r="CG232">
            <v>40.410000000000004</v>
          </cell>
          <cell r="CH232">
            <v>0</v>
          </cell>
          <cell r="CI232">
            <v>0</v>
          </cell>
          <cell r="CJ232">
            <v>31.1965</v>
          </cell>
          <cell r="CK232">
            <v>31.407499999999995</v>
          </cell>
          <cell r="CL232">
            <v>30.212299999999992</v>
          </cell>
          <cell r="CM232">
            <v>31.137499999999999</v>
          </cell>
          <cell r="CN232">
            <v>0</v>
          </cell>
          <cell r="CO232">
            <v>0</v>
          </cell>
          <cell r="CP232">
            <v>27.361999999999998</v>
          </cell>
          <cell r="CQ232">
            <v>27.361999999999998</v>
          </cell>
          <cell r="CR232">
            <v>0</v>
          </cell>
          <cell r="CS232">
            <v>0</v>
          </cell>
          <cell r="CT232">
            <v>24.720238095238102</v>
          </cell>
          <cell r="CU232">
            <v>19.591666666666669</v>
          </cell>
          <cell r="CV232">
            <v>0</v>
          </cell>
          <cell r="CW232">
            <v>25.5</v>
          </cell>
          <cell r="CX232">
            <v>30.632999999999999</v>
          </cell>
          <cell r="CY232">
            <v>31.132999999999999</v>
          </cell>
          <cell r="CZ232">
            <v>31.271000000000001</v>
          </cell>
          <cell r="DA232">
            <v>28.684999999999995</v>
          </cell>
          <cell r="DB232">
            <v>0.51374999999999937</v>
          </cell>
          <cell r="DC232">
            <v>0</v>
          </cell>
          <cell r="DD232">
            <v>0</v>
          </cell>
          <cell r="DE232">
            <v>0</v>
          </cell>
          <cell r="DF232">
            <v>0</v>
          </cell>
          <cell r="DG232">
            <v>0</v>
          </cell>
          <cell r="DH232">
            <v>0</v>
          </cell>
          <cell r="DI232">
            <v>0</v>
          </cell>
          <cell r="DJ232">
            <v>0</v>
          </cell>
          <cell r="DK232">
            <v>0</v>
          </cell>
          <cell r="DL232">
            <v>0</v>
          </cell>
          <cell r="DM232" t="str">
            <v>Apr 03</v>
          </cell>
          <cell r="DN232">
            <v>5.71</v>
          </cell>
          <cell r="DO232">
            <v>0</v>
          </cell>
          <cell r="DP232">
            <v>0</v>
          </cell>
          <cell r="DQ232">
            <v>0</v>
          </cell>
          <cell r="DR232">
            <v>0</v>
          </cell>
          <cell r="DS232">
            <v>0</v>
          </cell>
          <cell r="DT232">
            <v>33.367999999999995</v>
          </cell>
          <cell r="DU232">
            <v>33.367999999999995</v>
          </cell>
          <cell r="DV232">
            <v>37.008999999999993</v>
          </cell>
          <cell r="DW232">
            <v>37.008999999999993</v>
          </cell>
          <cell r="DX232">
            <v>0</v>
          </cell>
          <cell r="DY232">
            <v>0</v>
          </cell>
          <cell r="DZ232">
            <v>0</v>
          </cell>
          <cell r="EA232">
            <v>0</v>
          </cell>
          <cell r="EB232">
            <v>0</v>
          </cell>
          <cell r="EC232">
            <v>0</v>
          </cell>
          <cell r="ED232">
            <v>0</v>
          </cell>
          <cell r="EE232">
            <v>0</v>
          </cell>
          <cell r="EF232">
            <v>33.106999999999999</v>
          </cell>
          <cell r="EG232">
            <v>0</v>
          </cell>
          <cell r="EH232">
            <v>33.016499999999994</v>
          </cell>
          <cell r="EI232">
            <v>32.658999999999999</v>
          </cell>
          <cell r="EJ232">
            <v>33.230499999999992</v>
          </cell>
          <cell r="EK232">
            <v>0</v>
          </cell>
          <cell r="EL232">
            <v>0</v>
          </cell>
          <cell r="EM232">
            <v>0</v>
          </cell>
          <cell r="EN232">
            <v>0</v>
          </cell>
          <cell r="EO232">
            <v>23.976190476190482</v>
          </cell>
          <cell r="EP232">
            <v>19.939285714285717</v>
          </cell>
          <cell r="EQ232" t="str">
            <v>Apr 03</v>
          </cell>
          <cell r="ER232">
            <v>5.23</v>
          </cell>
          <cell r="ES232">
            <v>0</v>
          </cell>
          <cell r="ET232">
            <v>0</v>
          </cell>
          <cell r="EU232">
            <v>0</v>
          </cell>
          <cell r="EV232">
            <v>21.14</v>
          </cell>
          <cell r="EW232">
            <v>21.524999999999999</v>
          </cell>
          <cell r="EX232">
            <v>27.297499999999999</v>
          </cell>
          <cell r="EY232">
            <v>36.207000000000001</v>
          </cell>
          <cell r="EZ232">
            <v>36.207000000000001</v>
          </cell>
          <cell r="FA232">
            <v>39.169499999999999</v>
          </cell>
          <cell r="FB232">
            <v>39.169499999999999</v>
          </cell>
          <cell r="FC232">
            <v>40.626999999999995</v>
          </cell>
          <cell r="FD232">
            <v>40.626999999999995</v>
          </cell>
          <cell r="FE232">
            <v>0</v>
          </cell>
          <cell r="FF232">
            <v>0</v>
          </cell>
          <cell r="FG232">
            <v>34.4</v>
          </cell>
          <cell r="FH232">
            <v>0</v>
          </cell>
          <cell r="FI232">
            <v>33.095500000000001</v>
          </cell>
          <cell r="FJ232">
            <v>0</v>
          </cell>
          <cell r="FK232">
            <v>0</v>
          </cell>
          <cell r="FL232">
            <v>0</v>
          </cell>
          <cell r="FM232">
            <v>0</v>
          </cell>
          <cell r="FN232" t="str">
            <v>Apr 03</v>
          </cell>
          <cell r="FO232">
            <v>4.6500000000000004</v>
          </cell>
          <cell r="FP232">
            <v>25.12</v>
          </cell>
          <cell r="FQ232">
            <v>19.760000000000002</v>
          </cell>
          <cell r="FR232">
            <v>33.33</v>
          </cell>
          <cell r="FS232">
            <v>0</v>
          </cell>
          <cell r="FT232">
            <v>38.85</v>
          </cell>
          <cell r="FU232">
            <v>38.85</v>
          </cell>
          <cell r="FV232">
            <v>42.22</v>
          </cell>
          <cell r="FW232">
            <v>42.22</v>
          </cell>
          <cell r="FX232">
            <v>0</v>
          </cell>
          <cell r="FY232">
            <v>0</v>
          </cell>
          <cell r="FZ232">
            <v>0</v>
          </cell>
          <cell r="GA232">
            <v>0</v>
          </cell>
          <cell r="GB232">
            <v>0</v>
          </cell>
          <cell r="GC232">
            <v>0</v>
          </cell>
          <cell r="GD232">
            <v>33.745000000000005</v>
          </cell>
          <cell r="GE232">
            <v>0</v>
          </cell>
          <cell r="GF232">
            <v>0</v>
          </cell>
          <cell r="GG232">
            <v>33.99</v>
          </cell>
          <cell r="GH232">
            <v>33.99</v>
          </cell>
          <cell r="GI232">
            <v>30.47625</v>
          </cell>
          <cell r="GJ232">
            <v>28.4025</v>
          </cell>
          <cell r="GK232">
            <v>0</v>
          </cell>
          <cell r="GL232">
            <v>0</v>
          </cell>
          <cell r="GM232">
            <v>24.642857142857146</v>
          </cell>
          <cell r="GN232">
            <v>0</v>
          </cell>
          <cell r="GO232" t="str">
            <v>Apr 03</v>
          </cell>
          <cell r="GP232">
            <v>2.7430675773504136</v>
          </cell>
          <cell r="GQ232">
            <v>234.2</v>
          </cell>
          <cell r="GR232">
            <v>196.35</v>
          </cell>
          <cell r="GS232">
            <v>221.55</v>
          </cell>
          <cell r="GT232">
            <v>203.77500000000001</v>
          </cell>
          <cell r="GU232">
            <v>226.98750000000001</v>
          </cell>
          <cell r="GV232">
            <v>223.625</v>
          </cell>
          <cell r="GW232">
            <v>226.98750000000001</v>
          </cell>
          <cell r="GX232">
            <v>0</v>
          </cell>
          <cell r="GY232">
            <v>331.07499999999999</v>
          </cell>
          <cell r="GZ232">
            <v>293</v>
          </cell>
          <cell r="HA232">
            <v>0</v>
          </cell>
          <cell r="HB232">
            <v>0</v>
          </cell>
          <cell r="HC232">
            <v>251.46250000000001</v>
          </cell>
          <cell r="HD232">
            <v>224.97499999999999</v>
          </cell>
          <cell r="HE232">
            <v>0</v>
          </cell>
          <cell r="HF232">
            <v>258.63749999999999</v>
          </cell>
          <cell r="HG232">
            <v>193.05</v>
          </cell>
          <cell r="HH232">
            <v>0</v>
          </cell>
          <cell r="HI232">
            <v>178.2</v>
          </cell>
          <cell r="HJ232">
            <v>0</v>
          </cell>
          <cell r="HK232" t="e">
            <v>#VALUE!</v>
          </cell>
          <cell r="HL232">
            <v>0</v>
          </cell>
          <cell r="HM232">
            <v>0</v>
          </cell>
          <cell r="HN232">
            <v>136.4</v>
          </cell>
          <cell r="HO232">
            <v>123.75</v>
          </cell>
          <cell r="HP232">
            <v>107.72499999999999</v>
          </cell>
          <cell r="HQ232">
            <v>0</v>
          </cell>
          <cell r="HR232">
            <v>32.942500000000003</v>
          </cell>
          <cell r="HS232">
            <v>0</v>
          </cell>
          <cell r="HT232">
            <v>323.22500000000002</v>
          </cell>
          <cell r="HU232" t="str">
            <v>Apr 03</v>
          </cell>
          <cell r="HV232">
            <v>242.7</v>
          </cell>
          <cell r="HW232">
            <v>201.7</v>
          </cell>
          <cell r="HX232">
            <v>230.1</v>
          </cell>
          <cell r="HY232">
            <v>189.1</v>
          </cell>
          <cell r="HZ232">
            <v>218.76249999999999</v>
          </cell>
          <cell r="IA232">
            <v>200.625</v>
          </cell>
          <cell r="IB232">
            <v>218.76249999999999</v>
          </cell>
          <cell r="IC232">
            <v>0</v>
          </cell>
          <cell r="ID232">
            <v>221.48750000000001</v>
          </cell>
          <cell r="IE232">
            <v>0</v>
          </cell>
          <cell r="IF232">
            <v>0</v>
          </cell>
          <cell r="IG232">
            <v>191.3</v>
          </cell>
          <cell r="IH232">
            <v>0</v>
          </cell>
          <cell r="II232">
            <v>178.4</v>
          </cell>
          <cell r="IJ232">
            <v>0</v>
          </cell>
          <cell r="IK232">
            <v>0</v>
          </cell>
          <cell r="IL232">
            <v>0</v>
          </cell>
          <cell r="IM232">
            <v>140.69999999999999</v>
          </cell>
          <cell r="IN232">
            <v>121.2</v>
          </cell>
          <cell r="IO232">
            <v>0</v>
          </cell>
          <cell r="IP232">
            <v>0</v>
          </cell>
          <cell r="IQ232" t="str">
            <v>Apr 03</v>
          </cell>
          <cell r="IR232">
            <v>4.8003822935360994</v>
          </cell>
          <cell r="IS232">
            <v>21.939784631162553</v>
          </cell>
          <cell r="IT232">
            <v>23.624676517238498</v>
          </cell>
          <cell r="IU232">
            <v>0</v>
          </cell>
          <cell r="IV232">
            <v>0</v>
          </cell>
          <cell r="IW232">
            <v>0</v>
          </cell>
          <cell r="IX232">
            <v>24.119696969696971</v>
          </cell>
          <cell r="IY232">
            <v>0</v>
          </cell>
          <cell r="IZ232">
            <v>30.625108225108225</v>
          </cell>
          <cell r="JA232">
            <v>29.510822510822514</v>
          </cell>
          <cell r="JB232">
            <v>0</v>
          </cell>
          <cell r="JC232">
            <v>28.420346320346326</v>
          </cell>
          <cell r="JD232">
            <v>39.03916596224289</v>
          </cell>
          <cell r="JE232">
            <v>0</v>
          </cell>
          <cell r="JF232">
            <v>0</v>
          </cell>
          <cell r="JG232">
            <v>0</v>
          </cell>
          <cell r="JH232">
            <v>0</v>
          </cell>
          <cell r="JI232">
            <v>0</v>
          </cell>
          <cell r="JJ232">
            <v>0</v>
          </cell>
          <cell r="JK232">
            <v>0</v>
          </cell>
          <cell r="JL232">
            <v>0</v>
          </cell>
          <cell r="JM232">
            <v>0</v>
          </cell>
          <cell r="JN232">
            <v>28.905735930735929</v>
          </cell>
          <cell r="JO232">
            <v>0</v>
          </cell>
          <cell r="JP232">
            <v>29.789285714285722</v>
          </cell>
          <cell r="JQ232">
            <v>29.567857142857143</v>
          </cell>
          <cell r="JR232">
            <v>31.232142857142858</v>
          </cell>
          <cell r="JS232">
            <v>0</v>
          </cell>
          <cell r="JT232">
            <v>0</v>
          </cell>
          <cell r="JU232">
            <v>0</v>
          </cell>
          <cell r="JV232">
            <v>0</v>
          </cell>
          <cell r="JW232">
            <v>0</v>
          </cell>
          <cell r="JX232">
            <v>0</v>
          </cell>
          <cell r="JY232">
            <v>0</v>
          </cell>
          <cell r="JZ232">
            <v>29.567857142857143</v>
          </cell>
          <cell r="KA232">
            <v>0</v>
          </cell>
          <cell r="KB232">
            <v>0</v>
          </cell>
          <cell r="KC232">
            <v>0</v>
          </cell>
          <cell r="KD232">
            <v>28.797619047619055</v>
          </cell>
          <cell r="KE232">
            <v>29.524895411255418</v>
          </cell>
          <cell r="KF232">
            <v>28.797619047619055</v>
          </cell>
          <cell r="KG232">
            <v>29.524895411255418</v>
          </cell>
          <cell r="KH232">
            <v>0</v>
          </cell>
          <cell r="KI232">
            <v>0</v>
          </cell>
          <cell r="KJ232">
            <v>0</v>
          </cell>
          <cell r="KK232">
            <v>26.189538807649036</v>
          </cell>
          <cell r="KL232">
            <v>25.327146606674166</v>
          </cell>
          <cell r="KM232">
            <v>0</v>
          </cell>
          <cell r="KN232">
            <v>24.894075740532436</v>
          </cell>
          <cell r="KO232">
            <v>-52.727272727272727</v>
          </cell>
          <cell r="KP232">
            <v>0.53636363636363638</v>
          </cell>
          <cell r="KQ232">
            <v>0.87272727272727268</v>
          </cell>
          <cell r="KR232">
            <v>0.77272727272727293</v>
          </cell>
          <cell r="KS232">
            <v>0.6727272727272724</v>
          </cell>
          <cell r="KT232">
            <v>0.55454545454545456</v>
          </cell>
          <cell r="KU232">
            <v>0.55000000000000004</v>
          </cell>
          <cell r="KV232">
            <v>0</v>
          </cell>
          <cell r="KW232">
            <v>1.2</v>
          </cell>
          <cell r="KX232">
            <v>0</v>
          </cell>
          <cell r="KY232">
            <v>0</v>
          </cell>
          <cell r="KZ232">
            <v>5</v>
          </cell>
          <cell r="LA232">
            <v>5</v>
          </cell>
          <cell r="LB232">
            <v>0.7272763636363635</v>
          </cell>
          <cell r="LC232" t="str">
            <v>Apr 03</v>
          </cell>
          <cell r="LD232">
            <v>26.188557614826752</v>
          </cell>
          <cell r="LE232">
            <v>28.466483011937555</v>
          </cell>
          <cell r="LF232">
            <v>325</v>
          </cell>
          <cell r="LG232">
            <v>310</v>
          </cell>
          <cell r="LH232">
            <v>21.919841269841275</v>
          </cell>
          <cell r="LI232">
            <v>25.460714285714289</v>
          </cell>
          <cell r="LJ232">
            <v>26.792857142857144</v>
          </cell>
          <cell r="LK232">
            <v>1.269047619047619</v>
          </cell>
          <cell r="LL232">
            <v>28.104761904761904</v>
          </cell>
          <cell r="LM232">
            <v>1.5380952380952382</v>
          </cell>
          <cell r="LN232">
            <v>27.030952380952378</v>
          </cell>
          <cell r="LO232">
            <v>0</v>
          </cell>
          <cell r="LP232">
            <v>0</v>
          </cell>
          <cell r="LQ232">
            <v>0</v>
          </cell>
          <cell r="LR232">
            <v>0</v>
          </cell>
          <cell r="LS232">
            <v>0</v>
          </cell>
          <cell r="LT232">
            <v>22.140982377202846</v>
          </cell>
          <cell r="LU232">
            <v>21.707911511061116</v>
          </cell>
          <cell r="LV232">
            <v>25.252857142857142</v>
          </cell>
          <cell r="LW232">
            <v>26.840001428571437</v>
          </cell>
          <cell r="LX232">
            <v>28.024761904761913</v>
          </cell>
          <cell r="LY232">
            <v>28.067619047619058</v>
          </cell>
          <cell r="LZ232">
            <v>24.83345238095238</v>
          </cell>
          <cell r="MA232">
            <v>30.361269841269852</v>
          </cell>
          <cell r="MB232" t="str">
            <v>Apr 03</v>
          </cell>
          <cell r="MC232">
            <v>271.39999999999998</v>
          </cell>
          <cell r="MD232">
            <v>260.39999999999998</v>
          </cell>
          <cell r="ME232">
            <v>26.589285716666666</v>
          </cell>
          <cell r="MF232">
            <v>33.194499999999998</v>
          </cell>
          <cell r="MG232">
            <v>23.112500000000001</v>
          </cell>
          <cell r="MH232" t="str">
            <v>Apr 03</v>
          </cell>
          <cell r="MI232">
            <v>270.90909090909088</v>
          </cell>
          <cell r="MJ232">
            <v>160</v>
          </cell>
          <cell r="MK232">
            <v>162.8571428571428</v>
          </cell>
          <cell r="ML232">
            <v>146.2337662337662</v>
          </cell>
          <cell r="MM232">
            <v>188.05194805194799</v>
          </cell>
          <cell r="MN232">
            <v>186.58394029313911</v>
          </cell>
          <cell r="MO232">
            <v>276.14490772385489</v>
          </cell>
          <cell r="MP232">
            <v>224.93506493506499</v>
          </cell>
          <cell r="MQ232">
            <v>90.568181818181813</v>
          </cell>
          <cell r="MR232">
            <v>0</v>
          </cell>
          <cell r="MS232">
            <v>0</v>
          </cell>
          <cell r="MT232">
            <v>256.22074402562231</v>
          </cell>
          <cell r="MU232">
            <v>198.68035190615831</v>
          </cell>
          <cell r="MV232">
            <v>0</v>
          </cell>
          <cell r="MW232" t="str">
            <v>*KEY_ERR</v>
          </cell>
        </row>
        <row r="233">
          <cell r="F233" t="str">
            <v>May 03</v>
          </cell>
          <cell r="G233">
            <v>25.716904761904761</v>
          </cell>
          <cell r="H233">
            <v>0</v>
          </cell>
          <cell r="I233">
            <v>28.142857142857139</v>
          </cell>
          <cell r="J233">
            <v>0</v>
          </cell>
          <cell r="K233">
            <v>0</v>
          </cell>
          <cell r="L233">
            <v>28.231904761904762</v>
          </cell>
          <cell r="M233">
            <v>25.88</v>
          </cell>
          <cell r="N233">
            <v>0</v>
          </cell>
          <cell r="O233">
            <v>0</v>
          </cell>
          <cell r="P233">
            <v>23.94285714285714</v>
          </cell>
          <cell r="Q233">
            <v>23.94285714285714</v>
          </cell>
          <cell r="R233">
            <v>0</v>
          </cell>
          <cell r="S233">
            <v>0</v>
          </cell>
          <cell r="T233">
            <v>29.367142857142852</v>
          </cell>
          <cell r="U233">
            <v>0</v>
          </cell>
          <cell r="V233">
            <v>24.316904761904762</v>
          </cell>
          <cell r="W233">
            <v>24.140714285714285</v>
          </cell>
          <cell r="X233">
            <v>25.933571428571426</v>
          </cell>
          <cell r="Y233">
            <v>22.433571428571426</v>
          </cell>
          <cell r="Z233">
            <v>0</v>
          </cell>
          <cell r="AA233">
            <v>24.764000000000003</v>
          </cell>
          <cell r="AB233">
            <v>25.819500000000001</v>
          </cell>
          <cell r="AC233">
            <v>25.257500499999999</v>
          </cell>
          <cell r="AD233">
            <v>26.712999999999997</v>
          </cell>
          <cell r="AE233">
            <v>26.712999999999997</v>
          </cell>
          <cell r="AF233">
            <v>25.112124999999999</v>
          </cell>
          <cell r="AG233">
            <v>29.103833333333331</v>
          </cell>
          <cell r="AH233">
            <v>24.312125000000002</v>
          </cell>
          <cell r="AI233">
            <v>0</v>
          </cell>
          <cell r="AJ233">
            <v>25.112124999999999</v>
          </cell>
          <cell r="AK233">
            <v>25.462125</v>
          </cell>
          <cell r="AL233">
            <v>26.293095238095237</v>
          </cell>
          <cell r="AM233">
            <v>29.364999999999998</v>
          </cell>
          <cell r="AN233">
            <v>0</v>
          </cell>
          <cell r="AO233">
            <v>0</v>
          </cell>
          <cell r="AP233">
            <v>0</v>
          </cell>
          <cell r="AQ233">
            <v>24.412125</v>
          </cell>
          <cell r="AR233">
            <v>25.539750000000002</v>
          </cell>
          <cell r="AS233">
            <v>25.257500499999999</v>
          </cell>
          <cell r="AT233">
            <v>25.227500500000001</v>
          </cell>
          <cell r="AU233">
            <v>26.118833333333335</v>
          </cell>
          <cell r="AV233">
            <v>0</v>
          </cell>
          <cell r="AW233">
            <v>25.100010000000005</v>
          </cell>
          <cell r="AX233">
            <v>0</v>
          </cell>
          <cell r="AY233">
            <v>0</v>
          </cell>
          <cell r="AZ233">
            <v>0</v>
          </cell>
          <cell r="BA233">
            <v>0</v>
          </cell>
          <cell r="BB233">
            <v>24.565249999999999</v>
          </cell>
          <cell r="BC233">
            <v>24.359000000000002</v>
          </cell>
          <cell r="BD233">
            <v>0.41454545454545427</v>
          </cell>
          <cell r="BE233">
            <v>26.67761904761905</v>
          </cell>
          <cell r="BF233">
            <v>22.317857142857136</v>
          </cell>
          <cell r="BG233">
            <v>21.778309523809526</v>
          </cell>
          <cell r="BH233">
            <v>0</v>
          </cell>
          <cell r="BI233">
            <v>0</v>
          </cell>
          <cell r="BJ233">
            <v>0</v>
          </cell>
          <cell r="BK233">
            <v>5.12</v>
          </cell>
          <cell r="BL233">
            <v>17.023750000000003</v>
          </cell>
          <cell r="BM233">
            <v>22.642499999999998</v>
          </cell>
          <cell r="BN233">
            <v>25.643750000000001</v>
          </cell>
          <cell r="BO233">
            <v>24.513750000000002</v>
          </cell>
          <cell r="BP233">
            <v>26.56625</v>
          </cell>
          <cell r="BQ233">
            <v>32.991</v>
          </cell>
          <cell r="BR233">
            <v>32.991</v>
          </cell>
          <cell r="BS233">
            <v>33.935399999999994</v>
          </cell>
          <cell r="BT233">
            <v>33.935399999999994</v>
          </cell>
          <cell r="BU233">
            <v>35.351999999999997</v>
          </cell>
          <cell r="BV233">
            <v>35.351999999999997</v>
          </cell>
          <cell r="BW233">
            <v>0</v>
          </cell>
          <cell r="BX233">
            <v>0</v>
          </cell>
          <cell r="BY233">
            <v>0</v>
          </cell>
          <cell r="BZ233">
            <v>0</v>
          </cell>
          <cell r="CA233">
            <v>0</v>
          </cell>
          <cell r="CB233">
            <v>0</v>
          </cell>
          <cell r="CC233">
            <v>0</v>
          </cell>
          <cell r="CD233">
            <v>0</v>
          </cell>
          <cell r="CE233">
            <v>38.3735</v>
          </cell>
          <cell r="CF233">
            <v>38.544999999999995</v>
          </cell>
          <cell r="CG233">
            <v>38.587499999999999</v>
          </cell>
          <cell r="CH233">
            <v>0</v>
          </cell>
          <cell r="CI233">
            <v>0</v>
          </cell>
          <cell r="CJ233">
            <v>29.939499999999992</v>
          </cell>
          <cell r="CK233">
            <v>30.092499999999998</v>
          </cell>
          <cell r="CL233">
            <v>29.634999999999977</v>
          </cell>
          <cell r="CM233">
            <v>30.069499999999998</v>
          </cell>
          <cell r="CN233">
            <v>0</v>
          </cell>
          <cell r="CO233">
            <v>0</v>
          </cell>
          <cell r="CP233">
            <v>26.419999999999995</v>
          </cell>
          <cell r="CQ233">
            <v>26.419999999999995</v>
          </cell>
          <cell r="CR233">
            <v>0</v>
          </cell>
          <cell r="CS233">
            <v>0</v>
          </cell>
          <cell r="CT233">
            <v>25.807142857142857</v>
          </cell>
          <cell r="CU233">
            <v>21.155952380952385</v>
          </cell>
          <cell r="CV233">
            <v>0</v>
          </cell>
          <cell r="CW233">
            <v>20.5</v>
          </cell>
          <cell r="CX233">
            <v>30.4465</v>
          </cell>
          <cell r="CY233">
            <v>30.9465</v>
          </cell>
          <cell r="CZ233">
            <v>31.052999999999997</v>
          </cell>
          <cell r="DA233">
            <v>29.692999999999998</v>
          </cell>
          <cell r="DB233">
            <v>0.39349999999999952</v>
          </cell>
          <cell r="DC233">
            <v>0</v>
          </cell>
          <cell r="DD233">
            <v>0</v>
          </cell>
          <cell r="DE233">
            <v>0</v>
          </cell>
          <cell r="DF233">
            <v>0</v>
          </cell>
          <cell r="DG233">
            <v>0</v>
          </cell>
          <cell r="DH233">
            <v>0</v>
          </cell>
          <cell r="DI233">
            <v>0</v>
          </cell>
          <cell r="DJ233">
            <v>0</v>
          </cell>
          <cell r="DK233">
            <v>0</v>
          </cell>
          <cell r="DL233">
            <v>0</v>
          </cell>
          <cell r="DM233" t="str">
            <v>May 03</v>
          </cell>
          <cell r="DN233">
            <v>5.6899999999999995</v>
          </cell>
          <cell r="DO233">
            <v>0</v>
          </cell>
          <cell r="DP233">
            <v>0</v>
          </cell>
          <cell r="DQ233">
            <v>0</v>
          </cell>
          <cell r="DR233">
            <v>0</v>
          </cell>
          <cell r="DS233">
            <v>0</v>
          </cell>
          <cell r="DT233">
            <v>31.650500000000001</v>
          </cell>
          <cell r="DU233">
            <v>31.650500000000001</v>
          </cell>
          <cell r="DV233">
            <v>35.360000000000007</v>
          </cell>
          <cell r="DW233">
            <v>35.360000000000007</v>
          </cell>
          <cell r="DX233">
            <v>0</v>
          </cell>
          <cell r="DY233">
            <v>0</v>
          </cell>
          <cell r="DZ233">
            <v>0</v>
          </cell>
          <cell r="EA233">
            <v>0</v>
          </cell>
          <cell r="EB233">
            <v>0</v>
          </cell>
          <cell r="EC233">
            <v>0</v>
          </cell>
          <cell r="ED233">
            <v>0</v>
          </cell>
          <cell r="EE233">
            <v>0</v>
          </cell>
          <cell r="EF233">
            <v>31.904</v>
          </cell>
          <cell r="EG233">
            <v>0</v>
          </cell>
          <cell r="EH233">
            <v>31.052499999999995</v>
          </cell>
          <cell r="EI233">
            <v>30.787499999999994</v>
          </cell>
          <cell r="EJ233">
            <v>31.378499999999999</v>
          </cell>
          <cell r="EK233">
            <v>0</v>
          </cell>
          <cell r="EL233">
            <v>0</v>
          </cell>
          <cell r="EM233">
            <v>0</v>
          </cell>
          <cell r="EN233">
            <v>0</v>
          </cell>
          <cell r="EO233">
            <v>24.50714285714286</v>
          </cell>
          <cell r="EP233">
            <v>21.145238095238096</v>
          </cell>
          <cell r="EQ233" t="str">
            <v>May 03</v>
          </cell>
          <cell r="ER233">
            <v>5.21</v>
          </cell>
          <cell r="ES233">
            <v>0</v>
          </cell>
          <cell r="ET233">
            <v>0</v>
          </cell>
          <cell r="EU233">
            <v>0</v>
          </cell>
          <cell r="EV233">
            <v>23.310000000000002</v>
          </cell>
          <cell r="EW233">
            <v>22.897500000000001</v>
          </cell>
          <cell r="EX233">
            <v>29.44</v>
          </cell>
          <cell r="EY233">
            <v>35.964499999999994</v>
          </cell>
          <cell r="EZ233">
            <v>35.964499999999994</v>
          </cell>
          <cell r="FA233">
            <v>40.159500000000001</v>
          </cell>
          <cell r="FB233">
            <v>40.159500000000001</v>
          </cell>
          <cell r="FC233">
            <v>40.164499999999997</v>
          </cell>
          <cell r="FD233">
            <v>40.164499999999997</v>
          </cell>
          <cell r="FE233">
            <v>0</v>
          </cell>
          <cell r="FF233">
            <v>0</v>
          </cell>
          <cell r="FG233">
            <v>32.709000000000003</v>
          </cell>
          <cell r="FH233">
            <v>0</v>
          </cell>
          <cell r="FI233">
            <v>33.016999999999996</v>
          </cell>
          <cell r="FJ233">
            <v>0</v>
          </cell>
          <cell r="FK233">
            <v>0</v>
          </cell>
          <cell r="FL233">
            <v>0</v>
          </cell>
          <cell r="FM233">
            <v>0</v>
          </cell>
          <cell r="FN233" t="str">
            <v>May 03</v>
          </cell>
          <cell r="FO233">
            <v>4.8099999999999996</v>
          </cell>
          <cell r="FP233">
            <v>22.38</v>
          </cell>
          <cell r="FQ233">
            <v>16.900000000000002</v>
          </cell>
          <cell r="FR233">
            <v>29.77</v>
          </cell>
          <cell r="FS233">
            <v>0</v>
          </cell>
          <cell r="FT233">
            <v>36.375</v>
          </cell>
          <cell r="FU233">
            <v>36.375</v>
          </cell>
          <cell r="FV233">
            <v>39.734999999999999</v>
          </cell>
          <cell r="FW233">
            <v>39.734999999999999</v>
          </cell>
          <cell r="FX233">
            <v>0</v>
          </cell>
          <cell r="FY233">
            <v>0</v>
          </cell>
          <cell r="FZ233">
            <v>0</v>
          </cell>
          <cell r="GA233">
            <v>0</v>
          </cell>
          <cell r="GB233">
            <v>0</v>
          </cell>
          <cell r="GC233">
            <v>0</v>
          </cell>
          <cell r="GD233">
            <v>30.349999999999998</v>
          </cell>
          <cell r="GE233">
            <v>0</v>
          </cell>
          <cell r="GF233">
            <v>0</v>
          </cell>
          <cell r="GG233">
            <v>32.545000000000002</v>
          </cell>
          <cell r="GH233">
            <v>32.545000000000002</v>
          </cell>
          <cell r="GI233">
            <v>31.331999999999997</v>
          </cell>
          <cell r="GJ233">
            <v>28.896000000000004</v>
          </cell>
          <cell r="GK233">
            <v>0</v>
          </cell>
          <cell r="GL233">
            <v>0</v>
          </cell>
          <cell r="GM233">
            <v>22.226190476190474</v>
          </cell>
          <cell r="GN233">
            <v>0</v>
          </cell>
          <cell r="GO233" t="str">
            <v>May 03</v>
          </cell>
          <cell r="GP233">
            <v>2.6231263383297647</v>
          </cell>
          <cell r="GQ233">
            <v>209.15</v>
          </cell>
          <cell r="GR233">
            <v>175.55</v>
          </cell>
          <cell r="GS233">
            <v>221.375</v>
          </cell>
          <cell r="GT233">
            <v>186.32499999999999</v>
          </cell>
          <cell r="GU233">
            <v>216.32499999999999</v>
          </cell>
          <cell r="GV233">
            <v>212.97499999999999</v>
          </cell>
          <cell r="GW233">
            <v>216.32499999999999</v>
          </cell>
          <cell r="GX233">
            <v>0</v>
          </cell>
          <cell r="GY233">
            <v>305.02499999999998</v>
          </cell>
          <cell r="GZ233">
            <v>273.02499999999998</v>
          </cell>
          <cell r="HA233">
            <v>0</v>
          </cell>
          <cell r="HB233">
            <v>0</v>
          </cell>
          <cell r="HC233">
            <v>240.45</v>
          </cell>
          <cell r="HD233">
            <v>220.27500000000001</v>
          </cell>
          <cell r="HE233">
            <v>0</v>
          </cell>
          <cell r="HF233">
            <v>236.53749999999999</v>
          </cell>
          <cell r="HG233">
            <v>194.65</v>
          </cell>
          <cell r="HH233">
            <v>0</v>
          </cell>
          <cell r="HI233">
            <v>180.8</v>
          </cell>
          <cell r="HJ233">
            <v>0</v>
          </cell>
          <cell r="HK233" t="e">
            <v>#VALUE!</v>
          </cell>
          <cell r="HL233">
            <v>0</v>
          </cell>
          <cell r="HM233">
            <v>0</v>
          </cell>
          <cell r="HN233">
            <v>141.35</v>
          </cell>
          <cell r="HO233">
            <v>135.30000000000001</v>
          </cell>
          <cell r="HP233">
            <v>121.55</v>
          </cell>
          <cell r="HQ233">
            <v>0</v>
          </cell>
          <cell r="HR233">
            <v>34.630000000000003</v>
          </cell>
          <cell r="HS233">
            <v>0</v>
          </cell>
          <cell r="HT233">
            <v>319.25</v>
          </cell>
          <cell r="HU233" t="str">
            <v>May 03</v>
          </cell>
          <cell r="HV233">
            <v>235.5</v>
          </cell>
          <cell r="HW233">
            <v>177.3</v>
          </cell>
          <cell r="HX233">
            <v>218.15</v>
          </cell>
          <cell r="HY233">
            <v>159.95000000000002</v>
          </cell>
          <cell r="HZ233">
            <v>209.57499999999999</v>
          </cell>
          <cell r="IA233">
            <v>195.22499999999999</v>
          </cell>
          <cell r="IB233">
            <v>209.57499999999999</v>
          </cell>
          <cell r="IC233">
            <v>0</v>
          </cell>
          <cell r="ID233">
            <v>223.78749999999999</v>
          </cell>
          <cell r="IE233">
            <v>0</v>
          </cell>
          <cell r="IF233">
            <v>0</v>
          </cell>
          <cell r="IG233">
            <v>181.85</v>
          </cell>
          <cell r="IH233">
            <v>0</v>
          </cell>
          <cell r="II233">
            <v>174.7</v>
          </cell>
          <cell r="IJ233">
            <v>0</v>
          </cell>
          <cell r="IK233">
            <v>0</v>
          </cell>
          <cell r="IL233">
            <v>0</v>
          </cell>
          <cell r="IM233">
            <v>143.4</v>
          </cell>
          <cell r="IN233">
            <v>123.125</v>
          </cell>
          <cell r="IO233">
            <v>0</v>
          </cell>
          <cell r="IP233">
            <v>0</v>
          </cell>
          <cell r="IQ233" t="str">
            <v>May 03</v>
          </cell>
          <cell r="IR233">
            <v>4.7630897579447273</v>
          </cell>
          <cell r="IS233">
            <v>18.808145923375577</v>
          </cell>
          <cell r="IT233">
            <v>19.596794390182819</v>
          </cell>
          <cell r="IU233">
            <v>0</v>
          </cell>
          <cell r="IV233">
            <v>0</v>
          </cell>
          <cell r="IW233">
            <v>0</v>
          </cell>
          <cell r="IX233">
            <v>24.228295454545453</v>
          </cell>
          <cell r="IY233">
            <v>0</v>
          </cell>
          <cell r="IZ233">
            <v>30.676477272727272</v>
          </cell>
          <cell r="JA233">
            <v>29.483295454545452</v>
          </cell>
          <cell r="JB233">
            <v>0</v>
          </cell>
          <cell r="JC233">
            <v>28.350340909090914</v>
          </cell>
          <cell r="JD233">
            <v>35.147928994082847</v>
          </cell>
          <cell r="JE233">
            <v>0</v>
          </cell>
          <cell r="JF233">
            <v>0</v>
          </cell>
          <cell r="JG233">
            <v>0</v>
          </cell>
          <cell r="JH233">
            <v>0</v>
          </cell>
          <cell r="JI233">
            <v>0</v>
          </cell>
          <cell r="JJ233">
            <v>0</v>
          </cell>
          <cell r="JK233">
            <v>0</v>
          </cell>
          <cell r="JL233">
            <v>0</v>
          </cell>
          <cell r="JM233">
            <v>0</v>
          </cell>
          <cell r="JN233">
            <v>28.437163636363639</v>
          </cell>
          <cell r="JO233">
            <v>0</v>
          </cell>
          <cell r="JP233">
            <v>28.550343181818189</v>
          </cell>
          <cell r="JQ233">
            <v>28.683750000000003</v>
          </cell>
          <cell r="JR233">
            <v>30.114204545454541</v>
          </cell>
          <cell r="JS233">
            <v>0</v>
          </cell>
          <cell r="JT233">
            <v>0</v>
          </cell>
          <cell r="JU233">
            <v>0</v>
          </cell>
          <cell r="JV233">
            <v>0</v>
          </cell>
          <cell r="JW233">
            <v>0</v>
          </cell>
          <cell r="JX233">
            <v>0</v>
          </cell>
          <cell r="JY233">
            <v>0</v>
          </cell>
          <cell r="JZ233">
            <v>28.683750000000003</v>
          </cell>
          <cell r="KA233">
            <v>0</v>
          </cell>
          <cell r="KB233">
            <v>0</v>
          </cell>
          <cell r="KC233">
            <v>0</v>
          </cell>
          <cell r="KD233">
            <v>27.257500000000007</v>
          </cell>
          <cell r="KE233">
            <v>27.200685000000007</v>
          </cell>
          <cell r="KF233">
            <v>27.257500000000007</v>
          </cell>
          <cell r="KG233">
            <v>27.200685000000007</v>
          </cell>
          <cell r="KH233">
            <v>0</v>
          </cell>
          <cell r="KI233">
            <v>0</v>
          </cell>
          <cell r="KJ233">
            <v>0</v>
          </cell>
          <cell r="KK233">
            <v>27.1275053686471</v>
          </cell>
          <cell r="KL233">
            <v>26.140300644237655</v>
          </cell>
          <cell r="KM233">
            <v>0</v>
          </cell>
          <cell r="KN233">
            <v>25.002952755905515</v>
          </cell>
          <cell r="KO233">
            <v>3.4090909090909092</v>
          </cell>
          <cell r="KP233">
            <v>0.45454545454545447</v>
          </cell>
          <cell r="KQ233">
            <v>0.92272727272727273</v>
          </cell>
          <cell r="KR233">
            <v>0.75454545454545496</v>
          </cell>
          <cell r="KS233">
            <v>0.60909090909090891</v>
          </cell>
          <cell r="KT233">
            <v>0.1909136363636364</v>
          </cell>
          <cell r="KU233">
            <v>0.15909318181818169</v>
          </cell>
          <cell r="KV233">
            <v>0</v>
          </cell>
          <cell r="KW233">
            <v>0.99545454545454537</v>
          </cell>
          <cell r="KX233">
            <v>0</v>
          </cell>
          <cell r="KY233">
            <v>0</v>
          </cell>
          <cell r="KZ233">
            <v>5.8409090909090908</v>
          </cell>
          <cell r="LA233">
            <v>5.5</v>
          </cell>
          <cell r="LB233">
            <v>-5.6814999999999977E-2</v>
          </cell>
          <cell r="LC233" t="str">
            <v>May 03</v>
          </cell>
          <cell r="LD233">
            <v>18.533440773569701</v>
          </cell>
          <cell r="LE233">
            <v>19.28374655647383</v>
          </cell>
          <cell r="LF233">
            <v>230</v>
          </cell>
          <cell r="LG233">
            <v>210</v>
          </cell>
          <cell r="LH233">
            <v>21.810972222222215</v>
          </cell>
          <cell r="LI233">
            <v>26.495000000000005</v>
          </cell>
          <cell r="LJ233">
            <v>26.862499999999997</v>
          </cell>
          <cell r="LK233">
            <v>1.1812499999999997</v>
          </cell>
          <cell r="LL233">
            <v>27.213750000000001</v>
          </cell>
          <cell r="LM233">
            <v>1.2475000000000001</v>
          </cell>
          <cell r="LN233">
            <v>26.401249999999997</v>
          </cell>
          <cell r="LO233">
            <v>0</v>
          </cell>
          <cell r="LP233">
            <v>0</v>
          </cell>
          <cell r="LQ233">
            <v>0</v>
          </cell>
          <cell r="LR233">
            <v>0</v>
          </cell>
          <cell r="LS233">
            <v>0</v>
          </cell>
          <cell r="LT233">
            <v>23.560039370078741</v>
          </cell>
          <cell r="LU233">
            <v>22.475393700787404</v>
          </cell>
          <cell r="LV233">
            <v>25.819500000000001</v>
          </cell>
          <cell r="LW233">
            <v>25.257500499999999</v>
          </cell>
          <cell r="LX233">
            <v>26.712999999999997</v>
          </cell>
          <cell r="LY233">
            <v>26.712999999999997</v>
          </cell>
          <cell r="LZ233">
            <v>25.112124999999999</v>
          </cell>
          <cell r="MA233">
            <v>29.103833333333331</v>
          </cell>
          <cell r="MB233" t="str">
            <v>May 03</v>
          </cell>
          <cell r="MC233">
            <v>265.11904761904759</v>
          </cell>
          <cell r="MD233">
            <v>255.11904761904762</v>
          </cell>
          <cell r="ME233">
            <v>25.967361111111114</v>
          </cell>
          <cell r="MF233">
            <v>32.735250000000008</v>
          </cell>
          <cell r="MG233">
            <v>23.15</v>
          </cell>
          <cell r="MH233" t="str">
            <v>May 03</v>
          </cell>
          <cell r="MI233">
            <v>209.77272727272731</v>
          </cell>
          <cell r="MJ233">
            <v>197.14285714285711</v>
          </cell>
          <cell r="MK233">
            <v>200</v>
          </cell>
          <cell r="ML233">
            <v>170.38961038961031</v>
          </cell>
          <cell r="MM233">
            <v>186.49350649350649</v>
          </cell>
          <cell r="MN233">
            <v>170.84794532865749</v>
          </cell>
          <cell r="MO233">
            <v>235.81681476418319</v>
          </cell>
          <cell r="MP233">
            <v>165.71428571428561</v>
          </cell>
          <cell r="MQ233">
            <v>86.931818181818187</v>
          </cell>
          <cell r="MR233">
            <v>0</v>
          </cell>
          <cell r="MS233">
            <v>0</v>
          </cell>
          <cell r="MT233">
            <v>211.87484602118761</v>
          </cell>
          <cell r="MU233">
            <v>146.99413489736071</v>
          </cell>
          <cell r="MV233">
            <v>0</v>
          </cell>
          <cell r="MW233" t="str">
            <v>*KEY_ERR</v>
          </cell>
        </row>
        <row r="234">
          <cell r="F234" t="str">
            <v>Jun 03</v>
          </cell>
          <cell r="G234">
            <v>27.51428571428572</v>
          </cell>
          <cell r="H234">
            <v>0</v>
          </cell>
          <cell r="I234">
            <v>30.657380952380951</v>
          </cell>
          <cell r="J234">
            <v>0</v>
          </cell>
          <cell r="K234">
            <v>0</v>
          </cell>
          <cell r="L234">
            <v>30.263333333333328</v>
          </cell>
          <cell r="M234">
            <v>27.083333333333329</v>
          </cell>
          <cell r="N234">
            <v>0</v>
          </cell>
          <cell r="O234">
            <v>0</v>
          </cell>
          <cell r="P234">
            <v>26.707380952380959</v>
          </cell>
          <cell r="Q234">
            <v>26.707380952380959</v>
          </cell>
          <cell r="R234">
            <v>0</v>
          </cell>
          <cell r="S234">
            <v>0</v>
          </cell>
          <cell r="T234">
            <v>31.447380952380961</v>
          </cell>
          <cell r="U234">
            <v>0</v>
          </cell>
          <cell r="V234">
            <v>26.090476190476195</v>
          </cell>
          <cell r="W234">
            <v>25.559523809523814</v>
          </cell>
          <cell r="X234">
            <v>27.845238095238102</v>
          </cell>
          <cell r="Y234">
            <v>24.645238095238099</v>
          </cell>
          <cell r="Z234">
            <v>0</v>
          </cell>
          <cell r="AA234">
            <v>26.040714285714284</v>
          </cell>
          <cell r="AB234">
            <v>26.585952380952381</v>
          </cell>
          <cell r="AC234">
            <v>25.144285714285711</v>
          </cell>
          <cell r="AD234">
            <v>26.805714285714281</v>
          </cell>
          <cell r="AE234">
            <v>26.758095238095233</v>
          </cell>
          <cell r="AF234">
            <v>26.054880952380948</v>
          </cell>
          <cell r="AG234">
            <v>27.445654761904756</v>
          </cell>
          <cell r="AH234">
            <v>25.354880952380949</v>
          </cell>
          <cell r="AI234">
            <v>0</v>
          </cell>
          <cell r="AJ234">
            <v>26.054880952380948</v>
          </cell>
          <cell r="AK234">
            <v>26.304880952380948</v>
          </cell>
          <cell r="AL234">
            <v>28.609523809523814</v>
          </cell>
          <cell r="AM234">
            <v>27.028571428571428</v>
          </cell>
          <cell r="AN234">
            <v>0</v>
          </cell>
          <cell r="AO234">
            <v>0</v>
          </cell>
          <cell r="AP234">
            <v>0</v>
          </cell>
          <cell r="AQ234">
            <v>25.45488095238095</v>
          </cell>
          <cell r="AR234">
            <v>26.743571428571439</v>
          </cell>
          <cell r="AS234">
            <v>25.144285714285711</v>
          </cell>
          <cell r="AT234">
            <v>26.12047619047619</v>
          </cell>
          <cell r="AU234">
            <v>26.042797619047612</v>
          </cell>
          <cell r="AV234">
            <v>0</v>
          </cell>
          <cell r="AW234">
            <v>26.150009999999995</v>
          </cell>
          <cell r="AX234">
            <v>0</v>
          </cell>
          <cell r="AY234">
            <v>0</v>
          </cell>
          <cell r="AZ234">
            <v>0</v>
          </cell>
          <cell r="BA234">
            <v>0</v>
          </cell>
          <cell r="BB234">
            <v>25.704761904761899</v>
          </cell>
          <cell r="BC234">
            <v>25.504999999999999</v>
          </cell>
          <cell r="BD234">
            <v>0.33250000000000018</v>
          </cell>
          <cell r="BE234">
            <v>28.121190476190471</v>
          </cell>
          <cell r="BF234">
            <v>26.277380952380966</v>
          </cell>
          <cell r="BG234">
            <v>23.41528571428573</v>
          </cell>
          <cell r="BH234">
            <v>0</v>
          </cell>
          <cell r="BI234">
            <v>0</v>
          </cell>
          <cell r="BJ234">
            <v>0</v>
          </cell>
          <cell r="BK234">
            <v>5.95</v>
          </cell>
          <cell r="BL234">
            <v>17.695</v>
          </cell>
          <cell r="BM234">
            <v>23.401250000000001</v>
          </cell>
          <cell r="BN234">
            <v>27.341249999999995</v>
          </cell>
          <cell r="BO234">
            <v>25.158749999999998</v>
          </cell>
          <cell r="BP234">
            <v>28.135000000000002</v>
          </cell>
          <cell r="BQ234">
            <v>34.744499999999995</v>
          </cell>
          <cell r="BR234">
            <v>34.744499999999995</v>
          </cell>
          <cell r="BS234">
            <v>35.623299999999993</v>
          </cell>
          <cell r="BT234">
            <v>35.623299999999993</v>
          </cell>
          <cell r="BU234">
            <v>36.941499999999998</v>
          </cell>
          <cell r="BV234">
            <v>36.941499999999998</v>
          </cell>
          <cell r="BW234">
            <v>0</v>
          </cell>
          <cell r="BX234">
            <v>0</v>
          </cell>
          <cell r="BY234">
            <v>0</v>
          </cell>
          <cell r="BZ234">
            <v>0</v>
          </cell>
          <cell r="CA234">
            <v>0</v>
          </cell>
          <cell r="CB234">
            <v>0</v>
          </cell>
          <cell r="CC234">
            <v>0</v>
          </cell>
          <cell r="CD234">
            <v>0</v>
          </cell>
          <cell r="CE234">
            <v>40.5745</v>
          </cell>
          <cell r="CF234">
            <v>40.625</v>
          </cell>
          <cell r="CG234">
            <v>40.822499999999998</v>
          </cell>
          <cell r="CH234">
            <v>0</v>
          </cell>
          <cell r="CI234">
            <v>0</v>
          </cell>
          <cell r="CJ234">
            <v>31.438999999999997</v>
          </cell>
          <cell r="CK234">
            <v>31.569000000000003</v>
          </cell>
          <cell r="CL234">
            <v>31.128899999999987</v>
          </cell>
          <cell r="CM234">
            <v>31.521500000000003</v>
          </cell>
          <cell r="CN234">
            <v>0</v>
          </cell>
          <cell r="CO234">
            <v>0</v>
          </cell>
          <cell r="CP234">
            <v>28.334</v>
          </cell>
          <cell r="CQ234">
            <v>28.334</v>
          </cell>
          <cell r="CR234">
            <v>0</v>
          </cell>
          <cell r="CS234">
            <v>0</v>
          </cell>
          <cell r="CT234">
            <v>27.392857142857146</v>
          </cell>
          <cell r="CU234">
            <v>22.347619047619048</v>
          </cell>
          <cell r="CV234">
            <v>0</v>
          </cell>
          <cell r="CW234">
            <v>16</v>
          </cell>
          <cell r="CX234">
            <v>30.490499999999994</v>
          </cell>
          <cell r="CY234">
            <v>30.990499999999994</v>
          </cell>
          <cell r="CZ234">
            <v>32.867999999999995</v>
          </cell>
          <cell r="DA234">
            <v>30.563000000000002</v>
          </cell>
          <cell r="DB234">
            <v>0.36616666666666714</v>
          </cell>
          <cell r="DC234">
            <v>0</v>
          </cell>
          <cell r="DD234">
            <v>0</v>
          </cell>
          <cell r="DE234">
            <v>0</v>
          </cell>
          <cell r="DF234">
            <v>0</v>
          </cell>
          <cell r="DG234">
            <v>0</v>
          </cell>
          <cell r="DH234">
            <v>0</v>
          </cell>
          <cell r="DI234">
            <v>0</v>
          </cell>
          <cell r="DJ234">
            <v>0</v>
          </cell>
          <cell r="DK234">
            <v>0</v>
          </cell>
          <cell r="DL234">
            <v>0</v>
          </cell>
          <cell r="DM234" t="str">
            <v>Jun 03</v>
          </cell>
          <cell r="DN234">
            <v>6.4649999999999999</v>
          </cell>
          <cell r="DO234">
            <v>0</v>
          </cell>
          <cell r="DP234">
            <v>0</v>
          </cell>
          <cell r="DQ234">
            <v>0</v>
          </cell>
          <cell r="DR234">
            <v>0</v>
          </cell>
          <cell r="DS234">
            <v>0</v>
          </cell>
          <cell r="DT234">
            <v>33.579999999999991</v>
          </cell>
          <cell r="DU234">
            <v>33.579999999999991</v>
          </cell>
          <cell r="DV234">
            <v>37.032499999999999</v>
          </cell>
          <cell r="DW234">
            <v>37.032499999999999</v>
          </cell>
          <cell r="DX234">
            <v>0</v>
          </cell>
          <cell r="DY234">
            <v>0</v>
          </cell>
          <cell r="DZ234">
            <v>0</v>
          </cell>
          <cell r="EA234">
            <v>0</v>
          </cell>
          <cell r="EB234">
            <v>0</v>
          </cell>
          <cell r="EC234">
            <v>0</v>
          </cell>
          <cell r="ED234">
            <v>0</v>
          </cell>
          <cell r="EE234">
            <v>0</v>
          </cell>
          <cell r="EF234">
            <v>32.418500000000002</v>
          </cell>
          <cell r="EG234">
            <v>0</v>
          </cell>
          <cell r="EH234">
            <v>31.893999999999995</v>
          </cell>
          <cell r="EI234">
            <v>31.683999999999994</v>
          </cell>
          <cell r="EJ234">
            <v>32.153999999999996</v>
          </cell>
          <cell r="EK234">
            <v>0</v>
          </cell>
          <cell r="EL234">
            <v>0</v>
          </cell>
          <cell r="EM234">
            <v>0</v>
          </cell>
          <cell r="EN234">
            <v>0</v>
          </cell>
          <cell r="EO234">
            <v>25.179761904761904</v>
          </cell>
          <cell r="EP234">
            <v>21.698809523809526</v>
          </cell>
          <cell r="EQ234" t="str">
            <v>Jun 03</v>
          </cell>
          <cell r="ER234">
            <v>5.91</v>
          </cell>
          <cell r="ES234">
            <v>0</v>
          </cell>
          <cell r="ET234">
            <v>0</v>
          </cell>
          <cell r="EU234">
            <v>0</v>
          </cell>
          <cell r="EV234">
            <v>25.102499999999999</v>
          </cell>
          <cell r="EW234">
            <v>24.209999999999997</v>
          </cell>
          <cell r="EX234">
            <v>30.212499999999999</v>
          </cell>
          <cell r="EY234">
            <v>37.760999999999996</v>
          </cell>
          <cell r="EZ234">
            <v>37.760999999999996</v>
          </cell>
          <cell r="FA234">
            <v>41.173499999999997</v>
          </cell>
          <cell r="FB234">
            <v>41.173499999999997</v>
          </cell>
          <cell r="FC234">
            <v>41.225999999999999</v>
          </cell>
          <cell r="FD234">
            <v>41.225999999999999</v>
          </cell>
          <cell r="FE234">
            <v>0</v>
          </cell>
          <cell r="FF234">
            <v>0</v>
          </cell>
          <cell r="FG234">
            <v>32.299999999999997</v>
          </cell>
          <cell r="FH234">
            <v>0</v>
          </cell>
          <cell r="FI234">
            <v>33.609499999999997</v>
          </cell>
          <cell r="FJ234">
            <v>0</v>
          </cell>
          <cell r="FK234">
            <v>0</v>
          </cell>
          <cell r="FL234">
            <v>0</v>
          </cell>
          <cell r="FM234">
            <v>0</v>
          </cell>
          <cell r="FN234" t="str">
            <v>Jun 03</v>
          </cell>
          <cell r="FO234">
            <v>5.5</v>
          </cell>
          <cell r="FP234">
            <v>22.25</v>
          </cell>
          <cell r="FQ234">
            <v>17.07</v>
          </cell>
          <cell r="FR234">
            <v>31.719999999999995</v>
          </cell>
          <cell r="FS234">
            <v>0</v>
          </cell>
          <cell r="FT234">
            <v>44.69</v>
          </cell>
          <cell r="FU234">
            <v>44.69</v>
          </cell>
          <cell r="FV234">
            <v>48.05</v>
          </cell>
          <cell r="FW234">
            <v>48.05</v>
          </cell>
          <cell r="FX234">
            <v>0</v>
          </cell>
          <cell r="FY234">
            <v>0</v>
          </cell>
          <cell r="FZ234">
            <v>0</v>
          </cell>
          <cell r="GA234">
            <v>0</v>
          </cell>
          <cell r="GB234">
            <v>0</v>
          </cell>
          <cell r="GC234">
            <v>0</v>
          </cell>
          <cell r="GD234">
            <v>31.687499999999996</v>
          </cell>
          <cell r="GE234">
            <v>0</v>
          </cell>
          <cell r="GF234">
            <v>0</v>
          </cell>
          <cell r="GG234">
            <v>35.08</v>
          </cell>
          <cell r="GH234">
            <v>35.08</v>
          </cell>
          <cell r="GI234">
            <v>35.962499999999999</v>
          </cell>
          <cell r="GJ234">
            <v>33.442499999999995</v>
          </cell>
          <cell r="GK234">
            <v>0</v>
          </cell>
          <cell r="GL234">
            <v>0</v>
          </cell>
          <cell r="GM234">
            <v>25.059523809523814</v>
          </cell>
          <cell r="GN234">
            <v>0</v>
          </cell>
          <cell r="GO234" t="str">
            <v>Jun 03</v>
          </cell>
          <cell r="GP234">
            <v>2.7070116584183084</v>
          </cell>
          <cell r="GQ234">
            <v>245.04761904761901</v>
          </cell>
          <cell r="GR234">
            <v>201.1904761904762</v>
          </cell>
          <cell r="GS234">
            <v>264.19047619047615</v>
          </cell>
          <cell r="GT234">
            <v>220.5</v>
          </cell>
          <cell r="GU234">
            <v>248.42857142857144</v>
          </cell>
          <cell r="GV234">
            <v>244.95238095238099</v>
          </cell>
          <cell r="GW234">
            <v>248.42857142857144</v>
          </cell>
          <cell r="GX234">
            <v>0</v>
          </cell>
          <cell r="GY234">
            <v>314.71428571428572</v>
          </cell>
          <cell r="GZ234">
            <v>282.38095238095241</v>
          </cell>
          <cell r="HA234">
            <v>0</v>
          </cell>
          <cell r="HB234">
            <v>0</v>
          </cell>
          <cell r="HC234">
            <v>251.6547619047619</v>
          </cell>
          <cell r="HD234">
            <v>231.96428571428569</v>
          </cell>
          <cell r="HE234">
            <v>0</v>
          </cell>
          <cell r="HF234">
            <v>250.58333333333329</v>
          </cell>
          <cell r="HG234">
            <v>205</v>
          </cell>
          <cell r="HH234">
            <v>0</v>
          </cell>
          <cell r="HI234">
            <v>188.38095238095201</v>
          </cell>
          <cell r="HJ234">
            <v>0</v>
          </cell>
          <cell r="HK234" t="e">
            <v>#VALUE!</v>
          </cell>
          <cell r="HL234">
            <v>0</v>
          </cell>
          <cell r="HM234">
            <v>0</v>
          </cell>
          <cell r="HN234">
            <v>160.95238095238099</v>
          </cell>
          <cell r="HO234">
            <v>143.83333333333329</v>
          </cell>
          <cell r="HP234">
            <v>131.04761904761901</v>
          </cell>
          <cell r="HQ234">
            <v>0</v>
          </cell>
          <cell r="HR234">
            <v>37.9</v>
          </cell>
          <cell r="HS234">
            <v>0</v>
          </cell>
          <cell r="HT234">
            <v>335.28571428571428</v>
          </cell>
          <cell r="HU234" t="str">
            <v>Jun 03</v>
          </cell>
          <cell r="HV234">
            <v>266.1904761904762</v>
          </cell>
          <cell r="HW234">
            <v>195.85714285714289</v>
          </cell>
          <cell r="HX234">
            <v>261.42857142857139</v>
          </cell>
          <cell r="HY234">
            <v>191.09523809523807</v>
          </cell>
          <cell r="HZ234">
            <v>243.07142857142861</v>
          </cell>
          <cell r="IA234">
            <v>230.66666666666671</v>
          </cell>
          <cell r="IB234">
            <v>243.07142857142861</v>
          </cell>
          <cell r="IC234">
            <v>0</v>
          </cell>
          <cell r="ID234">
            <v>235.58333333333329</v>
          </cell>
          <cell r="IE234">
            <v>0</v>
          </cell>
          <cell r="IF234">
            <v>0</v>
          </cell>
          <cell r="IG234">
            <v>193.809523809523</v>
          </cell>
          <cell r="IH234">
            <v>0</v>
          </cell>
          <cell r="II234">
            <v>182.38095238095201</v>
          </cell>
          <cell r="IJ234">
            <v>0</v>
          </cell>
          <cell r="IK234">
            <v>0</v>
          </cell>
          <cell r="IL234">
            <v>0</v>
          </cell>
          <cell r="IM234">
            <v>166.38095238095241</v>
          </cell>
          <cell r="IN234">
            <v>139.33333333333329</v>
          </cell>
          <cell r="IO234">
            <v>0</v>
          </cell>
          <cell r="IP234">
            <v>0</v>
          </cell>
          <cell r="IQ234" t="str">
            <v>Jun 03</v>
          </cell>
          <cell r="IR234">
            <v>4.7894558094179436</v>
          </cell>
          <cell r="IS234">
            <v>20.405970799278613</v>
          </cell>
          <cell r="IT234">
            <v>22.060431369976826</v>
          </cell>
          <cell r="IU234">
            <v>0</v>
          </cell>
          <cell r="IV234">
            <v>0</v>
          </cell>
          <cell r="IW234">
            <v>0</v>
          </cell>
          <cell r="IX234">
            <v>27.36785714285714</v>
          </cell>
          <cell r="IY234">
            <v>0</v>
          </cell>
          <cell r="IZ234">
            <v>33.532142857142844</v>
          </cell>
          <cell r="JA234">
            <v>32.472619047619048</v>
          </cell>
          <cell r="JB234">
            <v>0</v>
          </cell>
          <cell r="JC234">
            <v>31.458333333333329</v>
          </cell>
          <cell r="JD234">
            <v>36.277824739363204</v>
          </cell>
          <cell r="JE234">
            <v>0</v>
          </cell>
          <cell r="JF234">
            <v>0</v>
          </cell>
          <cell r="JG234">
            <v>0</v>
          </cell>
          <cell r="JH234">
            <v>0</v>
          </cell>
          <cell r="JI234">
            <v>0</v>
          </cell>
          <cell r="JJ234">
            <v>0</v>
          </cell>
          <cell r="JK234">
            <v>0</v>
          </cell>
          <cell r="JL234">
            <v>0</v>
          </cell>
          <cell r="JM234">
            <v>0</v>
          </cell>
          <cell r="JN234">
            <v>28.166669047619045</v>
          </cell>
          <cell r="JO234">
            <v>0</v>
          </cell>
          <cell r="JP234">
            <v>28.448809523809526</v>
          </cell>
          <cell r="JQ234">
            <v>28.979761904761908</v>
          </cell>
          <cell r="JR234">
            <v>29.629761904761903</v>
          </cell>
          <cell r="JS234">
            <v>0</v>
          </cell>
          <cell r="JT234">
            <v>0</v>
          </cell>
          <cell r="JU234">
            <v>0</v>
          </cell>
          <cell r="JV234">
            <v>0</v>
          </cell>
          <cell r="JW234">
            <v>0</v>
          </cell>
          <cell r="JX234">
            <v>0</v>
          </cell>
          <cell r="JY234">
            <v>0</v>
          </cell>
          <cell r="JZ234">
            <v>28.979761904761908</v>
          </cell>
          <cell r="KA234">
            <v>0</v>
          </cell>
          <cell r="KB234">
            <v>0</v>
          </cell>
          <cell r="KC234">
            <v>0</v>
          </cell>
          <cell r="KD234">
            <v>25.588095238095239</v>
          </cell>
          <cell r="KE234">
            <v>26.219047619047618</v>
          </cell>
          <cell r="KF234">
            <v>25.588095238095239</v>
          </cell>
          <cell r="KG234">
            <v>26.219047619047618</v>
          </cell>
          <cell r="KH234">
            <v>0</v>
          </cell>
          <cell r="KI234">
            <v>0</v>
          </cell>
          <cell r="KJ234">
            <v>0</v>
          </cell>
          <cell r="KK234">
            <v>27.70434945631796</v>
          </cell>
          <cell r="KL234">
            <v>26.888826396700409</v>
          </cell>
          <cell r="KM234">
            <v>0</v>
          </cell>
          <cell r="KN234">
            <v>25.867079115110617</v>
          </cell>
          <cell r="KO234">
            <v>5.2380976190476201</v>
          </cell>
          <cell r="KP234">
            <v>0.70476190476190492</v>
          </cell>
          <cell r="KQ234">
            <v>1.066666666666666</v>
          </cell>
          <cell r="KR234">
            <v>0.88095238095238115</v>
          </cell>
          <cell r="KS234">
            <v>0.6238095238095237</v>
          </cell>
          <cell r="KT234">
            <v>-0.30952142857142861</v>
          </cell>
          <cell r="KU234">
            <v>-0.28095238095238101</v>
          </cell>
          <cell r="KV234">
            <v>0</v>
          </cell>
          <cell r="KW234">
            <v>0.29999999999999988</v>
          </cell>
          <cell r="KX234">
            <v>0</v>
          </cell>
          <cell r="KY234">
            <v>0</v>
          </cell>
          <cell r="KZ234">
            <v>3.5</v>
          </cell>
          <cell r="LA234">
            <v>1.9404761904761909</v>
          </cell>
          <cell r="LB234">
            <v>0.63095238095238093</v>
          </cell>
          <cell r="LC234" t="str">
            <v>Jun 03</v>
          </cell>
          <cell r="LD234">
            <v>19.98388396454472</v>
          </cell>
          <cell r="LE234">
            <v>21.579430670339761</v>
          </cell>
          <cell r="LF234">
            <v>248</v>
          </cell>
          <cell r="LG234">
            <v>235</v>
          </cell>
          <cell r="LH234">
            <v>25.257010582010587</v>
          </cell>
          <cell r="LI234">
            <v>29.526190476190479</v>
          </cell>
          <cell r="LJ234">
            <v>27.609523809523807</v>
          </cell>
          <cell r="LK234">
            <v>1.1738095238095236</v>
          </cell>
          <cell r="LL234">
            <v>28.145238095238099</v>
          </cell>
          <cell r="LM234">
            <v>1.3309523809523807</v>
          </cell>
          <cell r="LN234">
            <v>27.164285714285715</v>
          </cell>
          <cell r="LO234">
            <v>0</v>
          </cell>
          <cell r="LP234">
            <v>0</v>
          </cell>
          <cell r="LQ234">
            <v>0</v>
          </cell>
          <cell r="LR234">
            <v>0</v>
          </cell>
          <cell r="LS234">
            <v>0</v>
          </cell>
          <cell r="LT234">
            <v>24.9034495688039</v>
          </cell>
          <cell r="LU234">
            <v>24.123547056617923</v>
          </cell>
          <cell r="LV234">
            <v>26.585952380952381</v>
          </cell>
          <cell r="LW234">
            <v>25.144285714285711</v>
          </cell>
          <cell r="LX234">
            <v>26.805714285714281</v>
          </cell>
          <cell r="LY234">
            <v>26.758095238095233</v>
          </cell>
          <cell r="LZ234">
            <v>26.054880952380948</v>
          </cell>
          <cell r="MA234">
            <v>27.445654761904756</v>
          </cell>
          <cell r="MB234" t="str">
            <v>Jun 03</v>
          </cell>
          <cell r="MC234">
            <v>305.59523809523807</v>
          </cell>
          <cell r="MD234">
            <v>295.35714285714289</v>
          </cell>
          <cell r="ME234">
            <v>28.513888888888889</v>
          </cell>
          <cell r="MF234">
            <v>34.545999999999999</v>
          </cell>
          <cell r="MG234">
            <v>23.737500000000001</v>
          </cell>
          <cell r="MH234" t="str">
            <v>Jun 03</v>
          </cell>
          <cell r="MI234">
            <v>173.8095238095238</v>
          </cell>
          <cell r="MJ234">
            <v>200.00000000000011</v>
          </cell>
          <cell r="MK234">
            <v>202.8571428571428</v>
          </cell>
          <cell r="ML234">
            <v>164.625850340136</v>
          </cell>
          <cell r="MM234">
            <v>165.1700680272109</v>
          </cell>
          <cell r="MN234">
            <v>195.93989920399409</v>
          </cell>
          <cell r="MO234">
            <v>216.79197994987459</v>
          </cell>
          <cell r="MP234">
            <v>146.12244897959181</v>
          </cell>
          <cell r="MQ234">
            <v>76.666666666666671</v>
          </cell>
          <cell r="MR234">
            <v>0</v>
          </cell>
          <cell r="MS234">
            <v>0</v>
          </cell>
          <cell r="MT234">
            <v>180.82978448832111</v>
          </cell>
          <cell r="MU234">
            <v>107.0660522273425</v>
          </cell>
          <cell r="MV234">
            <v>0</v>
          </cell>
          <cell r="MW234" t="str">
            <v>*KEY_ERR</v>
          </cell>
        </row>
        <row r="235">
          <cell r="F235" t="str">
            <v>Jul 03</v>
          </cell>
          <cell r="G235">
            <v>28.351739130434769</v>
          </cell>
          <cell r="H235">
            <v>0</v>
          </cell>
          <cell r="I235">
            <v>30.703863636363639</v>
          </cell>
          <cell r="J235">
            <v>0</v>
          </cell>
          <cell r="K235">
            <v>0</v>
          </cell>
          <cell r="L235">
            <v>30.434090909090909</v>
          </cell>
          <cell r="M235">
            <v>27.484318181818178</v>
          </cell>
          <cell r="N235">
            <v>0</v>
          </cell>
          <cell r="O235">
            <v>0</v>
          </cell>
          <cell r="P235">
            <v>26.537954545454543</v>
          </cell>
          <cell r="Q235">
            <v>26.537954545454543</v>
          </cell>
          <cell r="R235">
            <v>0</v>
          </cell>
          <cell r="S235">
            <v>0</v>
          </cell>
          <cell r="T235">
            <v>30.820227272727273</v>
          </cell>
          <cell r="U235">
            <v>0</v>
          </cell>
          <cell r="V235">
            <v>27.301304347826086</v>
          </cell>
          <cell r="W235">
            <v>26.966956521739128</v>
          </cell>
          <cell r="X235">
            <v>28.456091304347822</v>
          </cell>
          <cell r="Y235">
            <v>25.595217391304345</v>
          </cell>
          <cell r="Z235">
            <v>28.351749130434779</v>
          </cell>
          <cell r="AA235">
            <v>27.210652173913054</v>
          </cell>
          <cell r="AB235">
            <v>27.9258695652174</v>
          </cell>
          <cell r="AC235">
            <v>26.785217391304361</v>
          </cell>
          <cell r="AD235">
            <v>28.069130434782618</v>
          </cell>
          <cell r="AE235">
            <v>28.069130434782618</v>
          </cell>
          <cell r="AF235">
            <v>27.434565217391299</v>
          </cell>
          <cell r="AG235">
            <v>27.492043478260875</v>
          </cell>
          <cell r="AH235">
            <v>26.634565217391302</v>
          </cell>
          <cell r="AI235">
            <v>0</v>
          </cell>
          <cell r="AJ235">
            <v>27.434565217391299</v>
          </cell>
          <cell r="AK235">
            <v>27.934565217391299</v>
          </cell>
          <cell r="AL235">
            <v>29.72</v>
          </cell>
          <cell r="AM235">
            <v>28.068478260869561</v>
          </cell>
          <cell r="AN235">
            <v>0</v>
          </cell>
          <cell r="AO235">
            <v>0</v>
          </cell>
          <cell r="AP235">
            <v>0</v>
          </cell>
          <cell r="AQ235">
            <v>26.7345652173913</v>
          </cell>
          <cell r="AR235">
            <v>27.20717391304348</v>
          </cell>
          <cell r="AS235">
            <v>26.785217391304361</v>
          </cell>
          <cell r="AT235">
            <v>27.061739130434784</v>
          </cell>
          <cell r="AU235">
            <v>27.34204347826088</v>
          </cell>
          <cell r="AV235">
            <v>0</v>
          </cell>
          <cell r="AW235">
            <v>27.300010000000004</v>
          </cell>
          <cell r="AX235">
            <v>0</v>
          </cell>
          <cell r="AY235">
            <v>0</v>
          </cell>
          <cell r="AZ235">
            <v>0</v>
          </cell>
          <cell r="BA235">
            <v>0</v>
          </cell>
          <cell r="BB235">
            <v>26.85195652173913</v>
          </cell>
          <cell r="BC235">
            <v>26.717173913043482</v>
          </cell>
          <cell r="BD235">
            <v>0.6164999999999986</v>
          </cell>
          <cell r="BE235">
            <v>28.268409090909088</v>
          </cell>
          <cell r="BF235">
            <v>27.189863636363636</v>
          </cell>
          <cell r="BG235">
            <v>25.093886363636365</v>
          </cell>
          <cell r="BH235">
            <v>0</v>
          </cell>
          <cell r="BI235">
            <v>27.6325</v>
          </cell>
          <cell r="BJ235">
            <v>0</v>
          </cell>
          <cell r="BK235">
            <v>5.3</v>
          </cell>
          <cell r="BL235">
            <v>15.643806818181819</v>
          </cell>
          <cell r="BM235">
            <v>22.166931818181819</v>
          </cell>
          <cell r="BN235">
            <v>26.679545454545451</v>
          </cell>
          <cell r="BO235">
            <v>25.072329545454544</v>
          </cell>
          <cell r="BP235">
            <v>28.242613636363636</v>
          </cell>
          <cell r="BQ235">
            <v>37.151863636363636</v>
          </cell>
          <cell r="BR235">
            <v>37.151863636363636</v>
          </cell>
          <cell r="BS235">
            <v>38.025654545454543</v>
          </cell>
          <cell r="BT235">
            <v>38.025654545454543</v>
          </cell>
          <cell r="BU235">
            <v>39.336340909090907</v>
          </cell>
          <cell r="BV235">
            <v>39.336340909090907</v>
          </cell>
          <cell r="BW235">
            <v>0</v>
          </cell>
          <cell r="BX235">
            <v>0</v>
          </cell>
          <cell r="BY235">
            <v>0</v>
          </cell>
          <cell r="BZ235">
            <v>0</v>
          </cell>
          <cell r="CA235">
            <v>0</v>
          </cell>
          <cell r="CB235">
            <v>0</v>
          </cell>
          <cell r="CC235">
            <v>0</v>
          </cell>
          <cell r="CD235">
            <v>0</v>
          </cell>
          <cell r="CE235">
            <v>42.516409090909093</v>
          </cell>
          <cell r="CF235">
            <v>41.267386363636362</v>
          </cell>
          <cell r="CG235">
            <v>41.248295454545456</v>
          </cell>
          <cell r="CH235">
            <v>0</v>
          </cell>
          <cell r="CI235">
            <v>0</v>
          </cell>
          <cell r="CJ235">
            <v>32.718000000000004</v>
          </cell>
          <cell r="CK235">
            <v>32.835409090909096</v>
          </cell>
          <cell r="CL235">
            <v>32.222304545454534</v>
          </cell>
          <cell r="CM235">
            <v>32.699386363636357</v>
          </cell>
          <cell r="CN235">
            <v>0</v>
          </cell>
          <cell r="CO235">
            <v>0</v>
          </cell>
          <cell r="CP235">
            <v>28.015909090909084</v>
          </cell>
          <cell r="CQ235">
            <v>28.015909090909084</v>
          </cell>
          <cell r="CR235">
            <v>0</v>
          </cell>
          <cell r="CS235">
            <v>0</v>
          </cell>
          <cell r="CT235">
            <v>29.44318181818182</v>
          </cell>
          <cell r="CU235">
            <v>25.638636363636365</v>
          </cell>
          <cell r="CV235">
            <v>0</v>
          </cell>
          <cell r="CW235">
            <v>11.5</v>
          </cell>
          <cell r="CX235">
            <v>32.407772727272722</v>
          </cell>
          <cell r="CY235">
            <v>32.907772727272722</v>
          </cell>
          <cell r="CZ235">
            <v>32.181545454545457</v>
          </cell>
          <cell r="DA235">
            <v>30.765000000000001</v>
          </cell>
          <cell r="DB235">
            <v>0.36407954545454518</v>
          </cell>
          <cell r="DC235">
            <v>0</v>
          </cell>
          <cell r="DD235">
            <v>0</v>
          </cell>
          <cell r="DE235">
            <v>0</v>
          </cell>
          <cell r="DF235">
            <v>0</v>
          </cell>
          <cell r="DG235">
            <v>0</v>
          </cell>
          <cell r="DH235">
            <v>0</v>
          </cell>
          <cell r="DI235">
            <v>0</v>
          </cell>
          <cell r="DJ235">
            <v>0</v>
          </cell>
          <cell r="DK235">
            <v>0</v>
          </cell>
          <cell r="DL235">
            <v>0</v>
          </cell>
          <cell r="DM235" t="str">
            <v>Jul 03</v>
          </cell>
          <cell r="DN235">
            <v>5.8100000000000005</v>
          </cell>
          <cell r="DO235">
            <v>0</v>
          </cell>
          <cell r="DP235">
            <v>0</v>
          </cell>
          <cell r="DQ235">
            <v>0</v>
          </cell>
          <cell r="DR235">
            <v>0</v>
          </cell>
          <cell r="DS235">
            <v>0</v>
          </cell>
          <cell r="DT235">
            <v>36.446454545454543</v>
          </cell>
          <cell r="DU235">
            <v>36.446454545454543</v>
          </cell>
          <cell r="DV235">
            <v>39.841295454545445</v>
          </cell>
          <cell r="DW235">
            <v>39.841295454545445</v>
          </cell>
          <cell r="DX235">
            <v>0</v>
          </cell>
          <cell r="DY235">
            <v>0</v>
          </cell>
          <cell r="DZ235">
            <v>0</v>
          </cell>
          <cell r="EA235">
            <v>0</v>
          </cell>
          <cell r="EB235">
            <v>0</v>
          </cell>
          <cell r="EC235">
            <v>0</v>
          </cell>
          <cell r="ED235">
            <v>0</v>
          </cell>
          <cell r="EE235">
            <v>0</v>
          </cell>
          <cell r="EF235">
            <v>33.924068181818178</v>
          </cell>
          <cell r="EG235">
            <v>0</v>
          </cell>
          <cell r="EH235">
            <v>32.979545454545459</v>
          </cell>
          <cell r="EI235">
            <v>32.755227272727275</v>
          </cell>
          <cell r="EJ235">
            <v>33.360409090909094</v>
          </cell>
          <cell r="EK235">
            <v>0</v>
          </cell>
          <cell r="EL235">
            <v>0</v>
          </cell>
          <cell r="EM235">
            <v>0</v>
          </cell>
          <cell r="EN235">
            <v>0</v>
          </cell>
          <cell r="EO235">
            <v>27.52840909090909</v>
          </cell>
          <cell r="EP235">
            <v>26.189772727272725</v>
          </cell>
          <cell r="EQ235" t="str">
            <v>Jul 03</v>
          </cell>
          <cell r="ER235">
            <v>5.48</v>
          </cell>
          <cell r="ES235">
            <v>0</v>
          </cell>
          <cell r="ET235">
            <v>0</v>
          </cell>
          <cell r="EU235">
            <v>0</v>
          </cell>
          <cell r="EV235">
            <v>24.739431818181817</v>
          </cell>
          <cell r="EW235">
            <v>25.032954545454544</v>
          </cell>
          <cell r="EX235">
            <v>29.132727272727276</v>
          </cell>
          <cell r="EY235">
            <v>38.157954545454544</v>
          </cell>
          <cell r="EZ235">
            <v>38.157954545454544</v>
          </cell>
          <cell r="FA235">
            <v>40.353409090909082</v>
          </cell>
          <cell r="FB235">
            <v>40.353409090909082</v>
          </cell>
          <cell r="FC235">
            <v>40.754318181818171</v>
          </cell>
          <cell r="FD235">
            <v>40.754318181818171</v>
          </cell>
          <cell r="FE235">
            <v>0</v>
          </cell>
          <cell r="FF235">
            <v>0</v>
          </cell>
          <cell r="FG235">
            <v>32.146227272727266</v>
          </cell>
          <cell r="FH235">
            <v>0</v>
          </cell>
          <cell r="FI235">
            <v>34.550727272727272</v>
          </cell>
          <cell r="FJ235">
            <v>0</v>
          </cell>
          <cell r="FK235">
            <v>0</v>
          </cell>
          <cell r="FL235">
            <v>0</v>
          </cell>
          <cell r="FM235">
            <v>0</v>
          </cell>
          <cell r="FN235" t="str">
            <v>Jul 03</v>
          </cell>
          <cell r="FO235">
            <v>5.04</v>
          </cell>
          <cell r="FP235">
            <v>20.274545454545454</v>
          </cell>
          <cell r="FQ235">
            <v>17.420454545454547</v>
          </cell>
          <cell r="FR235">
            <v>30.383181818181818</v>
          </cell>
          <cell r="FS235">
            <v>0</v>
          </cell>
          <cell r="FT235">
            <v>40.553863636363637</v>
          </cell>
          <cell r="FU235">
            <v>40.553863636363637</v>
          </cell>
          <cell r="FV235">
            <v>43.80886363636364</v>
          </cell>
          <cell r="FW235">
            <v>43.80886363636364</v>
          </cell>
          <cell r="FX235">
            <v>0</v>
          </cell>
          <cell r="FY235">
            <v>0</v>
          </cell>
          <cell r="FZ235">
            <v>0</v>
          </cell>
          <cell r="GA235">
            <v>0</v>
          </cell>
          <cell r="GB235">
            <v>0</v>
          </cell>
          <cell r="GC235">
            <v>0</v>
          </cell>
          <cell r="GD235">
            <v>35.179772727272727</v>
          </cell>
          <cell r="GE235">
            <v>0</v>
          </cell>
          <cell r="GF235">
            <v>0</v>
          </cell>
          <cell r="GG235">
            <v>38.320227272727273</v>
          </cell>
          <cell r="GH235">
            <v>38.320227272727273</v>
          </cell>
          <cell r="GI235">
            <v>35.258999999999993</v>
          </cell>
          <cell r="GJ235">
            <v>32.906999999999996</v>
          </cell>
          <cell r="GK235">
            <v>0</v>
          </cell>
          <cell r="GL235">
            <v>0</v>
          </cell>
          <cell r="GM235">
            <v>28.857954545454547</v>
          </cell>
          <cell r="GN235">
            <v>0</v>
          </cell>
          <cell r="GO235" t="str">
            <v>Jul 03</v>
          </cell>
          <cell r="GP235">
            <v>2.7229529199980536</v>
          </cell>
          <cell r="GQ235">
            <v>248.6521739130435</v>
          </cell>
          <cell r="GR235">
            <v>224.695652173913</v>
          </cell>
          <cell r="GS235">
            <v>258.02173913043475</v>
          </cell>
          <cell r="GT235">
            <v>245.82608695652175</v>
          </cell>
          <cell r="GU235">
            <v>254.03260869565213</v>
          </cell>
          <cell r="GV235">
            <v>249.17391304347831</v>
          </cell>
          <cell r="GW235">
            <v>254.03260869565213</v>
          </cell>
          <cell r="GX235">
            <v>0</v>
          </cell>
          <cell r="GY235">
            <v>332.28260869565219</v>
          </cell>
          <cell r="GZ235">
            <v>301.04347826086962</v>
          </cell>
          <cell r="HA235">
            <v>0</v>
          </cell>
          <cell r="HB235">
            <v>0</v>
          </cell>
          <cell r="HC235">
            <v>261.54347826086962</v>
          </cell>
          <cell r="HD235">
            <v>235.85869565217391</v>
          </cell>
          <cell r="HE235">
            <v>0</v>
          </cell>
          <cell r="HF235">
            <v>248.6630434782609</v>
          </cell>
          <cell r="HG235">
            <v>206.95652173913001</v>
          </cell>
          <cell r="HH235">
            <v>0</v>
          </cell>
          <cell r="HI235">
            <v>191.52173913043401</v>
          </cell>
          <cell r="HJ235">
            <v>0</v>
          </cell>
          <cell r="HK235" t="e">
            <v>#VALUE!</v>
          </cell>
          <cell r="HL235">
            <v>0</v>
          </cell>
          <cell r="HM235">
            <v>0</v>
          </cell>
          <cell r="HN235">
            <v>176.17391304347831</v>
          </cell>
          <cell r="HO235">
            <v>160.60869565217391</v>
          </cell>
          <cell r="HP235">
            <v>148.93478260869571</v>
          </cell>
          <cell r="HQ235">
            <v>0</v>
          </cell>
          <cell r="HR235">
            <v>39.787500000000001</v>
          </cell>
          <cell r="HS235">
            <v>0</v>
          </cell>
          <cell r="HT235">
            <v>349.04347826086962</v>
          </cell>
          <cell r="HU235" t="str">
            <v>Jul 03</v>
          </cell>
          <cell r="HV235">
            <v>273.69565217391312</v>
          </cell>
          <cell r="HW235">
            <v>236.3478260869565</v>
          </cell>
          <cell r="HX235">
            <v>269.56521739130437</v>
          </cell>
          <cell r="HY235">
            <v>232.21739130434776</v>
          </cell>
          <cell r="HZ235">
            <v>248.44565217391306</v>
          </cell>
          <cell r="IA235">
            <v>235.1521739130435</v>
          </cell>
          <cell r="IB235">
            <v>248.44565217391306</v>
          </cell>
          <cell r="IC235">
            <v>0</v>
          </cell>
          <cell r="ID235">
            <v>247.20652173913041</v>
          </cell>
          <cell r="IE235">
            <v>0</v>
          </cell>
          <cell r="IF235">
            <v>0</v>
          </cell>
          <cell r="IG235">
            <v>190.434782608695</v>
          </cell>
          <cell r="IH235">
            <v>0</v>
          </cell>
          <cell r="II235">
            <v>176.434782608695</v>
          </cell>
          <cell r="IJ235">
            <v>0</v>
          </cell>
          <cell r="IK235">
            <v>0</v>
          </cell>
          <cell r="IL235">
            <v>0</v>
          </cell>
          <cell r="IM235">
            <v>182.2391304347826</v>
          </cell>
          <cell r="IN235">
            <v>154.8478260869565</v>
          </cell>
          <cell r="IO235">
            <v>0</v>
          </cell>
          <cell r="IP235">
            <v>0</v>
          </cell>
          <cell r="IQ235" t="str">
            <v>Jul 03</v>
          </cell>
          <cell r="IR235">
            <v>4.7730353979499052</v>
          </cell>
          <cell r="IS235">
            <v>21.861752443681461</v>
          </cell>
          <cell r="IT235">
            <v>23.535752784764643</v>
          </cell>
          <cell r="IU235">
            <v>0</v>
          </cell>
          <cell r="IV235">
            <v>0</v>
          </cell>
          <cell r="IW235">
            <v>0</v>
          </cell>
          <cell r="IX235">
            <v>28.568478260869561</v>
          </cell>
          <cell r="IY235">
            <v>0</v>
          </cell>
          <cell r="IZ235">
            <v>36.863043478260877</v>
          </cell>
          <cell r="JA235">
            <v>35.567391304347836</v>
          </cell>
          <cell r="JB235">
            <v>0</v>
          </cell>
          <cell r="JC235">
            <v>34.151086956521745</v>
          </cell>
          <cell r="JD235">
            <v>37.242089014664266</v>
          </cell>
          <cell r="JE235">
            <v>0</v>
          </cell>
          <cell r="JF235">
            <v>0</v>
          </cell>
          <cell r="JG235">
            <v>0</v>
          </cell>
          <cell r="JH235">
            <v>0</v>
          </cell>
          <cell r="JI235">
            <v>0</v>
          </cell>
          <cell r="JJ235">
            <v>0</v>
          </cell>
          <cell r="JK235">
            <v>0</v>
          </cell>
          <cell r="JL235">
            <v>0</v>
          </cell>
          <cell r="JM235">
            <v>0</v>
          </cell>
          <cell r="JN235">
            <v>29.450001739130432</v>
          </cell>
          <cell r="JO235">
            <v>0</v>
          </cell>
          <cell r="JP235">
            <v>28.725000000000001</v>
          </cell>
          <cell r="JQ235">
            <v>29.216304347826082</v>
          </cell>
          <cell r="JR235">
            <v>29.870652173913047</v>
          </cell>
          <cell r="JS235">
            <v>0</v>
          </cell>
          <cell r="JT235">
            <v>0</v>
          </cell>
          <cell r="JU235">
            <v>0</v>
          </cell>
          <cell r="JV235">
            <v>0</v>
          </cell>
          <cell r="JW235">
            <v>0</v>
          </cell>
          <cell r="JX235">
            <v>0</v>
          </cell>
          <cell r="JY235">
            <v>0</v>
          </cell>
          <cell r="JZ235">
            <v>29.216304347826082</v>
          </cell>
          <cell r="KA235">
            <v>0</v>
          </cell>
          <cell r="KB235">
            <v>0</v>
          </cell>
          <cell r="KC235">
            <v>0</v>
          </cell>
          <cell r="KD235">
            <v>25.543478260869566</v>
          </cell>
          <cell r="KE235">
            <v>27.358695652173914</v>
          </cell>
          <cell r="KF235">
            <v>25.543478260869566</v>
          </cell>
          <cell r="KG235">
            <v>27.358695652173914</v>
          </cell>
          <cell r="KH235">
            <v>0</v>
          </cell>
          <cell r="KI235">
            <v>0</v>
          </cell>
          <cell r="KJ235">
            <v>0</v>
          </cell>
          <cell r="KK235">
            <v>29.198904484765496</v>
          </cell>
          <cell r="KL235">
            <v>28.153885655597399</v>
          </cell>
          <cell r="KM235">
            <v>0</v>
          </cell>
          <cell r="KN235">
            <v>27.581307771311202</v>
          </cell>
          <cell r="KO235">
            <v>-3.6956521739130439</v>
          </cell>
          <cell r="KP235">
            <v>0.80000000000000027</v>
          </cell>
          <cell r="KQ235">
            <v>1.2434782608695649</v>
          </cell>
          <cell r="KR235">
            <v>0.98260869565217335</v>
          </cell>
          <cell r="KS235">
            <v>0.74347826086956548</v>
          </cell>
          <cell r="KT235">
            <v>-0.32608521739130442</v>
          </cell>
          <cell r="KU235">
            <v>-0.2260869565217393</v>
          </cell>
          <cell r="KV235">
            <v>0</v>
          </cell>
          <cell r="KW235">
            <v>0.29999999999999988</v>
          </cell>
          <cell r="KX235">
            <v>0</v>
          </cell>
          <cell r="KY235">
            <v>0</v>
          </cell>
          <cell r="KZ235">
            <v>2.3369565217391299</v>
          </cell>
          <cell r="LA235">
            <v>1.804347826086957</v>
          </cell>
          <cell r="LB235">
            <v>1.8152173913043479</v>
          </cell>
          <cell r="LC235" t="str">
            <v>Jul 03</v>
          </cell>
          <cell r="LD235">
            <v>22.15954875100725</v>
          </cell>
          <cell r="LE235">
            <v>23.875114784205692</v>
          </cell>
          <cell r="LF235">
            <v>275</v>
          </cell>
          <cell r="LG235">
            <v>260</v>
          </cell>
          <cell r="LH235">
            <v>26.373550724637685</v>
          </cell>
          <cell r="LI235">
            <v>32.052173913043475</v>
          </cell>
          <cell r="LJ235">
            <v>28.678260869565211</v>
          </cell>
          <cell r="LK235">
            <v>1.0902173913043478</v>
          </cell>
          <cell r="LL235">
            <v>28.253260869565221</v>
          </cell>
          <cell r="LM235">
            <v>1.3586956521739131</v>
          </cell>
          <cell r="LN235">
            <v>27.248913043478254</v>
          </cell>
          <cell r="LO235">
            <v>0</v>
          </cell>
          <cell r="LP235">
            <v>0</v>
          </cell>
          <cell r="LQ235">
            <v>0</v>
          </cell>
          <cell r="LR235">
            <v>0</v>
          </cell>
          <cell r="LS235">
            <v>0</v>
          </cell>
          <cell r="LT235">
            <v>26.28295104416296</v>
          </cell>
          <cell r="LU235">
            <v>25.794248545018831</v>
          </cell>
          <cell r="LV235">
            <v>27.9258695652174</v>
          </cell>
          <cell r="LW235">
            <v>26.785217391304361</v>
          </cell>
          <cell r="LX235">
            <v>28.069130434782618</v>
          </cell>
          <cell r="LY235">
            <v>28.069130434782618</v>
          </cell>
          <cell r="LZ235">
            <v>27.434565217391299</v>
          </cell>
          <cell r="MA235">
            <v>27.492043478260875</v>
          </cell>
          <cell r="MB235" t="str">
            <v>Jul 03</v>
          </cell>
          <cell r="MC235">
            <v>291.63636363636363</v>
          </cell>
          <cell r="MD235">
            <v>281.63636363636363</v>
          </cell>
          <cell r="ME235">
            <v>29.978864733333335</v>
          </cell>
          <cell r="MF235">
            <v>36.860050000000001</v>
          </cell>
          <cell r="MG235">
            <v>24.6875</v>
          </cell>
          <cell r="MH235" t="str">
            <v>Jul 03</v>
          </cell>
          <cell r="MI235">
            <v>206.0869565217391</v>
          </cell>
          <cell r="MJ235">
            <v>162.2360248447205</v>
          </cell>
          <cell r="MK235">
            <v>165.09316770186331</v>
          </cell>
          <cell r="ML235">
            <v>132.67080745341619</v>
          </cell>
          <cell r="MM235">
            <v>135.6521739130435</v>
          </cell>
          <cell r="MN235">
            <v>150.08816066744069</v>
          </cell>
          <cell r="MO235">
            <v>269.85943118666228</v>
          </cell>
          <cell r="MP235">
            <v>153.54037267080739</v>
          </cell>
          <cell r="MQ235">
            <v>52.934782608695649</v>
          </cell>
          <cell r="MR235">
            <v>0</v>
          </cell>
          <cell r="MS235">
            <v>0</v>
          </cell>
          <cell r="MT235">
            <v>618.4458583716272</v>
          </cell>
          <cell r="MU235">
            <v>117.1809256661991</v>
          </cell>
          <cell r="MV235">
            <v>0</v>
          </cell>
          <cell r="MW235" t="str">
            <v>*KEY_ERR</v>
          </cell>
        </row>
        <row r="236">
          <cell r="F236" t="str">
            <v>Aug 03</v>
          </cell>
          <cell r="G236">
            <v>29.787380952380961</v>
          </cell>
          <cell r="H236">
            <v>0</v>
          </cell>
          <cell r="I236">
            <v>31.593095238095231</v>
          </cell>
          <cell r="J236">
            <v>0</v>
          </cell>
          <cell r="K236">
            <v>0</v>
          </cell>
          <cell r="L236">
            <v>31.539523809523811</v>
          </cell>
          <cell r="M236">
            <v>28.496190476190481</v>
          </cell>
          <cell r="N236">
            <v>0</v>
          </cell>
          <cell r="O236">
            <v>0</v>
          </cell>
          <cell r="P236">
            <v>27.48833333333333</v>
          </cell>
          <cell r="Q236">
            <v>27.48833333333333</v>
          </cell>
          <cell r="R236">
            <v>0</v>
          </cell>
          <cell r="S236">
            <v>0</v>
          </cell>
          <cell r="T236">
            <v>30.984047619047615</v>
          </cell>
          <cell r="U236">
            <v>0</v>
          </cell>
          <cell r="V236">
            <v>28.840238095238092</v>
          </cell>
          <cell r="W236">
            <v>28.937380952380948</v>
          </cell>
          <cell r="X236">
            <v>29.913571428571426</v>
          </cell>
          <cell r="Y236">
            <v>27.151666666666664</v>
          </cell>
          <cell r="Z236">
            <v>29.787390952380949</v>
          </cell>
          <cell r="AA236">
            <v>28.23738095238096</v>
          </cell>
          <cell r="AB236">
            <v>29.004047619047626</v>
          </cell>
          <cell r="AC236">
            <v>29.355238095238096</v>
          </cell>
          <cell r="AD236">
            <v>30.164761904761907</v>
          </cell>
          <cell r="AE236">
            <v>30.164761904761907</v>
          </cell>
          <cell r="AF236">
            <v>28.215833333333329</v>
          </cell>
          <cell r="AG236">
            <v>28.207678571428577</v>
          </cell>
          <cell r="AH236">
            <v>27.81584333333333</v>
          </cell>
          <cell r="AI236">
            <v>0</v>
          </cell>
          <cell r="AJ236">
            <v>28.215833333333329</v>
          </cell>
          <cell r="AK236">
            <v>28.465833333333329</v>
          </cell>
          <cell r="AL236">
            <v>30.634047619047617</v>
          </cell>
          <cell r="AM236">
            <v>29.074999999999999</v>
          </cell>
          <cell r="AN236">
            <v>0</v>
          </cell>
          <cell r="AO236">
            <v>0</v>
          </cell>
          <cell r="AP236">
            <v>0</v>
          </cell>
          <cell r="AQ236">
            <v>27.81584333333333</v>
          </cell>
          <cell r="AR236">
            <v>28.125714285714292</v>
          </cell>
          <cell r="AS236">
            <v>29.355238095238096</v>
          </cell>
          <cell r="AT236">
            <v>28.080952380952386</v>
          </cell>
          <cell r="AU236">
            <v>29.676726190476195</v>
          </cell>
          <cell r="AV236">
            <v>0</v>
          </cell>
          <cell r="AW236">
            <v>28.200010000000002</v>
          </cell>
          <cell r="AX236">
            <v>0</v>
          </cell>
          <cell r="AY236">
            <v>0</v>
          </cell>
          <cell r="AZ236">
            <v>0</v>
          </cell>
          <cell r="BA236">
            <v>0</v>
          </cell>
          <cell r="BB236">
            <v>27.972857142857141</v>
          </cell>
          <cell r="BC236">
            <v>27.65880952380952</v>
          </cell>
          <cell r="BD236">
            <v>0.43318181818181845</v>
          </cell>
          <cell r="BE236">
            <v>29.027142857142859</v>
          </cell>
          <cell r="BF236">
            <v>27.38609523809523</v>
          </cell>
          <cell r="BG236">
            <v>25.87592857142857</v>
          </cell>
          <cell r="BH236">
            <v>0</v>
          </cell>
          <cell r="BI236">
            <v>29.342142857142854</v>
          </cell>
          <cell r="BJ236">
            <v>0</v>
          </cell>
          <cell r="BK236">
            <v>4.6900000000000004</v>
          </cell>
          <cell r="BL236">
            <v>15.533750000000001</v>
          </cell>
          <cell r="BM236">
            <v>23.018750000000001</v>
          </cell>
          <cell r="BN236">
            <v>26.787499999999998</v>
          </cell>
          <cell r="BO236">
            <v>26.631249999999998</v>
          </cell>
          <cell r="BP236">
            <v>30.161249999999999</v>
          </cell>
          <cell r="BQ236">
            <v>41.271499999999996</v>
          </cell>
          <cell r="BR236">
            <v>41.271499999999996</v>
          </cell>
          <cell r="BS236">
            <v>42.473499999999994</v>
          </cell>
          <cell r="BT236">
            <v>42.473499999999994</v>
          </cell>
          <cell r="BU236">
            <v>44.276500000000006</v>
          </cell>
          <cell r="BV236">
            <v>44.276500000000006</v>
          </cell>
          <cell r="BW236">
            <v>0</v>
          </cell>
          <cell r="BX236">
            <v>0</v>
          </cell>
          <cell r="BY236">
            <v>0</v>
          </cell>
          <cell r="BZ236">
            <v>0</v>
          </cell>
          <cell r="CA236">
            <v>0</v>
          </cell>
          <cell r="CB236">
            <v>0</v>
          </cell>
          <cell r="CC236">
            <v>0</v>
          </cell>
          <cell r="CD236">
            <v>0</v>
          </cell>
          <cell r="CE236">
            <v>46.566499999999991</v>
          </cell>
          <cell r="CF236">
            <v>50.407499999999999</v>
          </cell>
          <cell r="CG236">
            <v>49.722500000000018</v>
          </cell>
          <cell r="CH236">
            <v>0</v>
          </cell>
          <cell r="CI236">
            <v>0</v>
          </cell>
          <cell r="CJ236">
            <v>34.463900000000002</v>
          </cell>
          <cell r="CK236">
            <v>34.632900000000006</v>
          </cell>
          <cell r="CL236">
            <v>33.555299999999967</v>
          </cell>
          <cell r="CM236">
            <v>34.380900000000004</v>
          </cell>
          <cell r="CN236">
            <v>0</v>
          </cell>
          <cell r="CO236">
            <v>0</v>
          </cell>
          <cell r="CP236">
            <v>28.317999999999998</v>
          </cell>
          <cell r="CQ236">
            <v>28.317999999999998</v>
          </cell>
          <cell r="CR236">
            <v>0</v>
          </cell>
          <cell r="CS236">
            <v>0</v>
          </cell>
          <cell r="CT236">
            <v>28.341666666666669</v>
          </cell>
          <cell r="CU236">
            <v>25.955952380952382</v>
          </cell>
          <cell r="CV236">
            <v>0</v>
          </cell>
          <cell r="CW236">
            <v>11.5</v>
          </cell>
          <cell r="CX236">
            <v>35.630499999999998</v>
          </cell>
          <cell r="CY236">
            <v>36.130499999999998</v>
          </cell>
          <cell r="CZ236">
            <v>35.311999999999998</v>
          </cell>
          <cell r="DA236">
            <v>33.628</v>
          </cell>
          <cell r="DB236">
            <v>0.50083333333333491</v>
          </cell>
          <cell r="DC236">
            <v>0</v>
          </cell>
          <cell r="DD236">
            <v>0</v>
          </cell>
          <cell r="DE236">
            <v>0</v>
          </cell>
          <cell r="DF236">
            <v>0</v>
          </cell>
          <cell r="DG236">
            <v>0</v>
          </cell>
          <cell r="DH236">
            <v>0</v>
          </cell>
          <cell r="DI236">
            <v>0</v>
          </cell>
          <cell r="DJ236">
            <v>0</v>
          </cell>
          <cell r="DK236">
            <v>0</v>
          </cell>
          <cell r="DL236">
            <v>0</v>
          </cell>
          <cell r="DM236" t="str">
            <v>Aug 03</v>
          </cell>
          <cell r="DN236">
            <v>5.09</v>
          </cell>
          <cell r="DO236">
            <v>0</v>
          </cell>
          <cell r="DP236">
            <v>0</v>
          </cell>
          <cell r="DQ236">
            <v>0</v>
          </cell>
          <cell r="DR236">
            <v>0</v>
          </cell>
          <cell r="DS236">
            <v>0</v>
          </cell>
          <cell r="DT236">
            <v>41.921000000000006</v>
          </cell>
          <cell r="DU236">
            <v>41.921000000000006</v>
          </cell>
          <cell r="DV236">
            <v>46.592000000000006</v>
          </cell>
          <cell r="DW236">
            <v>46.592000000000006</v>
          </cell>
          <cell r="DX236">
            <v>0</v>
          </cell>
          <cell r="DY236">
            <v>0</v>
          </cell>
          <cell r="DZ236">
            <v>0</v>
          </cell>
          <cell r="EA236">
            <v>0</v>
          </cell>
          <cell r="EB236">
            <v>0</v>
          </cell>
          <cell r="EC236">
            <v>0</v>
          </cell>
          <cell r="ED236">
            <v>0</v>
          </cell>
          <cell r="EE236">
            <v>0</v>
          </cell>
          <cell r="EF236">
            <v>35.569000000000003</v>
          </cell>
          <cell r="EG236">
            <v>0</v>
          </cell>
          <cell r="EH236">
            <v>34.235499999999988</v>
          </cell>
          <cell r="EI236">
            <v>33.955499999999994</v>
          </cell>
          <cell r="EJ236">
            <v>34.532499999999992</v>
          </cell>
          <cell r="EK236">
            <v>0</v>
          </cell>
          <cell r="EL236">
            <v>0</v>
          </cell>
          <cell r="EM236">
            <v>0</v>
          </cell>
          <cell r="EN236">
            <v>0</v>
          </cell>
          <cell r="EO236">
            <v>27.739285714285714</v>
          </cell>
          <cell r="EP236">
            <v>26.35</v>
          </cell>
          <cell r="EQ236" t="str">
            <v>Aug 03</v>
          </cell>
          <cell r="ER236">
            <v>4.6900000000000004</v>
          </cell>
          <cell r="ES236">
            <v>0</v>
          </cell>
          <cell r="ET236">
            <v>0</v>
          </cell>
          <cell r="EU236">
            <v>0</v>
          </cell>
          <cell r="EV236">
            <v>26.753749999999997</v>
          </cell>
          <cell r="EW236">
            <v>26.412500000000001</v>
          </cell>
          <cell r="EX236">
            <v>30.833750000000002</v>
          </cell>
          <cell r="EY236">
            <v>44.733499999999985</v>
          </cell>
          <cell r="EZ236">
            <v>44.733499999999985</v>
          </cell>
          <cell r="FA236">
            <v>47.138500000000015</v>
          </cell>
          <cell r="FB236">
            <v>47.138500000000015</v>
          </cell>
          <cell r="FC236">
            <v>47.353500000000011</v>
          </cell>
          <cell r="FD236">
            <v>47.353500000000011</v>
          </cell>
          <cell r="FE236">
            <v>0</v>
          </cell>
          <cell r="FF236">
            <v>0</v>
          </cell>
          <cell r="FG236">
            <v>35.28</v>
          </cell>
          <cell r="FH236">
            <v>0</v>
          </cell>
          <cell r="FI236">
            <v>36.125</v>
          </cell>
          <cell r="FJ236">
            <v>0</v>
          </cell>
          <cell r="FK236">
            <v>0</v>
          </cell>
          <cell r="FL236">
            <v>0</v>
          </cell>
          <cell r="FM236">
            <v>0</v>
          </cell>
          <cell r="FN236" t="str">
            <v>Aug 03</v>
          </cell>
          <cell r="FO236">
            <v>4.47</v>
          </cell>
          <cell r="FP236">
            <v>21.66</v>
          </cell>
          <cell r="FQ236">
            <v>18.600000000000001</v>
          </cell>
          <cell r="FR236">
            <v>32.039999999999992</v>
          </cell>
          <cell r="FS236">
            <v>0</v>
          </cell>
          <cell r="FT236">
            <v>55.134999999999998</v>
          </cell>
          <cell r="FU236">
            <v>55.134999999999998</v>
          </cell>
          <cell r="FV236">
            <v>58.284999999999997</v>
          </cell>
          <cell r="FW236">
            <v>58.284999999999997</v>
          </cell>
          <cell r="FX236">
            <v>0</v>
          </cell>
          <cell r="FY236">
            <v>0</v>
          </cell>
          <cell r="FZ236">
            <v>0</v>
          </cell>
          <cell r="GA236">
            <v>0</v>
          </cell>
          <cell r="GB236">
            <v>0</v>
          </cell>
          <cell r="GC236">
            <v>0</v>
          </cell>
          <cell r="GD236">
            <v>39.324999999999996</v>
          </cell>
          <cell r="GE236">
            <v>0</v>
          </cell>
          <cell r="GF236">
            <v>0</v>
          </cell>
          <cell r="GG236">
            <v>41.01</v>
          </cell>
          <cell r="GH236">
            <v>41.01</v>
          </cell>
          <cell r="GI236">
            <v>42.498750000000001</v>
          </cell>
          <cell r="GJ236">
            <v>40.293749999999996</v>
          </cell>
          <cell r="GK236">
            <v>0</v>
          </cell>
          <cell r="GL236">
            <v>0</v>
          </cell>
          <cell r="GM236">
            <v>25.666666666666664</v>
          </cell>
          <cell r="GN236">
            <v>0</v>
          </cell>
          <cell r="GO236" t="str">
            <v>Aug 03</v>
          </cell>
          <cell r="GP236">
            <v>2.6615666586979043</v>
          </cell>
          <cell r="GQ236">
            <v>250.55</v>
          </cell>
          <cell r="GR236">
            <v>230.1</v>
          </cell>
          <cell r="GS236">
            <v>263.67499999999995</v>
          </cell>
          <cell r="GT236">
            <v>250.6</v>
          </cell>
          <cell r="GU236">
            <v>269.10000000000002</v>
          </cell>
          <cell r="GV236">
            <v>265.55</v>
          </cell>
          <cell r="GW236">
            <v>269.10000000000002</v>
          </cell>
          <cell r="GX236">
            <v>0</v>
          </cell>
          <cell r="GY236">
            <v>351.82499999999999</v>
          </cell>
          <cell r="GZ236">
            <v>323.82499999999999</v>
          </cell>
          <cell r="HA236">
            <v>0</v>
          </cell>
          <cell r="HB236">
            <v>0</v>
          </cell>
          <cell r="HC236">
            <v>273.75</v>
          </cell>
          <cell r="HD236">
            <v>246.4375</v>
          </cell>
          <cell r="HE236">
            <v>0</v>
          </cell>
          <cell r="HF236">
            <v>256.03750000000002</v>
          </cell>
          <cell r="HG236">
            <v>221.2</v>
          </cell>
          <cell r="HH236">
            <v>0</v>
          </cell>
          <cell r="HI236">
            <v>201.2</v>
          </cell>
          <cell r="HJ236">
            <v>0</v>
          </cell>
          <cell r="HK236" t="e">
            <v>#VALUE!</v>
          </cell>
          <cell r="HL236">
            <v>0</v>
          </cell>
          <cell r="HM236">
            <v>0</v>
          </cell>
          <cell r="HN236">
            <v>177.02500000000001</v>
          </cell>
          <cell r="HO236">
            <v>157.52500000000001</v>
          </cell>
          <cell r="HP236">
            <v>147.27500000000001</v>
          </cell>
          <cell r="HQ236">
            <v>0</v>
          </cell>
          <cell r="HR236">
            <v>42.16</v>
          </cell>
          <cell r="HS236">
            <v>0</v>
          </cell>
          <cell r="HT236">
            <v>398.55</v>
          </cell>
          <cell r="HU236" t="str">
            <v>Aug 03</v>
          </cell>
          <cell r="HV236">
            <v>287.39999999999998</v>
          </cell>
          <cell r="HW236">
            <v>256.35000000000002</v>
          </cell>
          <cell r="HX236">
            <v>266</v>
          </cell>
          <cell r="HY236">
            <v>234.95000000000005</v>
          </cell>
          <cell r="HZ236">
            <v>264</v>
          </cell>
          <cell r="IA236">
            <v>250.25</v>
          </cell>
          <cell r="IB236">
            <v>264</v>
          </cell>
          <cell r="IC236">
            <v>0</v>
          </cell>
          <cell r="ID236">
            <v>260.8</v>
          </cell>
          <cell r="IE236">
            <v>0</v>
          </cell>
          <cell r="IF236">
            <v>0</v>
          </cell>
          <cell r="IG236">
            <v>201.85</v>
          </cell>
          <cell r="IH236">
            <v>0</v>
          </cell>
          <cell r="II236">
            <v>182.9</v>
          </cell>
          <cell r="IJ236">
            <v>0</v>
          </cell>
          <cell r="IK236">
            <v>0</v>
          </cell>
          <cell r="IL236">
            <v>0</v>
          </cell>
          <cell r="IM236">
            <v>183.82499999999999</v>
          </cell>
          <cell r="IN236">
            <v>150.75</v>
          </cell>
          <cell r="IO236">
            <v>0</v>
          </cell>
          <cell r="IP236">
            <v>0</v>
          </cell>
          <cell r="IQ236" t="str">
            <v>Aug 03</v>
          </cell>
          <cell r="IR236">
            <v>4.6917673642807616</v>
          </cell>
          <cell r="IS236">
            <v>21.967691377921028</v>
          </cell>
          <cell r="IT236">
            <v>23.656478420569329</v>
          </cell>
          <cell r="IU236">
            <v>0</v>
          </cell>
          <cell r="IV236">
            <v>0</v>
          </cell>
          <cell r="IW236">
            <v>0</v>
          </cell>
          <cell r="IX236">
            <v>30.520238095238099</v>
          </cell>
          <cell r="IY236">
            <v>0</v>
          </cell>
          <cell r="IZ236">
            <v>39.498809523809527</v>
          </cell>
          <cell r="JA236">
            <v>38.270238095238099</v>
          </cell>
          <cell r="JB236">
            <v>0</v>
          </cell>
          <cell r="JC236">
            <v>36.821428571428577</v>
          </cell>
          <cell r="JD236">
            <v>40.631163708086788</v>
          </cell>
          <cell r="JE236">
            <v>0</v>
          </cell>
          <cell r="JF236">
            <v>0</v>
          </cell>
          <cell r="JG236">
            <v>0</v>
          </cell>
          <cell r="JH236">
            <v>0</v>
          </cell>
          <cell r="JI236">
            <v>0</v>
          </cell>
          <cell r="JJ236">
            <v>0</v>
          </cell>
          <cell r="JK236">
            <v>0</v>
          </cell>
          <cell r="JL236">
            <v>0</v>
          </cell>
          <cell r="JM236">
            <v>0</v>
          </cell>
          <cell r="JN236">
            <v>33.745240952380954</v>
          </cell>
          <cell r="JO236">
            <v>0</v>
          </cell>
          <cell r="JP236">
            <v>32.470238095238095</v>
          </cell>
          <cell r="JQ236">
            <v>32.776190476190479</v>
          </cell>
          <cell r="JR236">
            <v>34.026190476190479</v>
          </cell>
          <cell r="JS236">
            <v>0</v>
          </cell>
          <cell r="JT236">
            <v>0</v>
          </cell>
          <cell r="JU236">
            <v>0</v>
          </cell>
          <cell r="JV236">
            <v>0</v>
          </cell>
          <cell r="JW236">
            <v>0</v>
          </cell>
          <cell r="JX236">
            <v>0</v>
          </cell>
          <cell r="JY236">
            <v>0</v>
          </cell>
          <cell r="JZ236">
            <v>32.776190476190479</v>
          </cell>
          <cell r="KA236">
            <v>0</v>
          </cell>
          <cell r="KB236">
            <v>0</v>
          </cell>
          <cell r="KC236">
            <v>0</v>
          </cell>
          <cell r="KD236">
            <v>25.659523809523812</v>
          </cell>
          <cell r="KE236">
            <v>28.635714285714286</v>
          </cell>
          <cell r="KF236">
            <v>25.659523809523812</v>
          </cell>
          <cell r="KG236">
            <v>28.635714285714286</v>
          </cell>
          <cell r="KH236">
            <v>0</v>
          </cell>
          <cell r="KI236">
            <v>0</v>
          </cell>
          <cell r="KJ236">
            <v>0</v>
          </cell>
          <cell r="KK236">
            <v>27.627484439445073</v>
          </cell>
          <cell r="KL236">
            <v>26.309524184476945</v>
          </cell>
          <cell r="KM236">
            <v>0</v>
          </cell>
          <cell r="KN236">
            <v>26.085489313835772</v>
          </cell>
          <cell r="KO236">
            <v>-2.3809499999999999</v>
          </cell>
          <cell r="KP236">
            <v>0.84761904761904794</v>
          </cell>
          <cell r="KQ236">
            <v>1.0476190476190479</v>
          </cell>
          <cell r="KR236">
            <v>0.97142857142857186</v>
          </cell>
          <cell r="KS236">
            <v>0.87142857142857166</v>
          </cell>
          <cell r="KT236">
            <v>0.1666695238095238</v>
          </cell>
          <cell r="KU236">
            <v>0.1357142857142857</v>
          </cell>
          <cell r="KV236">
            <v>0</v>
          </cell>
          <cell r="KW236">
            <v>0.75238095238095248</v>
          </cell>
          <cell r="KX236">
            <v>0</v>
          </cell>
          <cell r="KY236">
            <v>0</v>
          </cell>
          <cell r="KZ236">
            <v>-0.64285476190476187</v>
          </cell>
          <cell r="LA236">
            <v>0.66666666666666663</v>
          </cell>
          <cell r="LB236">
            <v>2.9761904761904758</v>
          </cell>
          <cell r="LC236" t="str">
            <v>Aug 03</v>
          </cell>
          <cell r="LD236">
            <v>22.15954875100725</v>
          </cell>
          <cell r="LE236">
            <v>23.875114784205692</v>
          </cell>
          <cell r="LF236">
            <v>275</v>
          </cell>
          <cell r="LG236">
            <v>260</v>
          </cell>
          <cell r="LH236">
            <v>27.716534391534399</v>
          </cell>
          <cell r="LI236">
            <v>34.659523809523819</v>
          </cell>
          <cell r="LJ236">
            <v>31.982142857142858</v>
          </cell>
          <cell r="LK236">
            <v>0.92261904761904767</v>
          </cell>
          <cell r="LL236">
            <v>31.584523809523809</v>
          </cell>
          <cell r="LM236">
            <v>1.4785714285714286</v>
          </cell>
          <cell r="LN236">
            <v>30.603571428571428</v>
          </cell>
          <cell r="LO236">
            <v>0</v>
          </cell>
          <cell r="LP236">
            <v>0</v>
          </cell>
          <cell r="LQ236">
            <v>0</v>
          </cell>
          <cell r="LR236">
            <v>0</v>
          </cell>
          <cell r="LS236">
            <v>0</v>
          </cell>
          <cell r="LT236">
            <v>24.900637420322461</v>
          </cell>
          <cell r="LU236">
            <v>24.471316085489313</v>
          </cell>
          <cell r="LV236">
            <v>29.004047619047626</v>
          </cell>
          <cell r="LW236">
            <v>29.355238095238096</v>
          </cell>
          <cell r="LX236">
            <v>30.164761904761907</v>
          </cell>
          <cell r="LY236">
            <v>30.164761904761907</v>
          </cell>
          <cell r="LZ236">
            <v>28.215833333333329</v>
          </cell>
          <cell r="MA236">
            <v>28.207678571428577</v>
          </cell>
          <cell r="MB236" t="str">
            <v>Aug 03</v>
          </cell>
          <cell r="MC236">
            <v>299.28571428571433</v>
          </cell>
          <cell r="MD236">
            <v>289.28571428571433</v>
          </cell>
          <cell r="ME236">
            <v>31.855158727777777</v>
          </cell>
          <cell r="MF236">
            <v>36.47</v>
          </cell>
          <cell r="MG236">
            <v>25.44</v>
          </cell>
          <cell r="MH236" t="str">
            <v>Aug 03</v>
          </cell>
          <cell r="MI236">
            <v>201.66666666666671</v>
          </cell>
          <cell r="MJ236">
            <v>123.67346938775511</v>
          </cell>
          <cell r="MK236">
            <v>126.53061224489799</v>
          </cell>
          <cell r="ML236">
            <v>99.591836734693857</v>
          </cell>
          <cell r="MM236">
            <v>117.5510204081632</v>
          </cell>
          <cell r="MN236">
            <v>141.30281192595729</v>
          </cell>
          <cell r="MO236">
            <v>284.28213390619408</v>
          </cell>
          <cell r="MP236">
            <v>156.46258503401361</v>
          </cell>
          <cell r="MQ236">
            <v>54.642857142857153</v>
          </cell>
          <cell r="MR236">
            <v>0</v>
          </cell>
          <cell r="MS236">
            <v>0</v>
          </cell>
          <cell r="MT236">
            <v>348.43205574912912</v>
          </cell>
          <cell r="MU236">
            <v>103.6866359447004</v>
          </cell>
          <cell r="MV236">
            <v>0</v>
          </cell>
          <cell r="MW236" t="str">
            <v>*KEY_ERR</v>
          </cell>
        </row>
        <row r="237">
          <cell r="F237" t="str">
            <v>Sep 03</v>
          </cell>
          <cell r="G237">
            <v>27.077727272727259</v>
          </cell>
          <cell r="H237">
            <v>0</v>
          </cell>
          <cell r="I237">
            <v>28.250476190476199</v>
          </cell>
          <cell r="J237">
            <v>0</v>
          </cell>
          <cell r="K237">
            <v>0</v>
          </cell>
          <cell r="L237">
            <v>28.54904761904762</v>
          </cell>
          <cell r="M237">
            <v>24.89238095238095</v>
          </cell>
          <cell r="N237">
            <v>0</v>
          </cell>
          <cell r="O237">
            <v>0</v>
          </cell>
          <cell r="P237">
            <v>23.350476190476193</v>
          </cell>
          <cell r="Q237">
            <v>23.350476190476193</v>
          </cell>
          <cell r="R237">
            <v>0</v>
          </cell>
          <cell r="S237">
            <v>0</v>
          </cell>
          <cell r="T237">
            <v>27.260476190476197</v>
          </cell>
          <cell r="U237">
            <v>0</v>
          </cell>
          <cell r="V237">
            <v>25.764090909090907</v>
          </cell>
          <cell r="W237">
            <v>25.759545454545453</v>
          </cell>
          <cell r="X237">
            <v>27.25272727272727</v>
          </cell>
          <cell r="Y237">
            <v>24.109545454545451</v>
          </cell>
          <cell r="Z237">
            <v>23.24529411764706</v>
          </cell>
          <cell r="AA237">
            <v>25.825681818181813</v>
          </cell>
          <cell r="AB237">
            <v>27.550681818181815</v>
          </cell>
          <cell r="AC237">
            <v>28.34772727272728</v>
          </cell>
          <cell r="AD237">
            <v>29.79272727272728</v>
          </cell>
          <cell r="AE237">
            <v>30.04272727272728</v>
          </cell>
          <cell r="AF237">
            <v>26.252272727272732</v>
          </cell>
          <cell r="AG237">
            <v>27.059797979797988</v>
          </cell>
          <cell r="AH237">
            <v>25.402272727272731</v>
          </cell>
          <cell r="AI237">
            <v>0</v>
          </cell>
          <cell r="AJ237">
            <v>26.252272727272732</v>
          </cell>
          <cell r="AK237">
            <v>26.60227272727273</v>
          </cell>
          <cell r="AL237">
            <v>27.78590909090909</v>
          </cell>
          <cell r="AM237">
            <v>27.292045454545448</v>
          </cell>
          <cell r="AN237">
            <v>0</v>
          </cell>
          <cell r="AO237">
            <v>0</v>
          </cell>
          <cell r="AP237">
            <v>0</v>
          </cell>
          <cell r="AQ237">
            <v>25.502272727272732</v>
          </cell>
          <cell r="AR237">
            <v>27.093181818181819</v>
          </cell>
          <cell r="AS237">
            <v>28.34772727272728</v>
          </cell>
          <cell r="AT237">
            <v>26.365909090909092</v>
          </cell>
          <cell r="AU237">
            <v>28.705707070707081</v>
          </cell>
          <cell r="AV237">
            <v>0</v>
          </cell>
          <cell r="AW237">
            <v>26.100010000000001</v>
          </cell>
          <cell r="AX237">
            <v>0</v>
          </cell>
          <cell r="AY237">
            <v>0</v>
          </cell>
          <cell r="AZ237">
            <v>0</v>
          </cell>
          <cell r="BA237">
            <v>0</v>
          </cell>
          <cell r="BB237">
            <v>25.93568181818182</v>
          </cell>
          <cell r="BC237">
            <v>25.368863636363638</v>
          </cell>
          <cell r="BD237">
            <v>0.51409090909090882</v>
          </cell>
          <cell r="BE237">
            <v>25.369761904761901</v>
          </cell>
          <cell r="BF237">
            <v>23.436476190476192</v>
          </cell>
          <cell r="BG237">
            <v>22.118261904761912</v>
          </cell>
          <cell r="BH237">
            <v>0</v>
          </cell>
          <cell r="BI237">
            <v>26.727727272727268</v>
          </cell>
          <cell r="BJ237">
            <v>0</v>
          </cell>
          <cell r="BK237">
            <v>4.93</v>
          </cell>
          <cell r="BL237">
            <v>14.872500000000002</v>
          </cell>
          <cell r="BM237">
            <v>21.831249999999994</v>
          </cell>
          <cell r="BN237">
            <v>26.353750000000002</v>
          </cell>
          <cell r="BO237">
            <v>25.837499999999999</v>
          </cell>
          <cell r="BP237">
            <v>27.821249999999999</v>
          </cell>
          <cell r="BQ237">
            <v>33.951000000000001</v>
          </cell>
          <cell r="BR237">
            <v>33.951000000000001</v>
          </cell>
          <cell r="BS237">
            <v>35.493400000000001</v>
          </cell>
          <cell r="BT237">
            <v>35.493400000000001</v>
          </cell>
          <cell r="BU237">
            <v>37.807000000000002</v>
          </cell>
          <cell r="BV237">
            <v>37.807000000000002</v>
          </cell>
          <cell r="BW237">
            <v>0</v>
          </cell>
          <cell r="BX237">
            <v>0</v>
          </cell>
          <cell r="BY237">
            <v>0</v>
          </cell>
          <cell r="BZ237">
            <v>0</v>
          </cell>
          <cell r="CA237">
            <v>0</v>
          </cell>
          <cell r="CB237">
            <v>0</v>
          </cell>
          <cell r="CC237">
            <v>0</v>
          </cell>
          <cell r="CD237">
            <v>0</v>
          </cell>
          <cell r="CE237">
            <v>40.341000000000001</v>
          </cell>
          <cell r="CF237">
            <v>52.457499999999989</v>
          </cell>
          <cell r="CG237">
            <v>52.628999999999998</v>
          </cell>
          <cell r="CH237">
            <v>0</v>
          </cell>
          <cell r="CI237">
            <v>0</v>
          </cell>
          <cell r="CJ237">
            <v>30.959499999999998</v>
          </cell>
          <cell r="CK237">
            <v>31.354500000000002</v>
          </cell>
          <cell r="CL237">
            <v>30.284199999999981</v>
          </cell>
          <cell r="CM237">
            <v>30.802499999999991</v>
          </cell>
          <cell r="CN237">
            <v>0</v>
          </cell>
          <cell r="CO237">
            <v>0</v>
          </cell>
          <cell r="CP237">
            <v>27.279999999999998</v>
          </cell>
          <cell r="CQ237">
            <v>27.279999999999998</v>
          </cell>
          <cell r="CR237">
            <v>0</v>
          </cell>
          <cell r="CS237">
            <v>0</v>
          </cell>
          <cell r="CT237">
            <v>24.796428571428574</v>
          </cell>
          <cell r="CU237">
            <v>22.423809523809524</v>
          </cell>
          <cell r="CV237">
            <v>0</v>
          </cell>
          <cell r="CW237">
            <v>7</v>
          </cell>
          <cell r="CX237">
            <v>31.065999999999999</v>
          </cell>
          <cell r="CY237">
            <v>31.565999999999999</v>
          </cell>
          <cell r="CZ237">
            <v>30.11</v>
          </cell>
          <cell r="DA237">
            <v>28.541999999999998</v>
          </cell>
          <cell r="DB237">
            <v>0.64266666666666694</v>
          </cell>
          <cell r="DC237">
            <v>0</v>
          </cell>
          <cell r="DD237">
            <v>0</v>
          </cell>
          <cell r="DE237">
            <v>0</v>
          </cell>
          <cell r="DF237">
            <v>0</v>
          </cell>
          <cell r="DG237">
            <v>0</v>
          </cell>
          <cell r="DH237">
            <v>0</v>
          </cell>
          <cell r="DI237">
            <v>0</v>
          </cell>
          <cell r="DJ237">
            <v>0</v>
          </cell>
          <cell r="DK237">
            <v>0</v>
          </cell>
          <cell r="DL237">
            <v>0</v>
          </cell>
          <cell r="DM237" t="str">
            <v>Sep 03</v>
          </cell>
          <cell r="DN237">
            <v>5.29</v>
          </cell>
          <cell r="DO237">
            <v>0</v>
          </cell>
          <cell r="DP237">
            <v>0</v>
          </cell>
          <cell r="DQ237">
            <v>0</v>
          </cell>
          <cell r="DR237">
            <v>0</v>
          </cell>
          <cell r="DS237">
            <v>0</v>
          </cell>
          <cell r="DT237">
            <v>37.512999999999998</v>
          </cell>
          <cell r="DU237">
            <v>37.512999999999998</v>
          </cell>
          <cell r="DV237">
            <v>44.226500000000009</v>
          </cell>
          <cell r="DW237">
            <v>44.226500000000009</v>
          </cell>
          <cell r="DX237">
            <v>0</v>
          </cell>
          <cell r="DY237">
            <v>0</v>
          </cell>
          <cell r="DZ237">
            <v>0</v>
          </cell>
          <cell r="EA237">
            <v>0</v>
          </cell>
          <cell r="EB237">
            <v>0</v>
          </cell>
          <cell r="EC237">
            <v>0</v>
          </cell>
          <cell r="ED237">
            <v>0</v>
          </cell>
          <cell r="EE237">
            <v>0</v>
          </cell>
          <cell r="EF237">
            <v>31.954000000000004</v>
          </cell>
          <cell r="EG237">
            <v>0</v>
          </cell>
          <cell r="EH237">
            <v>30.829999999999995</v>
          </cell>
          <cell r="EI237">
            <v>30.514999999999997</v>
          </cell>
          <cell r="EJ237">
            <v>31.314999999999994</v>
          </cell>
          <cell r="EK237">
            <v>0</v>
          </cell>
          <cell r="EL237">
            <v>0</v>
          </cell>
          <cell r="EM237">
            <v>0</v>
          </cell>
          <cell r="EN237">
            <v>0</v>
          </cell>
          <cell r="EO237">
            <v>24.87738095238095</v>
          </cell>
          <cell r="EP237">
            <v>23.045238095238101</v>
          </cell>
          <cell r="EQ237" t="str">
            <v>Sep 03</v>
          </cell>
          <cell r="ER237">
            <v>5.0199999999999996</v>
          </cell>
          <cell r="ES237">
            <v>0</v>
          </cell>
          <cell r="ET237">
            <v>0</v>
          </cell>
          <cell r="EU237">
            <v>0</v>
          </cell>
          <cell r="EV237">
            <v>24.965</v>
          </cell>
          <cell r="EW237">
            <v>25.7225</v>
          </cell>
          <cell r="EX237">
            <v>27.882499999999997</v>
          </cell>
          <cell r="EY237">
            <v>39.238000000000007</v>
          </cell>
          <cell r="EZ237">
            <v>39.238000000000007</v>
          </cell>
          <cell r="FA237">
            <v>42.135500000000022</v>
          </cell>
          <cell r="FB237">
            <v>42.135500000000022</v>
          </cell>
          <cell r="FC237">
            <v>41.703000000000003</v>
          </cell>
          <cell r="FD237">
            <v>41.703000000000003</v>
          </cell>
          <cell r="FE237">
            <v>0</v>
          </cell>
          <cell r="FF237">
            <v>0</v>
          </cell>
          <cell r="FG237">
            <v>32.435000000000002</v>
          </cell>
          <cell r="FH237">
            <v>0</v>
          </cell>
          <cell r="FI237">
            <v>32.460999999999991</v>
          </cell>
          <cell r="FJ237">
            <v>0</v>
          </cell>
          <cell r="FK237">
            <v>0</v>
          </cell>
          <cell r="FL237">
            <v>0</v>
          </cell>
          <cell r="FM237">
            <v>0</v>
          </cell>
          <cell r="FN237" t="str">
            <v>Sep 03</v>
          </cell>
          <cell r="FO237">
            <v>4.75</v>
          </cell>
          <cell r="FP237">
            <v>22.919999999999995</v>
          </cell>
          <cell r="FQ237">
            <v>20.445</v>
          </cell>
          <cell r="FR237">
            <v>33.409999999999997</v>
          </cell>
          <cell r="FS237">
            <v>0</v>
          </cell>
          <cell r="FT237">
            <v>39.61</v>
          </cell>
          <cell r="FU237">
            <v>39.61</v>
          </cell>
          <cell r="FV237">
            <v>42.760000000000019</v>
          </cell>
          <cell r="FW237">
            <v>42.760000000000019</v>
          </cell>
          <cell r="FX237">
            <v>0</v>
          </cell>
          <cell r="FY237">
            <v>0</v>
          </cell>
          <cell r="FZ237">
            <v>0</v>
          </cell>
          <cell r="GA237">
            <v>0</v>
          </cell>
          <cell r="GB237">
            <v>0</v>
          </cell>
          <cell r="GC237">
            <v>0</v>
          </cell>
          <cell r="GD237">
            <v>33.299999999999997</v>
          </cell>
          <cell r="GE237">
            <v>0</v>
          </cell>
          <cell r="GF237">
            <v>0</v>
          </cell>
          <cell r="GG237">
            <v>35.04</v>
          </cell>
          <cell r="GH237">
            <v>35.04</v>
          </cell>
          <cell r="GI237">
            <v>33.442499999999995</v>
          </cell>
          <cell r="GJ237">
            <v>30.974999999999998</v>
          </cell>
          <cell r="GK237">
            <v>0</v>
          </cell>
          <cell r="GL237">
            <v>0</v>
          </cell>
          <cell r="GM237">
            <v>25.297619047619051</v>
          </cell>
          <cell r="GN237">
            <v>0</v>
          </cell>
          <cell r="GO237" t="str">
            <v>Sep 03</v>
          </cell>
          <cell r="GP237">
            <v>2.4012531085489131</v>
          </cell>
          <cell r="GQ237">
            <v>257.86363636363637</v>
          </cell>
          <cell r="GR237">
            <v>244.22727272727269</v>
          </cell>
          <cell r="GS237">
            <v>255.31818181818184</v>
          </cell>
          <cell r="GT237">
            <v>255.25</v>
          </cell>
          <cell r="GU237">
            <v>251.47727272727275</v>
          </cell>
          <cell r="GV237">
            <v>248.09090909090909</v>
          </cell>
          <cell r="GW237">
            <v>251.47727272727275</v>
          </cell>
          <cell r="GX237">
            <v>0</v>
          </cell>
          <cell r="GY237">
            <v>316.9772727272728</v>
          </cell>
          <cell r="GZ237">
            <v>286.9772727272728</v>
          </cell>
          <cell r="HA237">
            <v>0</v>
          </cell>
          <cell r="HB237">
            <v>0</v>
          </cell>
          <cell r="HC237">
            <v>255.6363636363636</v>
          </cell>
          <cell r="HD237">
            <v>226.55681818181819</v>
          </cell>
          <cell r="HE237">
            <v>0</v>
          </cell>
          <cell r="HF237">
            <v>241.8636363636364</v>
          </cell>
          <cell r="HG237">
            <v>210.363636363636</v>
          </cell>
          <cell r="HH237">
            <v>0</v>
          </cell>
          <cell r="HI237">
            <v>196.772727272727</v>
          </cell>
          <cell r="HJ237">
            <v>0</v>
          </cell>
          <cell r="HK237" t="e">
            <v>#VALUE!</v>
          </cell>
          <cell r="HL237">
            <v>0</v>
          </cell>
          <cell r="HM237">
            <v>0</v>
          </cell>
          <cell r="HN237">
            <v>152.15909090909091</v>
          </cell>
          <cell r="HO237">
            <v>143.7045454545455</v>
          </cell>
          <cell r="HP237">
            <v>132.93181818181819</v>
          </cell>
          <cell r="HQ237">
            <v>0</v>
          </cell>
          <cell r="HR237">
            <v>46.975000000000001</v>
          </cell>
          <cell r="HS237">
            <v>0</v>
          </cell>
          <cell r="HT237">
            <v>396.81818181818181</v>
          </cell>
          <cell r="HU237" t="str">
            <v>Sep 03</v>
          </cell>
          <cell r="HV237">
            <v>287.31818181818181</v>
          </cell>
          <cell r="HW237">
            <v>263.13636363636363</v>
          </cell>
          <cell r="HX237">
            <v>265.27272727272731</v>
          </cell>
          <cell r="HY237">
            <v>241.09090909090912</v>
          </cell>
          <cell r="HZ237">
            <v>246.77272727272725</v>
          </cell>
          <cell r="IA237">
            <v>234.68181818181819</v>
          </cell>
          <cell r="IB237">
            <v>246.77272727272725</v>
          </cell>
          <cell r="IC237">
            <v>0</v>
          </cell>
          <cell r="ID237">
            <v>243.65909090909091</v>
          </cell>
          <cell r="IE237">
            <v>0</v>
          </cell>
          <cell r="IF237">
            <v>0</v>
          </cell>
          <cell r="IG237">
            <v>191.136363636363</v>
          </cell>
          <cell r="IH237">
            <v>0</v>
          </cell>
          <cell r="II237">
            <v>177.136363636363</v>
          </cell>
          <cell r="IJ237">
            <v>0</v>
          </cell>
          <cell r="IK237">
            <v>0</v>
          </cell>
          <cell r="IL237">
            <v>0</v>
          </cell>
          <cell r="IM237">
            <v>152.22727272727269</v>
          </cell>
          <cell r="IN237">
            <v>136.18181818181819</v>
          </cell>
          <cell r="IO237">
            <v>0</v>
          </cell>
          <cell r="IP237">
            <v>0</v>
          </cell>
          <cell r="IQ237" t="str">
            <v>Sep 03</v>
          </cell>
          <cell r="IR237">
            <v>4.7151124415664833</v>
          </cell>
          <cell r="IS237">
            <v>22.547798696066224</v>
          </cell>
          <cell r="IT237">
            <v>24.501210451623674</v>
          </cell>
          <cell r="IU237">
            <v>0</v>
          </cell>
          <cell r="IV237">
            <v>0</v>
          </cell>
          <cell r="IW237">
            <v>0</v>
          </cell>
          <cell r="IX237">
            <v>28.521590909090914</v>
          </cell>
          <cell r="IY237">
            <v>0</v>
          </cell>
          <cell r="IZ237">
            <v>35.15</v>
          </cell>
          <cell r="JA237">
            <v>34.090909090909086</v>
          </cell>
          <cell r="JB237">
            <v>0</v>
          </cell>
          <cell r="JC237">
            <v>32.985227272727272</v>
          </cell>
          <cell r="JD237">
            <v>41.66487358795051</v>
          </cell>
          <cell r="JE237">
            <v>0</v>
          </cell>
          <cell r="JF237">
            <v>0</v>
          </cell>
          <cell r="JG237">
            <v>0</v>
          </cell>
          <cell r="JH237">
            <v>0</v>
          </cell>
          <cell r="JI237">
            <v>0</v>
          </cell>
          <cell r="JJ237">
            <v>0</v>
          </cell>
          <cell r="JK237">
            <v>0</v>
          </cell>
          <cell r="JL237">
            <v>0</v>
          </cell>
          <cell r="JM237">
            <v>0</v>
          </cell>
          <cell r="JN237">
            <v>31.672727272727279</v>
          </cell>
          <cell r="JO237">
            <v>0</v>
          </cell>
          <cell r="JP237">
            <v>31.661363636363635</v>
          </cell>
          <cell r="JQ237">
            <v>31.718181818181815</v>
          </cell>
          <cell r="JR237">
            <v>33.6</v>
          </cell>
          <cell r="JS237">
            <v>0</v>
          </cell>
          <cell r="JT237">
            <v>0</v>
          </cell>
          <cell r="JU237">
            <v>0</v>
          </cell>
          <cell r="JV237">
            <v>0</v>
          </cell>
          <cell r="JW237">
            <v>0</v>
          </cell>
          <cell r="JX237">
            <v>0</v>
          </cell>
          <cell r="JY237">
            <v>0</v>
          </cell>
          <cell r="JZ237">
            <v>31.718181818181815</v>
          </cell>
          <cell r="KA237">
            <v>0</v>
          </cell>
          <cell r="KB237">
            <v>0</v>
          </cell>
          <cell r="KC237">
            <v>0</v>
          </cell>
          <cell r="KD237">
            <v>24.800000000000004</v>
          </cell>
          <cell r="KE237">
            <v>27.800000000000004</v>
          </cell>
          <cell r="KF237">
            <v>24.800000000000004</v>
          </cell>
          <cell r="KG237">
            <v>27.800000000000004</v>
          </cell>
          <cell r="KH237">
            <v>0</v>
          </cell>
          <cell r="KI237">
            <v>0</v>
          </cell>
          <cell r="KJ237">
            <v>0</v>
          </cell>
          <cell r="KK237">
            <v>26.392269863994269</v>
          </cell>
          <cell r="KL237">
            <v>25.26038010021475</v>
          </cell>
          <cell r="KM237">
            <v>0</v>
          </cell>
          <cell r="KN237">
            <v>24.976735862562638</v>
          </cell>
          <cell r="KO237">
            <v>1.8181818181818179</v>
          </cell>
          <cell r="KP237">
            <v>0.66363636363636347</v>
          </cell>
          <cell r="KQ237">
            <v>1.009090909090909</v>
          </cell>
          <cell r="KR237">
            <v>0.9772727272727274</v>
          </cell>
          <cell r="KS237">
            <v>0.84545454545454557</v>
          </cell>
          <cell r="KT237">
            <v>0.26818181818181808</v>
          </cell>
          <cell r="KU237">
            <v>0.44318181818181812</v>
          </cell>
          <cell r="KV237">
            <v>0</v>
          </cell>
          <cell r="KW237">
            <v>1.1818181818181821</v>
          </cell>
          <cell r="KX237">
            <v>0</v>
          </cell>
          <cell r="KY237">
            <v>0</v>
          </cell>
          <cell r="KZ237">
            <v>0.54545909090909095</v>
          </cell>
          <cell r="LA237">
            <v>1.045454545454545</v>
          </cell>
          <cell r="LB237">
            <v>3</v>
          </cell>
          <cell r="LC237" t="str">
            <v>Sep 03</v>
          </cell>
          <cell r="LD237">
            <v>22.401289282836423</v>
          </cell>
          <cell r="LE237">
            <v>24.334251606978878</v>
          </cell>
          <cell r="LF237">
            <v>278</v>
          </cell>
          <cell r="LG237">
            <v>265</v>
          </cell>
          <cell r="LH237">
            <v>26.085353535353541</v>
          </cell>
          <cell r="LI237">
            <v>30.887500000000003</v>
          </cell>
          <cell r="LJ237">
            <v>30.040909090909093</v>
          </cell>
          <cell r="LK237">
            <v>0.92954545454545456</v>
          </cell>
          <cell r="LL237">
            <v>30.881818181818183</v>
          </cell>
          <cell r="LM237">
            <v>1.5875000000000004</v>
          </cell>
          <cell r="LN237">
            <v>29.994318181818187</v>
          </cell>
          <cell r="LO237">
            <v>0</v>
          </cell>
          <cell r="LP237">
            <v>0</v>
          </cell>
          <cell r="LQ237">
            <v>0</v>
          </cell>
          <cell r="LR237">
            <v>0</v>
          </cell>
          <cell r="LS237">
            <v>0</v>
          </cell>
          <cell r="LT237">
            <v>23.582677165354333</v>
          </cell>
          <cell r="LU237">
            <v>23.222083035075158</v>
          </cell>
          <cell r="LV237">
            <v>27.550681818181815</v>
          </cell>
          <cell r="LW237">
            <v>28.34772727272728</v>
          </cell>
          <cell r="LX237">
            <v>29.79272727272728</v>
          </cell>
          <cell r="LY237">
            <v>30.04272727272728</v>
          </cell>
          <cell r="LZ237">
            <v>26.252272727272732</v>
          </cell>
          <cell r="MA237">
            <v>27.059797979797988</v>
          </cell>
          <cell r="MB237" t="str">
            <v>Sep 03</v>
          </cell>
          <cell r="MC237">
            <v>290.7</v>
          </cell>
          <cell r="MD237">
            <v>280.2</v>
          </cell>
          <cell r="ME237">
            <v>29.746212116666666</v>
          </cell>
          <cell r="MF237">
            <v>37.700000000000003</v>
          </cell>
          <cell r="MG237">
            <v>27.25</v>
          </cell>
          <cell r="MH237" t="str">
            <v>Sep 03</v>
          </cell>
          <cell r="MI237">
            <v>173.40909090909091</v>
          </cell>
          <cell r="MJ237">
            <v>136.10389610389601</v>
          </cell>
          <cell r="MK237">
            <v>138.96103896103901</v>
          </cell>
          <cell r="ML237">
            <v>113.3766233766234</v>
          </cell>
          <cell r="MM237">
            <v>135.3246753246753</v>
          </cell>
          <cell r="MN237">
            <v>130.1591583490694</v>
          </cell>
          <cell r="MO237">
            <v>235.13328776486671</v>
          </cell>
          <cell r="MP237">
            <v>167.2727272727272</v>
          </cell>
          <cell r="MQ237">
            <v>102.3863636363636</v>
          </cell>
          <cell r="MR237">
            <v>0</v>
          </cell>
          <cell r="MS237">
            <v>0</v>
          </cell>
          <cell r="MT237">
            <v>158.29021926582899</v>
          </cell>
          <cell r="MU237">
            <v>134.8973607038123</v>
          </cell>
          <cell r="MV237">
            <v>0</v>
          </cell>
          <cell r="MW237" t="str">
            <v>*KEY_ERR</v>
          </cell>
        </row>
        <row r="238">
          <cell r="F238" t="str">
            <v>Oct 03</v>
          </cell>
          <cell r="G238">
            <v>29.65217391304347</v>
          </cell>
          <cell r="H238">
            <v>0</v>
          </cell>
          <cell r="I238">
            <v>30.3041304347826</v>
          </cell>
          <cell r="J238">
            <v>0</v>
          </cell>
          <cell r="K238">
            <v>0</v>
          </cell>
          <cell r="L238">
            <v>30.878043478260871</v>
          </cell>
          <cell r="M238">
            <v>27.233043478260871</v>
          </cell>
          <cell r="N238">
            <v>0</v>
          </cell>
          <cell r="O238">
            <v>0</v>
          </cell>
          <cell r="P238">
            <v>24.96934782608696</v>
          </cell>
          <cell r="Q238">
            <v>24.96934782608696</v>
          </cell>
          <cell r="R238">
            <v>0</v>
          </cell>
          <cell r="S238">
            <v>0</v>
          </cell>
          <cell r="T238">
            <v>29.018478260869571</v>
          </cell>
          <cell r="U238">
            <v>0</v>
          </cell>
          <cell r="V238">
            <v>28.53913043478261</v>
          </cell>
          <cell r="W238">
            <v>28.385869565217394</v>
          </cell>
          <cell r="X238">
            <v>30.110869565217392</v>
          </cell>
          <cell r="Y238">
            <v>26.42608695652174</v>
          </cell>
          <cell r="Z238">
            <v>25.934782608695656</v>
          </cell>
          <cell r="AA238">
            <v>27.940681818181819</v>
          </cell>
          <cell r="AB238">
            <v>30.008863636363639</v>
          </cell>
          <cell r="AC238">
            <v>30.816818181818167</v>
          </cell>
          <cell r="AD238">
            <v>32.530454545454532</v>
          </cell>
          <cell r="AE238">
            <v>32.530454545454532</v>
          </cell>
          <cell r="AF238">
            <v>28.148068181818182</v>
          </cell>
          <cell r="AG238">
            <v>30.410555555555543</v>
          </cell>
          <cell r="AH238">
            <v>26.49806818181818</v>
          </cell>
          <cell r="AI238">
            <v>0</v>
          </cell>
          <cell r="AJ238">
            <v>28.148068181818182</v>
          </cell>
          <cell r="AK238">
            <v>28.898068181818182</v>
          </cell>
          <cell r="AL238">
            <v>30.674782608695654</v>
          </cell>
          <cell r="AM238">
            <v>30.55227272727274</v>
          </cell>
          <cell r="AN238">
            <v>0</v>
          </cell>
          <cell r="AO238">
            <v>0</v>
          </cell>
          <cell r="AP238">
            <v>0</v>
          </cell>
          <cell r="AQ238">
            <v>26.99806818181818</v>
          </cell>
          <cell r="AR238">
            <v>28.80795454545455</v>
          </cell>
          <cell r="AS238">
            <v>30.816818181818167</v>
          </cell>
          <cell r="AT238">
            <v>28.682727272727277</v>
          </cell>
          <cell r="AU238">
            <v>30.954191919191906</v>
          </cell>
          <cell r="AV238">
            <v>0</v>
          </cell>
          <cell r="AW238">
            <v>28.150010000000002</v>
          </cell>
          <cell r="AX238">
            <v>0</v>
          </cell>
          <cell r="AY238">
            <v>0</v>
          </cell>
          <cell r="AZ238">
            <v>0</v>
          </cell>
          <cell r="BA238">
            <v>0</v>
          </cell>
          <cell r="BB238">
            <v>27.821363636363628</v>
          </cell>
          <cell r="BC238">
            <v>27.27477272727273</v>
          </cell>
          <cell r="BD238">
            <v>0.39550000000000013</v>
          </cell>
          <cell r="BE238">
            <v>27.63739130434783</v>
          </cell>
          <cell r="BF238">
            <v>25.415130434782611</v>
          </cell>
          <cell r="BG238">
            <v>24.194934782608705</v>
          </cell>
          <cell r="BH238">
            <v>0</v>
          </cell>
          <cell r="BI238">
            <v>29.606523913043478</v>
          </cell>
          <cell r="BJ238">
            <v>0</v>
          </cell>
          <cell r="BK238">
            <v>4.4400000000000004</v>
          </cell>
          <cell r="BL238">
            <v>16.149456521739129</v>
          </cell>
          <cell r="BM238">
            <v>23.232391304347825</v>
          </cell>
          <cell r="BN238">
            <v>29.158043478260865</v>
          </cell>
          <cell r="BO238">
            <v>29.397717391304351</v>
          </cell>
          <cell r="BP238">
            <v>29.802880434782608</v>
          </cell>
          <cell r="BQ238">
            <v>35.361260869565221</v>
          </cell>
          <cell r="BR238">
            <v>35.361260869565221</v>
          </cell>
          <cell r="BS238">
            <v>36.639886956521721</v>
          </cell>
          <cell r="BT238">
            <v>36.639886956521721</v>
          </cell>
          <cell r="BU238">
            <v>38.557826086956531</v>
          </cell>
          <cell r="BV238">
            <v>38.557826086956531</v>
          </cell>
          <cell r="BW238">
            <v>0</v>
          </cell>
          <cell r="BX238">
            <v>0</v>
          </cell>
          <cell r="BY238">
            <v>0</v>
          </cell>
          <cell r="BZ238">
            <v>0</v>
          </cell>
          <cell r="CA238">
            <v>0</v>
          </cell>
          <cell r="CB238">
            <v>0</v>
          </cell>
          <cell r="CC238">
            <v>0</v>
          </cell>
          <cell r="CD238">
            <v>0</v>
          </cell>
          <cell r="CE238">
            <v>40.967347826086957</v>
          </cell>
          <cell r="CF238">
            <v>42.967826086956521</v>
          </cell>
          <cell r="CG238">
            <v>43.488260869565224</v>
          </cell>
          <cell r="CH238">
            <v>0</v>
          </cell>
          <cell r="CI238">
            <v>0</v>
          </cell>
          <cell r="CJ238">
            <v>34.48610869565217</v>
          </cell>
          <cell r="CK238">
            <v>34.916152173913041</v>
          </cell>
          <cell r="CL238">
            <v>33.636704347826068</v>
          </cell>
          <cell r="CM238">
            <v>34.055608695652175</v>
          </cell>
          <cell r="CN238">
            <v>0</v>
          </cell>
          <cell r="CO238">
            <v>0</v>
          </cell>
          <cell r="CP238">
            <v>30.111260869565211</v>
          </cell>
          <cell r="CQ238">
            <v>30.111260869565211</v>
          </cell>
          <cell r="CR238">
            <v>0</v>
          </cell>
          <cell r="CS238">
            <v>0</v>
          </cell>
          <cell r="CT238">
            <v>27.73804347826087</v>
          </cell>
          <cell r="CU238">
            <v>24.467391304347821</v>
          </cell>
          <cell r="CV238">
            <v>0</v>
          </cell>
          <cell r="CW238">
            <v>11</v>
          </cell>
          <cell r="CX238">
            <v>34.43497826086957</v>
          </cell>
          <cell r="CY238">
            <v>34.93497826086957</v>
          </cell>
          <cell r="CZ238">
            <v>33.102391304347826</v>
          </cell>
          <cell r="DA238">
            <v>31.5</v>
          </cell>
          <cell r="DB238">
            <v>0.53276086956521829</v>
          </cell>
          <cell r="DC238">
            <v>0</v>
          </cell>
          <cell r="DD238">
            <v>0</v>
          </cell>
          <cell r="DE238">
            <v>0</v>
          </cell>
          <cell r="DF238">
            <v>0</v>
          </cell>
          <cell r="DG238">
            <v>0</v>
          </cell>
          <cell r="DH238">
            <v>0</v>
          </cell>
          <cell r="DI238">
            <v>0</v>
          </cell>
          <cell r="DJ238">
            <v>0</v>
          </cell>
          <cell r="DK238">
            <v>0</v>
          </cell>
          <cell r="DL238">
            <v>0</v>
          </cell>
          <cell r="DM238" t="str">
            <v>Oct 03</v>
          </cell>
          <cell r="DN238">
            <v>4.99</v>
          </cell>
          <cell r="DO238">
            <v>0</v>
          </cell>
          <cell r="DP238">
            <v>0</v>
          </cell>
          <cell r="DQ238">
            <v>0</v>
          </cell>
          <cell r="DR238">
            <v>0</v>
          </cell>
          <cell r="DS238">
            <v>0</v>
          </cell>
          <cell r="DT238">
            <v>36.239152173913041</v>
          </cell>
          <cell r="DU238">
            <v>36.239152173913041</v>
          </cell>
          <cell r="DV238">
            <v>38.733586956521741</v>
          </cell>
          <cell r="DW238">
            <v>38.733586956521741</v>
          </cell>
          <cell r="DX238">
            <v>0</v>
          </cell>
          <cell r="DY238">
            <v>0</v>
          </cell>
          <cell r="DZ238">
            <v>0</v>
          </cell>
          <cell r="EA238">
            <v>0</v>
          </cell>
          <cell r="EB238">
            <v>0</v>
          </cell>
          <cell r="EC238">
            <v>0</v>
          </cell>
          <cell r="ED238">
            <v>0</v>
          </cell>
          <cell r="EE238">
            <v>0</v>
          </cell>
          <cell r="EF238">
            <v>35.455304347826086</v>
          </cell>
          <cell r="EG238">
            <v>0</v>
          </cell>
          <cell r="EH238">
            <v>34.408499999999997</v>
          </cell>
          <cell r="EI238">
            <v>34.102630434782604</v>
          </cell>
          <cell r="EJ238">
            <v>35.004717391304347</v>
          </cell>
          <cell r="EK238">
            <v>0</v>
          </cell>
          <cell r="EL238">
            <v>0</v>
          </cell>
          <cell r="EM238">
            <v>0</v>
          </cell>
          <cell r="EN238">
            <v>0</v>
          </cell>
          <cell r="EO238">
            <v>25.93369565217391</v>
          </cell>
          <cell r="EP238">
            <v>24.01630434782609</v>
          </cell>
          <cell r="EQ238" t="str">
            <v>Oct 03</v>
          </cell>
          <cell r="ER238">
            <v>4.63</v>
          </cell>
          <cell r="ES238">
            <v>0</v>
          </cell>
          <cell r="ET238">
            <v>0</v>
          </cell>
          <cell r="EU238">
            <v>0</v>
          </cell>
          <cell r="EV238">
            <v>27.309130434782606</v>
          </cell>
          <cell r="EW238">
            <v>29.384021739130432</v>
          </cell>
          <cell r="EX238">
            <v>29.340652173913039</v>
          </cell>
          <cell r="EY238">
            <v>37.776260869565213</v>
          </cell>
          <cell r="EZ238">
            <v>37.776260869565213</v>
          </cell>
          <cell r="FA238">
            <v>40.284847826086953</v>
          </cell>
          <cell r="FB238">
            <v>40.284847826086953</v>
          </cell>
          <cell r="FC238">
            <v>39.625173913043476</v>
          </cell>
          <cell r="FD238">
            <v>39.625173913043476</v>
          </cell>
          <cell r="FE238">
            <v>0</v>
          </cell>
          <cell r="FF238">
            <v>0</v>
          </cell>
          <cell r="FG238">
            <v>35.358521739130431</v>
          </cell>
          <cell r="FH238">
            <v>0</v>
          </cell>
          <cell r="FI238">
            <v>36.277956521739128</v>
          </cell>
          <cell r="FJ238">
            <v>0</v>
          </cell>
          <cell r="FK238">
            <v>0</v>
          </cell>
          <cell r="FL238">
            <v>0</v>
          </cell>
          <cell r="FM238">
            <v>0</v>
          </cell>
          <cell r="FN238" t="str">
            <v>Oct 03</v>
          </cell>
          <cell r="FO238">
            <v>4.3499999999999996</v>
          </cell>
          <cell r="FP238">
            <v>24.314347826086955</v>
          </cell>
          <cell r="FQ238">
            <v>24.342880434782607</v>
          </cell>
          <cell r="FR238">
            <v>34.759565217391305</v>
          </cell>
          <cell r="FS238">
            <v>0</v>
          </cell>
          <cell r="FT238">
            <v>41.899565217391313</v>
          </cell>
          <cell r="FU238">
            <v>41.899565217391313</v>
          </cell>
          <cell r="FV238">
            <v>45.177391304347822</v>
          </cell>
          <cell r="FW238">
            <v>45.177391304347822</v>
          </cell>
          <cell r="FX238">
            <v>0</v>
          </cell>
          <cell r="FY238">
            <v>0</v>
          </cell>
          <cell r="FZ238">
            <v>0</v>
          </cell>
          <cell r="GA238">
            <v>0</v>
          </cell>
          <cell r="GB238">
            <v>0</v>
          </cell>
          <cell r="GC238">
            <v>0</v>
          </cell>
          <cell r="GD238">
            <v>36.861847826086958</v>
          </cell>
          <cell r="GE238">
            <v>0</v>
          </cell>
          <cell r="GF238">
            <v>0</v>
          </cell>
          <cell r="GG238">
            <v>37.85934782608696</v>
          </cell>
          <cell r="GH238">
            <v>37.85934782608696</v>
          </cell>
          <cell r="GI238">
            <v>36.476999999999997</v>
          </cell>
          <cell r="GJ238">
            <v>33.579000000000001</v>
          </cell>
          <cell r="GK238">
            <v>0</v>
          </cell>
          <cell r="GL238">
            <v>0</v>
          </cell>
          <cell r="GM238">
            <v>24.413043478260867</v>
          </cell>
          <cell r="GN238">
            <v>0</v>
          </cell>
          <cell r="GO238" t="str">
            <v>Oct 03</v>
          </cell>
          <cell r="GP238">
            <v>3.1749496306245804</v>
          </cell>
          <cell r="GQ238">
            <v>291.95652173913038</v>
          </cell>
          <cell r="GR238">
            <v>287.95652173913038</v>
          </cell>
          <cell r="GS238">
            <v>286.26086956521738</v>
          </cell>
          <cell r="GT238">
            <v>285.41304347826087</v>
          </cell>
          <cell r="GU238">
            <v>274.46739130434776</v>
          </cell>
          <cell r="GV238">
            <v>270.97826086956519</v>
          </cell>
          <cell r="GW238">
            <v>274.46739130434776</v>
          </cell>
          <cell r="GX238">
            <v>0</v>
          </cell>
          <cell r="GY238">
            <v>316.60869565217388</v>
          </cell>
          <cell r="GZ238">
            <v>287.04347826086962</v>
          </cell>
          <cell r="HA238">
            <v>0</v>
          </cell>
          <cell r="HB238">
            <v>0</v>
          </cell>
          <cell r="HC238">
            <v>288.19565217391312</v>
          </cell>
          <cell r="HD238">
            <v>257.46739130434781</v>
          </cell>
          <cell r="HE238">
            <v>0</v>
          </cell>
          <cell r="HF238">
            <v>284.89130434782612</v>
          </cell>
          <cell r="HG238">
            <v>214.13043478260801</v>
          </cell>
          <cell r="HH238">
            <v>0</v>
          </cell>
          <cell r="HI238">
            <v>204.21739130434699</v>
          </cell>
          <cell r="HJ238">
            <v>0</v>
          </cell>
          <cell r="HK238" t="e">
            <v>#VALUE!</v>
          </cell>
          <cell r="HL238">
            <v>0</v>
          </cell>
          <cell r="HM238">
            <v>0</v>
          </cell>
          <cell r="HN238">
            <v>159</v>
          </cell>
          <cell r="HO238">
            <v>150.304347826087</v>
          </cell>
          <cell r="HP238">
            <v>139.695652173913</v>
          </cell>
          <cell r="HQ238">
            <v>0</v>
          </cell>
          <cell r="HR238">
            <v>59.28</v>
          </cell>
          <cell r="HS238">
            <v>0</v>
          </cell>
          <cell r="HT238">
            <v>325.86956521739131</v>
          </cell>
          <cell r="HU238" t="str">
            <v>Oct 03</v>
          </cell>
          <cell r="HV238">
            <v>301</v>
          </cell>
          <cell r="HW238">
            <v>304.86956521739131</v>
          </cell>
          <cell r="HX238">
            <v>279.82608695652181</v>
          </cell>
          <cell r="HY238">
            <v>283.69565217391312</v>
          </cell>
          <cell r="HZ238">
            <v>269.83695652173913</v>
          </cell>
          <cell r="IA238">
            <v>257.93478260869563</v>
          </cell>
          <cell r="IB238">
            <v>269.83695652173913</v>
          </cell>
          <cell r="IC238">
            <v>0</v>
          </cell>
          <cell r="ID238">
            <v>271.88043478260869</v>
          </cell>
          <cell r="IE238">
            <v>0</v>
          </cell>
          <cell r="IF238">
            <v>0</v>
          </cell>
          <cell r="IG238">
            <v>206.34782608695599</v>
          </cell>
          <cell r="IH238">
            <v>0</v>
          </cell>
          <cell r="II238">
            <v>196.26086956521701</v>
          </cell>
          <cell r="IJ238">
            <v>0</v>
          </cell>
          <cell r="IK238">
            <v>0</v>
          </cell>
          <cell r="IL238">
            <v>0</v>
          </cell>
          <cell r="IM238">
            <v>164.7608695652174</v>
          </cell>
          <cell r="IN238">
            <v>142.93478260869571</v>
          </cell>
          <cell r="IO238">
            <v>0</v>
          </cell>
          <cell r="IP238">
            <v>0</v>
          </cell>
          <cell r="IQ238" t="str">
            <v>Oct 03</v>
          </cell>
          <cell r="IR238">
            <v>4.6374894653954746</v>
          </cell>
          <cell r="IS238">
            <v>21.388781837928736</v>
          </cell>
          <cell r="IT238">
            <v>23.915039725316404</v>
          </cell>
          <cell r="IU238">
            <v>0</v>
          </cell>
          <cell r="IV238">
            <v>0</v>
          </cell>
          <cell r="IW238">
            <v>0</v>
          </cell>
          <cell r="IX238">
            <v>31.322035573122534</v>
          </cell>
          <cell r="IY238">
            <v>0</v>
          </cell>
          <cell r="IZ238">
            <v>37.788784584980242</v>
          </cell>
          <cell r="JA238">
            <v>36.493379446640319</v>
          </cell>
          <cell r="JB238">
            <v>0</v>
          </cell>
          <cell r="JC238">
            <v>35.202915019762848</v>
          </cell>
          <cell r="JD238">
            <v>40.277030661646052</v>
          </cell>
          <cell r="JE238">
            <v>0</v>
          </cell>
          <cell r="JF238">
            <v>0</v>
          </cell>
          <cell r="JG238">
            <v>0</v>
          </cell>
          <cell r="JH238">
            <v>0</v>
          </cell>
          <cell r="JI238">
            <v>0</v>
          </cell>
          <cell r="JJ238">
            <v>0</v>
          </cell>
          <cell r="JK238">
            <v>0</v>
          </cell>
          <cell r="JL238">
            <v>0</v>
          </cell>
          <cell r="JM238">
            <v>0</v>
          </cell>
          <cell r="JN238">
            <v>34.067835968379455</v>
          </cell>
          <cell r="JO238">
            <v>0</v>
          </cell>
          <cell r="JP238">
            <v>32.650494071146248</v>
          </cell>
          <cell r="JQ238">
            <v>32.861363636363635</v>
          </cell>
          <cell r="JR238">
            <v>34.57954545454546</v>
          </cell>
          <cell r="JS238">
            <v>0</v>
          </cell>
          <cell r="JT238">
            <v>0</v>
          </cell>
          <cell r="JU238">
            <v>0</v>
          </cell>
          <cell r="JV238">
            <v>0</v>
          </cell>
          <cell r="JW238">
            <v>0</v>
          </cell>
          <cell r="JX238">
            <v>0</v>
          </cell>
          <cell r="JY238">
            <v>0</v>
          </cell>
          <cell r="JZ238">
            <v>32.861363636363635</v>
          </cell>
          <cell r="KA238">
            <v>0</v>
          </cell>
          <cell r="KB238">
            <v>0</v>
          </cell>
          <cell r="KC238">
            <v>0</v>
          </cell>
          <cell r="KD238">
            <v>26.140909090909091</v>
          </cell>
          <cell r="KE238">
            <v>29.140909090909091</v>
          </cell>
          <cell r="KF238">
            <v>26.140909090909091</v>
          </cell>
          <cell r="KG238">
            <v>29.140909090909091</v>
          </cell>
          <cell r="KH238">
            <v>0</v>
          </cell>
          <cell r="KI238">
            <v>0</v>
          </cell>
          <cell r="KJ238">
            <v>0</v>
          </cell>
          <cell r="KK238">
            <v>27.425500295664623</v>
          </cell>
          <cell r="KL238">
            <v>26.105707883352526</v>
          </cell>
          <cell r="KM238">
            <v>0</v>
          </cell>
          <cell r="KN238">
            <v>25.611317730540598</v>
          </cell>
          <cell r="KO238">
            <v>5.4347826086956523</v>
          </cell>
          <cell r="KP238">
            <v>0.86521739130434794</v>
          </cell>
          <cell r="KQ238">
            <v>1.121739130434783</v>
          </cell>
          <cell r="KR238">
            <v>0.94565217391304313</v>
          </cell>
          <cell r="KS238">
            <v>0.81086956521739151</v>
          </cell>
          <cell r="KT238">
            <v>0.2326086956521739</v>
          </cell>
          <cell r="KU238">
            <v>0.2391304347826087</v>
          </cell>
          <cell r="KV238">
            <v>0</v>
          </cell>
          <cell r="KW238">
            <v>1</v>
          </cell>
          <cell r="KX238">
            <v>0</v>
          </cell>
          <cell r="KY238">
            <v>0</v>
          </cell>
          <cell r="KZ238">
            <v>0.78260869565217395</v>
          </cell>
          <cell r="LA238">
            <v>1.173913043478261</v>
          </cell>
          <cell r="LB238">
            <v>3</v>
          </cell>
          <cell r="LC238" t="str">
            <v>Oct 03</v>
          </cell>
          <cell r="LD238">
            <v>20.950846091861401</v>
          </cell>
          <cell r="LE238">
            <v>23.415977961432507</v>
          </cell>
          <cell r="LF238">
            <v>260</v>
          </cell>
          <cell r="LG238">
            <v>255</v>
          </cell>
          <cell r="LH238">
            <v>28.903914141414148</v>
          </cell>
          <cell r="LI238">
            <v>33.711363636363643</v>
          </cell>
          <cell r="LJ238">
            <v>32.889772727272728</v>
          </cell>
          <cell r="LK238">
            <v>0.8295454545454547</v>
          </cell>
          <cell r="LL238">
            <v>32.518181818181816</v>
          </cell>
          <cell r="LM238">
            <v>1.5375000000000001</v>
          </cell>
          <cell r="LN238">
            <v>31.69886363636364</v>
          </cell>
          <cell r="LO238">
            <v>0</v>
          </cell>
          <cell r="LP238">
            <v>0</v>
          </cell>
          <cell r="LQ238">
            <v>0</v>
          </cell>
          <cell r="LR238">
            <v>0</v>
          </cell>
          <cell r="LS238">
            <v>0</v>
          </cell>
          <cell r="LT238">
            <v>24.25286327845383</v>
          </cell>
          <cell r="LU238">
            <v>23.696313528990697</v>
          </cell>
          <cell r="LV238">
            <v>30.008863636363639</v>
          </cell>
          <cell r="LW238">
            <v>30.816818181818167</v>
          </cell>
          <cell r="LX238">
            <v>32.530454545454532</v>
          </cell>
          <cell r="LY238">
            <v>32.530454545454532</v>
          </cell>
          <cell r="LZ238">
            <v>28.148068181818182</v>
          </cell>
          <cell r="MA238">
            <v>30.410555555555543</v>
          </cell>
          <cell r="MB238" t="str">
            <v>Oct 03</v>
          </cell>
          <cell r="MC238">
            <v>289.68181818181819</v>
          </cell>
          <cell r="MD238">
            <v>288.20454545454544</v>
          </cell>
          <cell r="ME238">
            <v>31.604797977777782</v>
          </cell>
          <cell r="MF238">
            <v>51.46</v>
          </cell>
          <cell r="MG238">
            <v>27.639999999999997</v>
          </cell>
          <cell r="MH238" t="str">
            <v>Oct 03</v>
          </cell>
          <cell r="MI238">
            <v>189.56521739130429</v>
          </cell>
          <cell r="MJ238">
            <v>177.888198757764</v>
          </cell>
          <cell r="MK238">
            <v>180.74534161490689</v>
          </cell>
          <cell r="ML238">
            <v>174.1614906832298</v>
          </cell>
          <cell r="MM238">
            <v>174.90683229813681</v>
          </cell>
          <cell r="MN238">
            <v>141.05706790521651</v>
          </cell>
          <cell r="MO238">
            <v>204.9689440993788</v>
          </cell>
          <cell r="MP238">
            <v>180.9937888198757</v>
          </cell>
          <cell r="MQ238">
            <v>57.5</v>
          </cell>
          <cell r="MR238">
            <v>0</v>
          </cell>
          <cell r="MS238">
            <v>0</v>
          </cell>
          <cell r="MT238">
            <v>149.0514905149052</v>
          </cell>
          <cell r="MU238">
            <v>135.93969144460019</v>
          </cell>
          <cell r="MV238">
            <v>0</v>
          </cell>
          <cell r="MW238" t="str">
            <v>*KEY_ERR</v>
          </cell>
        </row>
        <row r="239">
          <cell r="F239" t="str">
            <v>Nov 03</v>
          </cell>
          <cell r="G239">
            <v>28.72549999999999</v>
          </cell>
          <cell r="H239">
            <v>0</v>
          </cell>
          <cell r="I239">
            <v>31.06</v>
          </cell>
          <cell r="J239">
            <v>0</v>
          </cell>
          <cell r="K239">
            <v>0</v>
          </cell>
          <cell r="L239">
            <v>31.124722222222221</v>
          </cell>
          <cell r="M239">
            <v>27.54805555555556</v>
          </cell>
          <cell r="N239">
            <v>0</v>
          </cell>
          <cell r="O239">
            <v>0</v>
          </cell>
          <cell r="P239">
            <v>26.185000000000009</v>
          </cell>
          <cell r="Q239">
            <v>26.185000000000009</v>
          </cell>
          <cell r="R239">
            <v>0</v>
          </cell>
          <cell r="S239">
            <v>0</v>
          </cell>
          <cell r="T239">
            <v>30.13000000000001</v>
          </cell>
          <cell r="U239">
            <v>0</v>
          </cell>
          <cell r="V239">
            <v>27.3005</v>
          </cell>
          <cell r="W239">
            <v>27.575500000000002</v>
          </cell>
          <cell r="X239">
            <v>28.937999999999999</v>
          </cell>
          <cell r="Y239">
            <v>25.0505</v>
          </cell>
          <cell r="Z239">
            <v>24.575499999999998</v>
          </cell>
          <cell r="AA239">
            <v>28.415526315789474</v>
          </cell>
          <cell r="AB239">
            <v>30.310263157894738</v>
          </cell>
          <cell r="AC239">
            <v>30.926842105263148</v>
          </cell>
          <cell r="AD239">
            <v>31.589999999999989</v>
          </cell>
          <cell r="AE239">
            <v>31.632105263157886</v>
          </cell>
          <cell r="AF239">
            <v>28.355789473684212</v>
          </cell>
          <cell r="AG239">
            <v>31.106973684210519</v>
          </cell>
          <cell r="AH239">
            <v>27.055789473684211</v>
          </cell>
          <cell r="AI239">
            <v>0</v>
          </cell>
          <cell r="AJ239">
            <v>28.355789473684212</v>
          </cell>
          <cell r="AK239">
            <v>29.155789473684212</v>
          </cell>
          <cell r="AL239">
            <v>29.9255</v>
          </cell>
          <cell r="AM239">
            <v>31.534210526315789</v>
          </cell>
          <cell r="AN239">
            <v>0</v>
          </cell>
          <cell r="AO239">
            <v>0</v>
          </cell>
          <cell r="AP239">
            <v>0</v>
          </cell>
          <cell r="AQ239">
            <v>0</v>
          </cell>
          <cell r="AR239">
            <v>29.067368421052631</v>
          </cell>
          <cell r="AS239">
            <v>30.926842105263148</v>
          </cell>
          <cell r="AT239">
            <v>29.030534210526312</v>
          </cell>
          <cell r="AU239">
            <v>30.596973684210518</v>
          </cell>
          <cell r="AV239">
            <v>0</v>
          </cell>
          <cell r="AW239">
            <v>28.550009999999997</v>
          </cell>
          <cell r="AX239">
            <v>0</v>
          </cell>
          <cell r="AY239">
            <v>0</v>
          </cell>
          <cell r="AZ239">
            <v>0</v>
          </cell>
          <cell r="BA239">
            <v>0</v>
          </cell>
          <cell r="BB239">
            <v>27.953947368421051</v>
          </cell>
          <cell r="BC239">
            <v>27.65763157894737</v>
          </cell>
          <cell r="BD239">
            <v>0.33454545454545398</v>
          </cell>
          <cell r="BE239">
            <v>28.45611111111111</v>
          </cell>
          <cell r="BF239">
            <v>26.835000000000012</v>
          </cell>
          <cell r="BG239">
            <v>24.267222222222234</v>
          </cell>
          <cell r="BH239">
            <v>0</v>
          </cell>
          <cell r="BI239">
            <v>28.788002500000001</v>
          </cell>
          <cell r="BJ239">
            <v>0</v>
          </cell>
          <cell r="BK239">
            <v>4.45</v>
          </cell>
          <cell r="BL239">
            <v>15.955625000000003</v>
          </cell>
          <cell r="BM239">
            <v>22.871041666666667</v>
          </cell>
          <cell r="BN239">
            <v>29.241041666666664</v>
          </cell>
          <cell r="BO239">
            <v>30.161249999999999</v>
          </cell>
          <cell r="BP239">
            <v>31.072708333333331</v>
          </cell>
          <cell r="BQ239">
            <v>34.495999999999995</v>
          </cell>
          <cell r="BR239">
            <v>34.495999999999995</v>
          </cell>
          <cell r="BS239">
            <v>35.178733333333334</v>
          </cell>
          <cell r="BT239">
            <v>35.178733333333334</v>
          </cell>
          <cell r="BU239">
            <v>36.202833333333331</v>
          </cell>
          <cell r="BV239">
            <v>36.202833333333331</v>
          </cell>
          <cell r="BW239">
            <v>0</v>
          </cell>
          <cell r="BX239">
            <v>0</v>
          </cell>
          <cell r="BY239">
            <v>0</v>
          </cell>
          <cell r="BZ239">
            <v>0</v>
          </cell>
          <cell r="CA239">
            <v>0</v>
          </cell>
          <cell r="CB239">
            <v>0</v>
          </cell>
          <cell r="CC239">
            <v>0</v>
          </cell>
          <cell r="CD239">
            <v>0</v>
          </cell>
          <cell r="CE239">
            <v>41.093499999999999</v>
          </cell>
          <cell r="CF239">
            <v>40.754583333333336</v>
          </cell>
          <cell r="CG239">
            <v>40.576666666666668</v>
          </cell>
          <cell r="CH239">
            <v>0</v>
          </cell>
          <cell r="CI239">
            <v>0</v>
          </cell>
          <cell r="CJ239">
            <v>34.911333333333332</v>
          </cell>
          <cell r="CK239">
            <v>35.285249999999991</v>
          </cell>
          <cell r="CL239">
            <v>34.168166666666657</v>
          </cell>
          <cell r="CM239">
            <v>34.253916666666669</v>
          </cell>
          <cell r="CN239">
            <v>0</v>
          </cell>
          <cell r="CO239">
            <v>0</v>
          </cell>
          <cell r="CP239">
            <v>30.590000000000003</v>
          </cell>
          <cell r="CQ239">
            <v>30.590000000000003</v>
          </cell>
          <cell r="CR239">
            <v>0</v>
          </cell>
          <cell r="CS239">
            <v>0</v>
          </cell>
          <cell r="CT239">
            <v>26.934722222222224</v>
          </cell>
          <cell r="CU239">
            <v>24.00416666666667</v>
          </cell>
          <cell r="CV239">
            <v>0</v>
          </cell>
          <cell r="CW239">
            <v>12</v>
          </cell>
          <cell r="CX239">
            <v>34.02291666666666</v>
          </cell>
          <cell r="CY239">
            <v>34.442916666666662</v>
          </cell>
          <cell r="CZ239">
            <v>32.588499999999996</v>
          </cell>
          <cell r="DA239">
            <v>30.802333333333337</v>
          </cell>
          <cell r="DB239">
            <v>0.28447222222222263</v>
          </cell>
          <cell r="DC239">
            <v>0</v>
          </cell>
          <cell r="DD239">
            <v>0</v>
          </cell>
          <cell r="DE239">
            <v>0</v>
          </cell>
          <cell r="DF239">
            <v>0</v>
          </cell>
          <cell r="DG239">
            <v>0</v>
          </cell>
          <cell r="DH239">
            <v>0</v>
          </cell>
          <cell r="DI239">
            <v>0</v>
          </cell>
          <cell r="DJ239">
            <v>0</v>
          </cell>
          <cell r="DK239">
            <v>0</v>
          </cell>
          <cell r="DL239">
            <v>0</v>
          </cell>
          <cell r="DM239" t="str">
            <v>Nov 03</v>
          </cell>
          <cell r="DN239">
            <v>4.97</v>
          </cell>
          <cell r="DO239">
            <v>0</v>
          </cell>
          <cell r="DP239">
            <v>0</v>
          </cell>
          <cell r="DQ239">
            <v>0</v>
          </cell>
          <cell r="DR239">
            <v>0</v>
          </cell>
          <cell r="DS239">
            <v>0</v>
          </cell>
          <cell r="DT239">
            <v>36.510249999999999</v>
          </cell>
          <cell r="DU239">
            <v>36.510249999999999</v>
          </cell>
          <cell r="DV239">
            <v>39.476500000000001</v>
          </cell>
          <cell r="DW239">
            <v>39.476500000000001</v>
          </cell>
          <cell r="DX239">
            <v>36.839833333333324</v>
          </cell>
          <cell r="DY239">
            <v>36.839833333333324</v>
          </cell>
          <cell r="DZ239">
            <v>39.26883333333334</v>
          </cell>
          <cell r="EA239">
            <v>39.26883333333334</v>
          </cell>
          <cell r="EB239">
            <v>0</v>
          </cell>
          <cell r="EC239">
            <v>0</v>
          </cell>
          <cell r="ED239">
            <v>0</v>
          </cell>
          <cell r="EE239">
            <v>0</v>
          </cell>
          <cell r="EF239">
            <v>36.152666666666661</v>
          </cell>
          <cell r="EG239">
            <v>0</v>
          </cell>
          <cell r="EH239">
            <v>35.059499999999993</v>
          </cell>
          <cell r="EI239">
            <v>34.744499999999995</v>
          </cell>
          <cell r="EJ239">
            <v>35.327250000000006</v>
          </cell>
          <cell r="EK239">
            <v>0</v>
          </cell>
          <cell r="EL239">
            <v>0</v>
          </cell>
          <cell r="EM239">
            <v>0</v>
          </cell>
          <cell r="EN239">
            <v>0</v>
          </cell>
          <cell r="EO239">
            <v>26.137499999999999</v>
          </cell>
          <cell r="EP239">
            <v>24.429166666666667</v>
          </cell>
          <cell r="EQ239" t="str">
            <v>Nov 03</v>
          </cell>
          <cell r="ER239">
            <v>4.66</v>
          </cell>
          <cell r="ES239">
            <v>0</v>
          </cell>
          <cell r="ET239">
            <v>0</v>
          </cell>
          <cell r="EU239">
            <v>0</v>
          </cell>
          <cell r="EV239">
            <v>24.462083333333329</v>
          </cell>
          <cell r="EW239">
            <v>29.793749999999999</v>
          </cell>
          <cell r="EX239">
            <v>29.779166666666661</v>
          </cell>
          <cell r="EY239">
            <v>35.192499999999995</v>
          </cell>
          <cell r="EZ239">
            <v>35.192499999999995</v>
          </cell>
          <cell r="FA239">
            <v>37.715999999999994</v>
          </cell>
          <cell r="FB239">
            <v>37.715999999999994</v>
          </cell>
          <cell r="FC239">
            <v>36.916250000000005</v>
          </cell>
          <cell r="FD239">
            <v>36.916250000000005</v>
          </cell>
          <cell r="FE239">
            <v>0</v>
          </cell>
          <cell r="FF239">
            <v>0</v>
          </cell>
          <cell r="FG239">
            <v>34.059083333333334</v>
          </cell>
          <cell r="FH239">
            <v>0</v>
          </cell>
          <cell r="FI239">
            <v>36.975750000000005</v>
          </cell>
          <cell r="FJ239">
            <v>0</v>
          </cell>
          <cell r="FK239">
            <v>0</v>
          </cell>
          <cell r="FL239">
            <v>0</v>
          </cell>
          <cell r="FM239">
            <v>0</v>
          </cell>
          <cell r="FN239" t="str">
            <v>Nov 03</v>
          </cell>
          <cell r="FO239">
            <v>4.3</v>
          </cell>
          <cell r="FP239">
            <v>27.019999999999996</v>
          </cell>
          <cell r="FQ239">
            <v>28.746666666666666</v>
          </cell>
          <cell r="FR239">
            <v>35.956666666666663</v>
          </cell>
          <cell r="FS239">
            <v>0</v>
          </cell>
          <cell r="FT239">
            <v>42.600833333333327</v>
          </cell>
          <cell r="FU239">
            <v>42.600833333333327</v>
          </cell>
          <cell r="FV239">
            <v>45.634166666666651</v>
          </cell>
          <cell r="FW239">
            <v>45.634166666666651</v>
          </cell>
          <cell r="FX239">
            <v>0</v>
          </cell>
          <cell r="FY239">
            <v>0</v>
          </cell>
          <cell r="FZ239">
            <v>0</v>
          </cell>
          <cell r="GA239">
            <v>0</v>
          </cell>
          <cell r="GB239">
            <v>0</v>
          </cell>
          <cell r="GC239">
            <v>0</v>
          </cell>
          <cell r="GD239">
            <v>39.421666666666667</v>
          </cell>
          <cell r="GE239">
            <v>0</v>
          </cell>
          <cell r="GF239">
            <v>0</v>
          </cell>
          <cell r="GG239">
            <v>39.380833333333328</v>
          </cell>
          <cell r="GH239">
            <v>39.380833333333328</v>
          </cell>
          <cell r="GI239">
            <v>37.261874999999996</v>
          </cell>
          <cell r="GJ239">
            <v>32.917499999999997</v>
          </cell>
          <cell r="GK239">
            <v>0</v>
          </cell>
          <cell r="GL239">
            <v>0</v>
          </cell>
          <cell r="GM239">
            <v>25.590277777777775</v>
          </cell>
          <cell r="GN239">
            <v>0</v>
          </cell>
          <cell r="GO239" t="str">
            <v>Nov 03</v>
          </cell>
          <cell r="GP239">
            <v>4.4402392457675806</v>
          </cell>
          <cell r="GQ239">
            <v>313.7</v>
          </cell>
          <cell r="GR239">
            <v>293.60000000000002</v>
          </cell>
          <cell r="GS239">
            <v>307.7</v>
          </cell>
          <cell r="GT239">
            <v>301.60000000000002</v>
          </cell>
          <cell r="GU239">
            <v>288.125</v>
          </cell>
          <cell r="GV239">
            <v>284.625</v>
          </cell>
          <cell r="GW239">
            <v>288.125</v>
          </cell>
          <cell r="GX239">
            <v>0</v>
          </cell>
          <cell r="GY239">
            <v>312.58749999999998</v>
          </cell>
          <cell r="GZ239">
            <v>285.4375</v>
          </cell>
          <cell r="HA239">
            <v>0</v>
          </cell>
          <cell r="HB239">
            <v>0</v>
          </cell>
          <cell r="HC239">
            <v>297.95</v>
          </cell>
          <cell r="HD239">
            <v>259.63749999999999</v>
          </cell>
          <cell r="HE239">
            <v>0</v>
          </cell>
          <cell r="HF239">
            <v>281.86250000000001</v>
          </cell>
          <cell r="HG239">
            <v>211.55</v>
          </cell>
          <cell r="HH239">
            <v>0</v>
          </cell>
          <cell r="HI239">
            <v>200.25</v>
          </cell>
          <cell r="HJ239">
            <v>0</v>
          </cell>
          <cell r="HK239" t="e">
            <v>#VALUE!</v>
          </cell>
          <cell r="HL239">
            <v>0</v>
          </cell>
          <cell r="HM239">
            <v>0</v>
          </cell>
          <cell r="HN239">
            <v>154.82499999999999</v>
          </cell>
          <cell r="HO239">
            <v>149.72499999999999</v>
          </cell>
          <cell r="HP239">
            <v>137.15</v>
          </cell>
          <cell r="HQ239">
            <v>0</v>
          </cell>
          <cell r="HR239">
            <v>61.237499999999997</v>
          </cell>
          <cell r="HS239">
            <v>0</v>
          </cell>
          <cell r="HT239">
            <v>313.25</v>
          </cell>
          <cell r="HU239" t="str">
            <v>Nov 03</v>
          </cell>
          <cell r="HV239">
            <v>319.35000000000002</v>
          </cell>
          <cell r="HW239">
            <v>306.55</v>
          </cell>
          <cell r="HX239">
            <v>301.05</v>
          </cell>
          <cell r="HY239">
            <v>288.25</v>
          </cell>
          <cell r="HZ239">
            <v>282.02499999999998</v>
          </cell>
          <cell r="IA239">
            <v>266.5</v>
          </cell>
          <cell r="IB239">
            <v>282.02499999999998</v>
          </cell>
          <cell r="IC239">
            <v>0</v>
          </cell>
          <cell r="ID239">
            <v>281.76249999999999</v>
          </cell>
          <cell r="IE239">
            <v>0</v>
          </cell>
          <cell r="IF239">
            <v>0</v>
          </cell>
          <cell r="IG239">
            <v>202.95</v>
          </cell>
          <cell r="IH239">
            <v>0</v>
          </cell>
          <cell r="II239">
            <v>192.4</v>
          </cell>
          <cell r="IJ239">
            <v>0</v>
          </cell>
          <cell r="IK239">
            <v>0</v>
          </cell>
          <cell r="IL239">
            <v>0</v>
          </cell>
          <cell r="IM239">
            <v>158.97499999999999</v>
          </cell>
          <cell r="IN239">
            <v>135.19999999999999</v>
          </cell>
          <cell r="IO239">
            <v>0</v>
          </cell>
          <cell r="IP239">
            <v>0</v>
          </cell>
          <cell r="IQ239" t="str">
            <v>Nov 03</v>
          </cell>
          <cell r="IR239">
            <v>4.7342043655355663</v>
          </cell>
          <cell r="IS239">
            <v>24.274778404512492</v>
          </cell>
          <cell r="IT239">
            <v>27.662993572084481</v>
          </cell>
          <cell r="IU239">
            <v>0</v>
          </cell>
          <cell r="IV239">
            <v>0</v>
          </cell>
          <cell r="IW239">
            <v>0</v>
          </cell>
          <cell r="IX239">
            <v>33.990789473684217</v>
          </cell>
          <cell r="IY239">
            <v>0</v>
          </cell>
          <cell r="IZ239">
            <v>38.353947368421046</v>
          </cell>
          <cell r="JA239">
            <v>36.725000000000001</v>
          </cell>
          <cell r="JB239">
            <v>0</v>
          </cell>
          <cell r="JC239">
            <v>34.998684210526307</v>
          </cell>
          <cell r="JD239">
            <v>39.64497041420119</v>
          </cell>
          <cell r="JE239">
            <v>0</v>
          </cell>
          <cell r="JF239">
            <v>0</v>
          </cell>
          <cell r="JG239">
            <v>0</v>
          </cell>
          <cell r="JH239">
            <v>0</v>
          </cell>
          <cell r="JI239">
            <v>0</v>
          </cell>
          <cell r="JJ239">
            <v>0</v>
          </cell>
          <cell r="JK239">
            <v>0</v>
          </cell>
          <cell r="JL239">
            <v>0</v>
          </cell>
          <cell r="JM239">
            <v>0</v>
          </cell>
          <cell r="JN239">
            <v>36.440789473684212</v>
          </cell>
          <cell r="JO239">
            <v>0</v>
          </cell>
          <cell r="JP239">
            <v>34.11513157894737</v>
          </cell>
          <cell r="JQ239">
            <v>34.178947368421056</v>
          </cell>
          <cell r="JR239">
            <v>36.228947368421053</v>
          </cell>
          <cell r="JS239">
            <v>0</v>
          </cell>
          <cell r="JT239">
            <v>0</v>
          </cell>
          <cell r="JU239">
            <v>0</v>
          </cell>
          <cell r="JV239">
            <v>0</v>
          </cell>
          <cell r="JW239">
            <v>0</v>
          </cell>
          <cell r="JX239">
            <v>0</v>
          </cell>
          <cell r="JY239">
            <v>0</v>
          </cell>
          <cell r="JZ239">
            <v>34.178947368421056</v>
          </cell>
          <cell r="KA239">
            <v>0</v>
          </cell>
          <cell r="KB239">
            <v>0</v>
          </cell>
          <cell r="KC239">
            <v>0</v>
          </cell>
          <cell r="KD239">
            <v>28.731578947368426</v>
          </cell>
          <cell r="KE239">
            <v>31.731578947368426</v>
          </cell>
          <cell r="KF239">
            <v>28.731578947368426</v>
          </cell>
          <cell r="KG239">
            <v>31.731578947368426</v>
          </cell>
          <cell r="KH239">
            <v>0</v>
          </cell>
          <cell r="KI239">
            <v>0</v>
          </cell>
          <cell r="KJ239">
            <v>0</v>
          </cell>
          <cell r="KK239">
            <v>26.535434645669302</v>
          </cell>
          <cell r="KL239">
            <v>25.603607045171984</v>
          </cell>
          <cell r="KM239">
            <v>0</v>
          </cell>
          <cell r="KN239">
            <v>25.062164463323665</v>
          </cell>
          <cell r="KO239">
            <v>21.25</v>
          </cell>
          <cell r="KP239">
            <v>1.45</v>
          </cell>
          <cell r="KQ239">
            <v>1.075</v>
          </cell>
          <cell r="KR239">
            <v>0.95</v>
          </cell>
          <cell r="KS239">
            <v>0.75000000000000033</v>
          </cell>
          <cell r="KT239">
            <v>0.54999999999999982</v>
          </cell>
          <cell r="KU239">
            <v>0.43749999999999989</v>
          </cell>
          <cell r="KV239">
            <v>0</v>
          </cell>
          <cell r="KW239">
            <v>1.1499999999999999</v>
          </cell>
          <cell r="KX239">
            <v>0</v>
          </cell>
          <cell r="KY239">
            <v>0</v>
          </cell>
          <cell r="KZ239">
            <v>1.0000000000000001E-5</v>
          </cell>
          <cell r="LA239">
            <v>0.12500749999999999</v>
          </cell>
          <cell r="LB239">
            <v>3</v>
          </cell>
          <cell r="LC239" t="str">
            <v>Nov 03</v>
          </cell>
          <cell r="LD239">
            <v>22.562449637389204</v>
          </cell>
          <cell r="LE239">
            <v>25.711662075298438</v>
          </cell>
          <cell r="LF239">
            <v>280</v>
          </cell>
          <cell r="LG239">
            <v>280</v>
          </cell>
          <cell r="LH239">
            <v>30.889619883040936</v>
          </cell>
          <cell r="LI239">
            <v>33.753947368421052</v>
          </cell>
          <cell r="LJ239">
            <v>35.022368421052626</v>
          </cell>
          <cell r="LK239">
            <v>0.85789473684210549</v>
          </cell>
          <cell r="LL239">
            <v>33.88552631578947</v>
          </cell>
          <cell r="LM239">
            <v>1.5315789473684212</v>
          </cell>
          <cell r="LN239">
            <v>33.253947368421052</v>
          </cell>
          <cell r="LO239">
            <v>0</v>
          </cell>
          <cell r="LP239">
            <v>0</v>
          </cell>
          <cell r="LQ239">
            <v>0</v>
          </cell>
          <cell r="LR239">
            <v>0</v>
          </cell>
          <cell r="LS239">
            <v>0</v>
          </cell>
          <cell r="LT239">
            <v>23.734977206796518</v>
          </cell>
          <cell r="LU239">
            <v>23.174471612101122</v>
          </cell>
          <cell r="LV239">
            <v>30.310263157894738</v>
          </cell>
          <cell r="LW239">
            <v>30.926842105263148</v>
          </cell>
          <cell r="LX239">
            <v>31.589999999999989</v>
          </cell>
          <cell r="LY239">
            <v>31.632105263157886</v>
          </cell>
          <cell r="LZ239">
            <v>28.355789473684212</v>
          </cell>
          <cell r="MA239">
            <v>31.106973684210519</v>
          </cell>
          <cell r="MB239" t="str">
            <v>Nov 03</v>
          </cell>
          <cell r="MC239">
            <v>327.16666666666669</v>
          </cell>
          <cell r="MD239">
            <v>331.77777777777777</v>
          </cell>
          <cell r="ME239">
            <v>33.499269005555554</v>
          </cell>
          <cell r="MF239">
            <v>51.08</v>
          </cell>
          <cell r="MG239">
            <v>31.112500000000001</v>
          </cell>
          <cell r="MH239" t="str">
            <v>Nov 03</v>
          </cell>
          <cell r="MI239">
            <v>207.5</v>
          </cell>
          <cell r="MJ239">
            <v>220.71428571428569</v>
          </cell>
          <cell r="MK239">
            <v>223.57142857142861</v>
          </cell>
          <cell r="ML239">
            <v>209.28571428571439</v>
          </cell>
          <cell r="MM239">
            <v>172.85714285714289</v>
          </cell>
          <cell r="MN239">
            <v>165.67754698318501</v>
          </cell>
          <cell r="MO239">
            <v>214.28571428571431</v>
          </cell>
          <cell r="MP239">
            <v>194.28571428571431</v>
          </cell>
          <cell r="MQ239">
            <v>156.875</v>
          </cell>
          <cell r="MR239">
            <v>0</v>
          </cell>
          <cell r="MS239">
            <v>0</v>
          </cell>
          <cell r="MT239">
            <v>164.29539295392951</v>
          </cell>
          <cell r="MU239">
            <v>149.1935483870968</v>
          </cell>
          <cell r="MV239">
            <v>0</v>
          </cell>
          <cell r="MW239" t="str">
            <v>*KEY_ERR</v>
          </cell>
        </row>
        <row r="240">
          <cell r="F240" t="str">
            <v>Dec 03</v>
          </cell>
          <cell r="G240">
            <v>29.867142857142859</v>
          </cell>
          <cell r="H240">
            <v>0</v>
          </cell>
          <cell r="I240">
            <v>32.140476190476193</v>
          </cell>
          <cell r="J240">
            <v>0</v>
          </cell>
          <cell r="K240">
            <v>0</v>
          </cell>
          <cell r="L240">
            <v>32.586190476190481</v>
          </cell>
          <cell r="M240">
            <v>29.32261904761905</v>
          </cell>
          <cell r="N240">
            <v>0</v>
          </cell>
          <cell r="O240">
            <v>0</v>
          </cell>
          <cell r="P240">
            <v>27.890476190476193</v>
          </cell>
          <cell r="Q240">
            <v>27.890476190476193</v>
          </cell>
          <cell r="R240">
            <v>0</v>
          </cell>
          <cell r="S240">
            <v>0</v>
          </cell>
          <cell r="T240">
            <v>31.160476190476192</v>
          </cell>
          <cell r="U240">
            <v>0</v>
          </cell>
          <cell r="V240">
            <v>28.390952380952385</v>
          </cell>
          <cell r="W240">
            <v>28.690952380952382</v>
          </cell>
          <cell r="X240">
            <v>30.212380952380954</v>
          </cell>
          <cell r="Y240">
            <v>25.248095238095239</v>
          </cell>
          <cell r="Z240">
            <v>25.424285714285716</v>
          </cell>
          <cell r="AA240">
            <v>28.686428571428571</v>
          </cell>
          <cell r="AB240">
            <v>30.703095238095241</v>
          </cell>
          <cell r="AC240">
            <v>30.693809523809524</v>
          </cell>
          <cell r="AD240">
            <v>31.45333333333333</v>
          </cell>
          <cell r="AE240">
            <v>31.524761904761903</v>
          </cell>
          <cell r="AF240">
            <v>29.237261904761908</v>
          </cell>
          <cell r="AG240">
            <v>32.569523809523815</v>
          </cell>
          <cell r="AH240">
            <v>27.33726190476191</v>
          </cell>
          <cell r="AI240">
            <v>0</v>
          </cell>
          <cell r="AJ240">
            <v>29.237261904761908</v>
          </cell>
          <cell r="AK240">
            <v>30.287261904761909</v>
          </cell>
          <cell r="AL240">
            <v>31.181428571428576</v>
          </cell>
          <cell r="AM240">
            <v>33.136904761904759</v>
          </cell>
          <cell r="AN240">
            <v>0</v>
          </cell>
          <cell r="AO240">
            <v>0</v>
          </cell>
          <cell r="AP240">
            <v>0</v>
          </cell>
          <cell r="AQ240">
            <v>27.987261904761908</v>
          </cell>
          <cell r="AR240">
            <v>29.504285714285711</v>
          </cell>
          <cell r="AS240">
            <v>30.693809523809524</v>
          </cell>
          <cell r="AT240">
            <v>28.93762380952381</v>
          </cell>
          <cell r="AU240">
            <v>30.949523809523811</v>
          </cell>
          <cell r="AV240">
            <v>0</v>
          </cell>
          <cell r="AW240">
            <v>28.907151428571431</v>
          </cell>
          <cell r="AX240">
            <v>0</v>
          </cell>
          <cell r="AY240">
            <v>0</v>
          </cell>
          <cell r="AZ240">
            <v>0</v>
          </cell>
          <cell r="BA240">
            <v>0</v>
          </cell>
          <cell r="BB240">
            <v>28.471428571428572</v>
          </cell>
          <cell r="BC240">
            <v>28.103095238095229</v>
          </cell>
          <cell r="BD240">
            <v>0.69100000000000039</v>
          </cell>
          <cell r="BE240">
            <v>30.157142857142858</v>
          </cell>
          <cell r="BF240">
            <v>26.044476190476189</v>
          </cell>
          <cell r="BG240">
            <v>24.548190476190481</v>
          </cell>
          <cell r="BH240">
            <v>0</v>
          </cell>
          <cell r="BI240">
            <v>29.957621428571436</v>
          </cell>
          <cell r="BJ240">
            <v>0</v>
          </cell>
          <cell r="BK240">
            <v>4.8600000000000003</v>
          </cell>
          <cell r="BL240">
            <v>18.660000000000004</v>
          </cell>
          <cell r="BM240">
            <v>26.3475</v>
          </cell>
          <cell r="BN240">
            <v>30.621250000000003</v>
          </cell>
          <cell r="BO240">
            <v>32.020000000000003</v>
          </cell>
          <cell r="BP240">
            <v>33.318749999999994</v>
          </cell>
          <cell r="BQ240">
            <v>35.756999999999998</v>
          </cell>
          <cell r="BR240">
            <v>35.756999999999998</v>
          </cell>
          <cell r="BS240">
            <v>36.306999999999988</v>
          </cell>
          <cell r="BT240">
            <v>36.306999999999988</v>
          </cell>
          <cell r="BU240">
            <v>37.131999999999998</v>
          </cell>
          <cell r="BV240">
            <v>37.131999999999998</v>
          </cell>
          <cell r="BW240">
            <v>0</v>
          </cell>
          <cell r="BX240">
            <v>0</v>
          </cell>
          <cell r="BY240">
            <v>0</v>
          </cell>
          <cell r="BZ240">
            <v>0</v>
          </cell>
          <cell r="CA240">
            <v>0</v>
          </cell>
          <cell r="CB240">
            <v>0</v>
          </cell>
          <cell r="CC240">
            <v>0</v>
          </cell>
          <cell r="CD240">
            <v>0</v>
          </cell>
          <cell r="CE240">
            <v>42.851999999999997</v>
          </cell>
          <cell r="CF240">
            <v>41.21</v>
          </cell>
          <cell r="CG240">
            <v>41.224999999999994</v>
          </cell>
          <cell r="CH240">
            <v>0</v>
          </cell>
          <cell r="CI240">
            <v>0</v>
          </cell>
          <cell r="CJ240">
            <v>36.823500000000003</v>
          </cell>
          <cell r="CK240">
            <v>37.433999999999997</v>
          </cell>
          <cell r="CL240">
            <v>35.94939999999999</v>
          </cell>
          <cell r="CM240">
            <v>35.669499999999999</v>
          </cell>
          <cell r="CN240">
            <v>0</v>
          </cell>
          <cell r="CO240">
            <v>0</v>
          </cell>
          <cell r="CP240">
            <v>32.18399999999999</v>
          </cell>
          <cell r="CQ240">
            <v>32.18399999999999</v>
          </cell>
          <cell r="CR240">
            <v>0</v>
          </cell>
          <cell r="CS240">
            <v>0</v>
          </cell>
          <cell r="CT240">
            <v>25.613095238095241</v>
          </cell>
          <cell r="CU240">
            <v>22.35</v>
          </cell>
          <cell r="CV240">
            <v>0</v>
          </cell>
          <cell r="CW240">
            <v>10</v>
          </cell>
          <cell r="CX240">
            <v>36.179000000000002</v>
          </cell>
          <cell r="CY240">
            <v>37.853454545454547</v>
          </cell>
          <cell r="CZ240">
            <v>34.622</v>
          </cell>
          <cell r="DA240">
            <v>32.642999999999994</v>
          </cell>
          <cell r="DB240">
            <v>0.22916666666666666</v>
          </cell>
          <cell r="DC240">
            <v>0</v>
          </cell>
          <cell r="DD240">
            <v>0</v>
          </cell>
          <cell r="DE240">
            <v>0</v>
          </cell>
          <cell r="DF240">
            <v>0</v>
          </cell>
          <cell r="DG240">
            <v>0</v>
          </cell>
          <cell r="DH240">
            <v>0</v>
          </cell>
          <cell r="DI240">
            <v>0</v>
          </cell>
          <cell r="DJ240">
            <v>0</v>
          </cell>
          <cell r="DK240">
            <v>0</v>
          </cell>
          <cell r="DL240">
            <v>0</v>
          </cell>
          <cell r="DM240" t="str">
            <v>Dec 03</v>
          </cell>
          <cell r="DN240">
            <v>5.8250000000000002</v>
          </cell>
          <cell r="DO240">
            <v>0</v>
          </cell>
          <cell r="DP240">
            <v>0</v>
          </cell>
          <cell r="DQ240">
            <v>0</v>
          </cell>
          <cell r="DR240">
            <v>0</v>
          </cell>
          <cell r="DS240">
            <v>0</v>
          </cell>
          <cell r="DT240">
            <v>36.968000000000011</v>
          </cell>
          <cell r="DU240">
            <v>36.968000000000011</v>
          </cell>
          <cell r="DV240">
            <v>38.408000000000001</v>
          </cell>
          <cell r="DW240">
            <v>38.408000000000001</v>
          </cell>
          <cell r="DX240">
            <v>38.276318181818176</v>
          </cell>
          <cell r="DY240">
            <v>38.276318181818176</v>
          </cell>
          <cell r="DZ240">
            <v>39.61363636363636</v>
          </cell>
          <cell r="EA240">
            <v>39.61363636363636</v>
          </cell>
          <cell r="EB240">
            <v>0</v>
          </cell>
          <cell r="EC240">
            <v>0</v>
          </cell>
          <cell r="ED240">
            <v>0</v>
          </cell>
          <cell r="EE240">
            <v>0</v>
          </cell>
          <cell r="EF240">
            <v>38.488999999999997</v>
          </cell>
          <cell r="EG240">
            <v>0</v>
          </cell>
          <cell r="EH240">
            <v>37.377499999999998</v>
          </cell>
          <cell r="EI240">
            <v>37.0625</v>
          </cell>
          <cell r="EJ240">
            <v>37.239999999999995</v>
          </cell>
          <cell r="EK240">
            <v>0</v>
          </cell>
          <cell r="EL240">
            <v>0</v>
          </cell>
          <cell r="EM240">
            <v>0</v>
          </cell>
          <cell r="EN240">
            <v>0</v>
          </cell>
          <cell r="EO240">
            <v>25.758333333333333</v>
          </cell>
          <cell r="EP240">
            <v>22.642857142857146</v>
          </cell>
          <cell r="EQ240" t="str">
            <v>Dec 03</v>
          </cell>
          <cell r="ER240">
            <v>4.93</v>
          </cell>
          <cell r="ES240">
            <v>0</v>
          </cell>
          <cell r="ET240">
            <v>0</v>
          </cell>
          <cell r="EU240">
            <v>0</v>
          </cell>
          <cell r="EV240">
            <v>27.049999999999997</v>
          </cell>
          <cell r="EW240">
            <v>32.047499999999999</v>
          </cell>
          <cell r="EX240">
            <v>31.677499999999995</v>
          </cell>
          <cell r="EY240">
            <v>35.740499999999997</v>
          </cell>
          <cell r="EZ240">
            <v>35.740499999999997</v>
          </cell>
          <cell r="FA240">
            <v>37.677999999999997</v>
          </cell>
          <cell r="FB240">
            <v>37.677999999999997</v>
          </cell>
          <cell r="FC240">
            <v>36.942499999999995</v>
          </cell>
          <cell r="FD240">
            <v>36.942499999999995</v>
          </cell>
          <cell r="FE240">
            <v>0</v>
          </cell>
          <cell r="FF240">
            <v>0</v>
          </cell>
          <cell r="FG240">
            <v>35.717500000000001</v>
          </cell>
          <cell r="FH240">
            <v>0</v>
          </cell>
          <cell r="FI240">
            <v>38.3645</v>
          </cell>
          <cell r="FJ240">
            <v>0</v>
          </cell>
          <cell r="FK240">
            <v>0</v>
          </cell>
          <cell r="FL240">
            <v>0</v>
          </cell>
          <cell r="FM240">
            <v>0</v>
          </cell>
          <cell r="FN240" t="str">
            <v>Dec 03</v>
          </cell>
          <cell r="FO240">
            <v>4.6100000000000003</v>
          </cell>
          <cell r="FP240">
            <v>31.929999999999996</v>
          </cell>
          <cell r="FQ240">
            <v>34.119999999999997</v>
          </cell>
          <cell r="FR240">
            <v>36.609999999999992</v>
          </cell>
          <cell r="FS240">
            <v>0</v>
          </cell>
          <cell r="FT240">
            <v>40.31</v>
          </cell>
          <cell r="FU240">
            <v>40.31</v>
          </cell>
          <cell r="FV240">
            <v>43.249999999999986</v>
          </cell>
          <cell r="FW240">
            <v>43.249999999999986</v>
          </cell>
          <cell r="FX240">
            <v>0</v>
          </cell>
          <cell r="FY240">
            <v>0</v>
          </cell>
          <cell r="FZ240">
            <v>0</v>
          </cell>
          <cell r="GA240">
            <v>0</v>
          </cell>
          <cell r="GB240">
            <v>0</v>
          </cell>
          <cell r="GC240">
            <v>0</v>
          </cell>
          <cell r="GD240">
            <v>42.152500000000003</v>
          </cell>
          <cell r="GE240">
            <v>0</v>
          </cell>
          <cell r="GF240">
            <v>0</v>
          </cell>
          <cell r="GG240">
            <v>41.08</v>
          </cell>
          <cell r="GH240">
            <v>41.08</v>
          </cell>
          <cell r="GI240">
            <v>36.75</v>
          </cell>
          <cell r="GJ240">
            <v>32.875500000000002</v>
          </cell>
          <cell r="GK240">
            <v>0</v>
          </cell>
          <cell r="GL240">
            <v>0</v>
          </cell>
          <cell r="GM240">
            <v>24.857142857142854</v>
          </cell>
          <cell r="GN240">
            <v>0</v>
          </cell>
          <cell r="GO240" t="str">
            <v>Dec 03</v>
          </cell>
          <cell r="GP240">
            <v>5.6044976093314887</v>
          </cell>
          <cell r="GQ240">
            <v>316.47619047619048</v>
          </cell>
          <cell r="GR240">
            <v>296</v>
          </cell>
          <cell r="GS240">
            <v>314.42857142857139</v>
          </cell>
          <cell r="GT240">
            <v>315.69047619047615</v>
          </cell>
          <cell r="GU240">
            <v>302.95238095238096</v>
          </cell>
          <cell r="GV240">
            <v>299.5</v>
          </cell>
          <cell r="GW240">
            <v>302.95238095238096</v>
          </cell>
          <cell r="GX240">
            <v>0</v>
          </cell>
          <cell r="GY240">
            <v>312.9404761904762</v>
          </cell>
          <cell r="GZ240">
            <v>287.9404761904762</v>
          </cell>
          <cell r="HA240">
            <v>0</v>
          </cell>
          <cell r="HB240">
            <v>0</v>
          </cell>
          <cell r="HC240">
            <v>309.88095238095241</v>
          </cell>
          <cell r="HD240">
            <v>265.83333333333331</v>
          </cell>
          <cell r="HE240">
            <v>0</v>
          </cell>
          <cell r="HF240">
            <v>287.16666666666669</v>
          </cell>
          <cell r="HG240">
            <v>203.47619047619</v>
          </cell>
          <cell r="HH240">
            <v>0</v>
          </cell>
          <cell r="HI240">
            <v>186.76190476190399</v>
          </cell>
          <cell r="HJ240">
            <v>0</v>
          </cell>
          <cell r="HK240" t="e">
            <v>#VALUE!</v>
          </cell>
          <cell r="HL240">
            <v>0</v>
          </cell>
          <cell r="HM240">
            <v>0</v>
          </cell>
          <cell r="HN240">
            <v>143.54761904761901</v>
          </cell>
          <cell r="HO240">
            <v>129.85714285714289</v>
          </cell>
          <cell r="HP240">
            <v>115.5</v>
          </cell>
          <cell r="HQ240">
            <v>0</v>
          </cell>
          <cell r="HR240">
            <v>63.262500000000003</v>
          </cell>
          <cell r="HS240">
            <v>0</v>
          </cell>
          <cell r="HT240">
            <v>308.90476190476193</v>
          </cell>
          <cell r="HU240" t="str">
            <v>Dec 03</v>
          </cell>
          <cell r="HV240">
            <v>340</v>
          </cell>
          <cell r="HW240">
            <v>335.52380952380952</v>
          </cell>
          <cell r="HX240">
            <v>330</v>
          </cell>
          <cell r="HY240">
            <v>325.52380952380952</v>
          </cell>
          <cell r="HZ240">
            <v>296.21428571428578</v>
          </cell>
          <cell r="IA240">
            <v>279.35714285714278</v>
          </cell>
          <cell r="IB240">
            <v>296.21428571428578</v>
          </cell>
          <cell r="IC240">
            <v>0</v>
          </cell>
          <cell r="ID240">
            <v>295.70238095238102</v>
          </cell>
          <cell r="IE240">
            <v>0</v>
          </cell>
          <cell r="IF240">
            <v>0</v>
          </cell>
          <cell r="IG240">
            <v>199.28571428571399</v>
          </cell>
          <cell r="IH240">
            <v>0</v>
          </cell>
          <cell r="II240">
            <v>178.76190476190399</v>
          </cell>
          <cell r="IJ240">
            <v>0</v>
          </cell>
          <cell r="IK240">
            <v>0</v>
          </cell>
          <cell r="IL240">
            <v>0</v>
          </cell>
          <cell r="IM240">
            <v>143.5</v>
          </cell>
          <cell r="IN240">
            <v>110.9047619047619</v>
          </cell>
          <cell r="IO240">
            <v>0</v>
          </cell>
          <cell r="IP240">
            <v>0</v>
          </cell>
          <cell r="IQ240" t="str">
            <v>Dec 03</v>
          </cell>
          <cell r="IR240">
            <v>4.7645676178797398</v>
          </cell>
          <cell r="IS240">
            <v>24.480608205164138</v>
          </cell>
          <cell r="IT240">
            <v>28.356689423883097</v>
          </cell>
          <cell r="IU240">
            <v>0</v>
          </cell>
          <cell r="IV240">
            <v>0</v>
          </cell>
          <cell r="IW240">
            <v>0</v>
          </cell>
          <cell r="IX240">
            <v>36.501449275362326</v>
          </cell>
          <cell r="IY240">
            <v>0</v>
          </cell>
          <cell r="IZ240">
            <v>42.191356107660454</v>
          </cell>
          <cell r="JA240">
            <v>40.698498964803306</v>
          </cell>
          <cell r="JB240">
            <v>0</v>
          </cell>
          <cell r="JC240">
            <v>39.316511387163558</v>
          </cell>
          <cell r="JD240">
            <v>39.37728937728938</v>
          </cell>
          <cell r="JE240">
            <v>0</v>
          </cell>
          <cell r="JF240">
            <v>0</v>
          </cell>
          <cell r="JG240">
            <v>0</v>
          </cell>
          <cell r="JH240">
            <v>0</v>
          </cell>
          <cell r="JI240">
            <v>0</v>
          </cell>
          <cell r="JJ240">
            <v>0</v>
          </cell>
          <cell r="JK240">
            <v>0</v>
          </cell>
          <cell r="JL240">
            <v>0</v>
          </cell>
          <cell r="JM240">
            <v>0</v>
          </cell>
          <cell r="JN240">
            <v>38.378467908902699</v>
          </cell>
          <cell r="JO240">
            <v>0</v>
          </cell>
          <cell r="JP240">
            <v>35.581625258799171</v>
          </cell>
          <cell r="JQ240">
            <v>35.720238095238095</v>
          </cell>
          <cell r="JR240">
            <v>38.098706004140794</v>
          </cell>
          <cell r="JS240">
            <v>0</v>
          </cell>
          <cell r="JT240">
            <v>0</v>
          </cell>
          <cell r="JU240">
            <v>0</v>
          </cell>
          <cell r="JV240">
            <v>0</v>
          </cell>
          <cell r="JW240">
            <v>0</v>
          </cell>
          <cell r="JX240">
            <v>0</v>
          </cell>
          <cell r="JY240">
            <v>0</v>
          </cell>
          <cell r="JZ240">
            <v>35.720238095238095</v>
          </cell>
          <cell r="KA240">
            <v>0</v>
          </cell>
          <cell r="KB240">
            <v>0</v>
          </cell>
          <cell r="KC240">
            <v>0</v>
          </cell>
          <cell r="KD240">
            <v>30.125000000000004</v>
          </cell>
          <cell r="KE240">
            <v>32.842391304347828</v>
          </cell>
          <cell r="KF240">
            <v>30.125000000000004</v>
          </cell>
          <cell r="KG240">
            <v>32.842391304347828</v>
          </cell>
          <cell r="KH240">
            <v>0</v>
          </cell>
          <cell r="KI240">
            <v>0</v>
          </cell>
          <cell r="KJ240">
            <v>0</v>
          </cell>
          <cell r="KK240">
            <v>26.450375768246357</v>
          </cell>
          <cell r="KL240">
            <v>25.301144422164622</v>
          </cell>
          <cell r="KM240">
            <v>0</v>
          </cell>
          <cell r="KN240">
            <v>24.678966759589834</v>
          </cell>
          <cell r="KO240">
            <v>-6.1956521739130439</v>
          </cell>
          <cell r="KP240">
            <v>1.834782608695652</v>
          </cell>
          <cell r="KQ240">
            <v>1.278260869565218</v>
          </cell>
          <cell r="KR240">
            <v>1.178260869565217</v>
          </cell>
          <cell r="KS240">
            <v>0.88913043478260867</v>
          </cell>
          <cell r="KT240">
            <v>0.8760869565217394</v>
          </cell>
          <cell r="KU240">
            <v>0.48043478260869571</v>
          </cell>
          <cell r="KV240">
            <v>0</v>
          </cell>
          <cell r="KW240">
            <v>1.42608695652174</v>
          </cell>
          <cell r="KX240">
            <v>0</v>
          </cell>
          <cell r="KY240">
            <v>0</v>
          </cell>
          <cell r="KZ240">
            <v>-0.89130434782608692</v>
          </cell>
          <cell r="LA240">
            <v>-0.78260869565217395</v>
          </cell>
          <cell r="LB240">
            <v>2.7173913043478262</v>
          </cell>
          <cell r="LC240" t="str">
            <v>Dec 03</v>
          </cell>
          <cell r="LD240">
            <v>24.979854955680903</v>
          </cell>
          <cell r="LE240">
            <v>28.925619834710741</v>
          </cell>
          <cell r="LF240">
            <v>310</v>
          </cell>
          <cell r="LG240">
            <v>315</v>
          </cell>
          <cell r="LH240">
            <v>31.93346560846561</v>
          </cell>
          <cell r="LI240">
            <v>37.061904761904763</v>
          </cell>
          <cell r="LJ240">
            <v>36.390476190476193</v>
          </cell>
          <cell r="LK240">
            <v>0.96190476190476204</v>
          </cell>
          <cell r="LL240">
            <v>35.12380952380952</v>
          </cell>
          <cell r="LM240">
            <v>1.5976190476190473</v>
          </cell>
          <cell r="LN240">
            <v>34.478571428571428</v>
          </cell>
          <cell r="LO240">
            <v>0</v>
          </cell>
          <cell r="LP240">
            <v>0</v>
          </cell>
          <cell r="LQ240">
            <v>0</v>
          </cell>
          <cell r="LR240">
            <v>0</v>
          </cell>
          <cell r="LS240">
            <v>0</v>
          </cell>
          <cell r="LT240">
            <v>23.195538057742787</v>
          </cell>
          <cell r="LU240">
            <v>22.557180352455944</v>
          </cell>
          <cell r="LV240">
            <v>30.703095238095241</v>
          </cell>
          <cell r="LW240">
            <v>30.693809523809524</v>
          </cell>
          <cell r="LX240">
            <v>31.45333333333333</v>
          </cell>
          <cell r="LY240">
            <v>31.524761904761903</v>
          </cell>
          <cell r="LZ240">
            <v>29.237261904761908</v>
          </cell>
          <cell r="MA240">
            <v>32.569523809523815</v>
          </cell>
          <cell r="MB240" t="str">
            <v>Dec 03</v>
          </cell>
          <cell r="MC240">
            <v>339.65</v>
          </cell>
          <cell r="MD240">
            <v>341.35</v>
          </cell>
          <cell r="ME240">
            <v>35.16600528888889</v>
          </cell>
          <cell r="MF240">
            <v>57.15</v>
          </cell>
          <cell r="MG240">
            <v>37.012500000000003</v>
          </cell>
          <cell r="MH240" t="str">
            <v>Dec 03</v>
          </cell>
          <cell r="MI240">
            <v>267.60869565217388</v>
          </cell>
          <cell r="MJ240">
            <v>315.52795031055899</v>
          </cell>
          <cell r="MK240">
            <v>318.38509316770183</v>
          </cell>
          <cell r="ML240">
            <v>290.55900621118008</v>
          </cell>
          <cell r="MM240">
            <v>214.65838509316771</v>
          </cell>
          <cell r="MN240">
            <v>249.43018105190731</v>
          </cell>
          <cell r="MO240">
            <v>217.06440013076161</v>
          </cell>
          <cell r="MP240">
            <v>225.09316770186331</v>
          </cell>
          <cell r="MQ240">
            <v>152.28260869565219</v>
          </cell>
          <cell r="MR240">
            <v>0</v>
          </cell>
          <cell r="MS240">
            <v>0</v>
          </cell>
          <cell r="MT240">
            <v>167.6092847885001</v>
          </cell>
          <cell r="MU240">
            <v>154.2075736325385</v>
          </cell>
          <cell r="MV240">
            <v>0</v>
          </cell>
          <cell r="MW240" t="str">
            <v>*KEY_ERR</v>
          </cell>
        </row>
        <row r="241">
          <cell r="F241" t="str">
            <v>Jan 04</v>
          </cell>
          <cell r="G241">
            <v>31.231190476190481</v>
          </cell>
          <cell r="H241">
            <v>0</v>
          </cell>
          <cell r="I241">
            <v>34.240263157894752</v>
          </cell>
          <cell r="J241">
            <v>0</v>
          </cell>
          <cell r="K241">
            <v>0</v>
          </cell>
          <cell r="L241">
            <v>35.089210526315789</v>
          </cell>
          <cell r="M241">
            <v>30.179473684210532</v>
          </cell>
          <cell r="N241">
            <v>0</v>
          </cell>
          <cell r="O241">
            <v>0</v>
          </cell>
          <cell r="P241">
            <v>30.440263157894741</v>
          </cell>
          <cell r="Q241">
            <v>30.440263157894741</v>
          </cell>
          <cell r="R241">
            <v>0</v>
          </cell>
          <cell r="S241">
            <v>0</v>
          </cell>
          <cell r="T241">
            <v>33.710263157894737</v>
          </cell>
          <cell r="U241">
            <v>0</v>
          </cell>
          <cell r="V241">
            <v>29.040714285714291</v>
          </cell>
          <cell r="W241">
            <v>29.443095238095243</v>
          </cell>
          <cell r="X241">
            <v>31.781190476190481</v>
          </cell>
          <cell r="Y241">
            <v>25.909761904761908</v>
          </cell>
          <cell r="Z241">
            <v>26.68119047619048</v>
          </cell>
          <cell r="AA241">
            <v>29.287368421052633</v>
          </cell>
          <cell r="AB241">
            <v>31.760789473684213</v>
          </cell>
          <cell r="AC241">
            <v>32.329473684210534</v>
          </cell>
          <cell r="AD241">
            <v>33.390000000000008</v>
          </cell>
          <cell r="AE241">
            <v>33.376842105263165</v>
          </cell>
          <cell r="AF241">
            <v>30.03736842105263</v>
          </cell>
          <cell r="AG241">
            <v>30.885563909774444</v>
          </cell>
          <cell r="AH241">
            <v>27.887368421052631</v>
          </cell>
          <cell r="AI241">
            <v>0</v>
          </cell>
          <cell r="AJ241">
            <v>30.03736842105263</v>
          </cell>
          <cell r="AK241">
            <v>31.137368421052631</v>
          </cell>
          <cell r="AL241">
            <v>32.515714285714289</v>
          </cell>
          <cell r="AM241">
            <v>31.227631578947381</v>
          </cell>
          <cell r="AN241">
            <v>0</v>
          </cell>
          <cell r="AO241">
            <v>0</v>
          </cell>
          <cell r="AP241">
            <v>0</v>
          </cell>
          <cell r="AQ241">
            <v>28.687368421052632</v>
          </cell>
          <cell r="AR241">
            <v>30.635789473684209</v>
          </cell>
          <cell r="AS241">
            <v>32.329473684210534</v>
          </cell>
          <cell r="AT241">
            <v>29.737636842105275</v>
          </cell>
          <cell r="AU241">
            <v>33.668721804511279</v>
          </cell>
          <cell r="AV241">
            <v>0</v>
          </cell>
          <cell r="AW241">
            <v>29.752641052631589</v>
          </cell>
          <cell r="AX241">
            <v>0</v>
          </cell>
          <cell r="AY241">
            <v>0</v>
          </cell>
          <cell r="AZ241">
            <v>0</v>
          </cell>
          <cell r="BA241">
            <v>0</v>
          </cell>
          <cell r="BB241">
            <v>29.292894736842111</v>
          </cell>
          <cell r="BC241">
            <v>28.881842105263161</v>
          </cell>
          <cell r="BD241">
            <v>0.70527777777777834</v>
          </cell>
          <cell r="BE241">
            <v>31.498947368421049</v>
          </cell>
          <cell r="BF241">
            <v>28.375263157894739</v>
          </cell>
          <cell r="BG241">
            <v>25.589236842105272</v>
          </cell>
          <cell r="BH241">
            <v>0</v>
          </cell>
          <cell r="BI241">
            <v>31.443095238095243</v>
          </cell>
          <cell r="BJ241">
            <v>0</v>
          </cell>
          <cell r="BK241">
            <v>6.15</v>
          </cell>
          <cell r="BL241">
            <v>20.193157894736842</v>
          </cell>
          <cell r="BM241">
            <v>30.943223684210523</v>
          </cell>
          <cell r="BN241">
            <v>34.793684210526315</v>
          </cell>
          <cell r="BO241">
            <v>35.647500000000001</v>
          </cell>
          <cell r="BP241">
            <v>38.956381578947365</v>
          </cell>
          <cell r="BQ241">
            <v>41.362815789473679</v>
          </cell>
          <cell r="BR241">
            <v>41.362815789473679</v>
          </cell>
          <cell r="BS241">
            <v>42.43889999999999</v>
          </cell>
          <cell r="BT241">
            <v>42.43889999999999</v>
          </cell>
          <cell r="BU241">
            <v>44.053026315789474</v>
          </cell>
          <cell r="BV241">
            <v>44.053026315789474</v>
          </cell>
          <cell r="BW241">
            <v>41.221894736842103</v>
          </cell>
          <cell r="BX241">
            <v>41.221894736842103</v>
          </cell>
          <cell r="BY241">
            <v>43.771184210526322</v>
          </cell>
          <cell r="BZ241">
            <v>43.771184210526322</v>
          </cell>
          <cell r="CA241">
            <v>0</v>
          </cell>
          <cell r="CB241">
            <v>0</v>
          </cell>
          <cell r="CC241">
            <v>0</v>
          </cell>
          <cell r="CD241">
            <v>0</v>
          </cell>
          <cell r="CE241">
            <v>47.226236842105259</v>
          </cell>
          <cell r="CF241">
            <v>48.791842105263164</v>
          </cell>
          <cell r="CG241">
            <v>48.985263157894749</v>
          </cell>
          <cell r="CH241">
            <v>0</v>
          </cell>
          <cell r="CI241">
            <v>0</v>
          </cell>
          <cell r="CJ241">
            <v>41.595473684210525</v>
          </cell>
          <cell r="CK241">
            <v>43.615894736842094</v>
          </cell>
          <cell r="CL241">
            <v>39.838436842105224</v>
          </cell>
          <cell r="CM241">
            <v>39.96410526315789</v>
          </cell>
          <cell r="CN241">
            <v>0</v>
          </cell>
          <cell r="CO241">
            <v>0</v>
          </cell>
          <cell r="CP241">
            <v>36.363157894736844</v>
          </cell>
          <cell r="CQ241">
            <v>36.363157894736844</v>
          </cell>
          <cell r="CR241">
            <v>0</v>
          </cell>
          <cell r="CS241">
            <v>0</v>
          </cell>
          <cell r="CT241">
            <v>25.9</v>
          </cell>
          <cell r="CU241">
            <v>22.63684210526316</v>
          </cell>
          <cell r="CV241">
            <v>0</v>
          </cell>
          <cell r="CW241">
            <v>8.5</v>
          </cell>
          <cell r="CX241">
            <v>41.346236842105263</v>
          </cell>
          <cell r="CY241">
            <v>41.766236842105265</v>
          </cell>
          <cell r="CZ241">
            <v>36.919105263157896</v>
          </cell>
          <cell r="DA241">
            <v>33.96031578947369</v>
          </cell>
          <cell r="DB241">
            <v>0.44836842105263247</v>
          </cell>
          <cell r="DC241">
            <v>0.33107655502392452</v>
          </cell>
          <cell r="DD241">
            <v>13.740631578947367</v>
          </cell>
          <cell r="DE241">
            <v>0</v>
          </cell>
          <cell r="DF241">
            <v>0</v>
          </cell>
          <cell r="DG241">
            <v>0</v>
          </cell>
          <cell r="DH241">
            <v>0</v>
          </cell>
          <cell r="DI241">
            <v>0</v>
          </cell>
          <cell r="DJ241">
            <v>0</v>
          </cell>
          <cell r="DK241">
            <v>0</v>
          </cell>
          <cell r="DL241">
            <v>0</v>
          </cell>
          <cell r="DM241" t="str">
            <v>Jan 04</v>
          </cell>
          <cell r="DN241">
            <v>7.9399999999999995</v>
          </cell>
          <cell r="DO241">
            <v>0</v>
          </cell>
          <cell r="DP241">
            <v>0</v>
          </cell>
          <cell r="DQ241">
            <v>0</v>
          </cell>
          <cell r="DR241">
            <v>0</v>
          </cell>
          <cell r="DS241">
            <v>0</v>
          </cell>
          <cell r="DT241">
            <v>41.765131578947361</v>
          </cell>
          <cell r="DU241">
            <v>41.765131578947361</v>
          </cell>
          <cell r="DV241">
            <v>43.636342105263161</v>
          </cell>
          <cell r="DW241">
            <v>43.636342105263161</v>
          </cell>
          <cell r="DX241">
            <v>42.066868421052639</v>
          </cell>
          <cell r="DY241">
            <v>42.066868421052639</v>
          </cell>
          <cell r="DZ241">
            <v>43.727526315789476</v>
          </cell>
          <cell r="EA241">
            <v>43.727526315789476</v>
          </cell>
          <cell r="EB241">
            <v>0</v>
          </cell>
          <cell r="EC241">
            <v>0</v>
          </cell>
          <cell r="ED241">
            <v>0</v>
          </cell>
          <cell r="EE241">
            <v>0</v>
          </cell>
          <cell r="EF241">
            <v>43.103605263157888</v>
          </cell>
          <cell r="EG241">
            <v>0</v>
          </cell>
          <cell r="EH241">
            <v>41.187631578947368</v>
          </cell>
          <cell r="EI241">
            <v>40.883684210526312</v>
          </cell>
          <cell r="EJ241">
            <v>41.116894736842106</v>
          </cell>
          <cell r="EK241">
            <v>0</v>
          </cell>
          <cell r="EL241">
            <v>0</v>
          </cell>
          <cell r="EM241">
            <v>0</v>
          </cell>
          <cell r="EN241">
            <v>0</v>
          </cell>
          <cell r="EO241">
            <v>28.047368421052632</v>
          </cell>
          <cell r="EP241">
            <v>23.610526315789471</v>
          </cell>
          <cell r="EQ241" t="str">
            <v>Jan 04</v>
          </cell>
          <cell r="ER241">
            <v>6.31</v>
          </cell>
          <cell r="ES241">
            <v>0</v>
          </cell>
          <cell r="ET241">
            <v>0</v>
          </cell>
          <cell r="EU241">
            <v>0</v>
          </cell>
          <cell r="EV241">
            <v>28.290592105263155</v>
          </cell>
          <cell r="EW241">
            <v>36.125526315789479</v>
          </cell>
          <cell r="EX241">
            <v>34.556052631578943</v>
          </cell>
          <cell r="EY241">
            <v>41.376631578947368</v>
          </cell>
          <cell r="EZ241">
            <v>41.376631578947368</v>
          </cell>
          <cell r="FA241">
            <v>42.863210526315797</v>
          </cell>
          <cell r="FB241">
            <v>42.863210526315797</v>
          </cell>
          <cell r="FC241">
            <v>42.432157894736839</v>
          </cell>
          <cell r="FD241">
            <v>42.432157894736839</v>
          </cell>
          <cell r="FE241">
            <v>0</v>
          </cell>
          <cell r="FF241">
            <v>0</v>
          </cell>
          <cell r="FG241">
            <v>38.702999999999989</v>
          </cell>
          <cell r="FH241">
            <v>0</v>
          </cell>
          <cell r="FI241">
            <v>41.533578947368412</v>
          </cell>
          <cell r="FJ241">
            <v>0</v>
          </cell>
          <cell r="FK241">
            <v>0</v>
          </cell>
          <cell r="FL241">
            <v>0</v>
          </cell>
          <cell r="FM241">
            <v>0</v>
          </cell>
          <cell r="FN241" t="str">
            <v>Jan 04</v>
          </cell>
          <cell r="FO241">
            <v>5.4</v>
          </cell>
          <cell r="FP241">
            <v>35.843684210526312</v>
          </cell>
          <cell r="FQ241">
            <v>32.240526315789474</v>
          </cell>
          <cell r="FR241">
            <v>38.872105263157891</v>
          </cell>
          <cell r="FS241">
            <v>0</v>
          </cell>
          <cell r="FT241">
            <v>45.130657894736842</v>
          </cell>
          <cell r="FU241">
            <v>45.130657894736842</v>
          </cell>
          <cell r="FV241">
            <v>48.081710526315796</v>
          </cell>
          <cell r="FW241">
            <v>48.081710526315796</v>
          </cell>
          <cell r="FX241">
            <v>0</v>
          </cell>
          <cell r="FY241">
            <v>0</v>
          </cell>
          <cell r="FZ241">
            <v>0</v>
          </cell>
          <cell r="GA241">
            <v>0</v>
          </cell>
          <cell r="GB241">
            <v>0</v>
          </cell>
          <cell r="GC241">
            <v>0</v>
          </cell>
          <cell r="GD241">
            <v>43.983947368421042</v>
          </cell>
          <cell r="GE241">
            <v>0</v>
          </cell>
          <cell r="GF241">
            <v>0</v>
          </cell>
          <cell r="GG241">
            <v>41.673947368421054</v>
          </cell>
          <cell r="GH241">
            <v>41.673947368421054</v>
          </cell>
          <cell r="GI241">
            <v>40.11</v>
          </cell>
          <cell r="GJ241">
            <v>35.568750000000001</v>
          </cell>
          <cell r="GK241">
            <v>0</v>
          </cell>
          <cell r="GL241">
            <v>0</v>
          </cell>
          <cell r="GM241">
            <v>27.098684210526319</v>
          </cell>
          <cell r="GN241">
            <v>0</v>
          </cell>
          <cell r="GO241" t="str">
            <v>Jan 04</v>
          </cell>
          <cell r="GP241">
            <v>6.0125946883270966</v>
          </cell>
          <cell r="GQ241">
            <v>331.1904761904762</v>
          </cell>
          <cell r="GR241">
            <v>324.52380952380952</v>
          </cell>
          <cell r="GS241">
            <v>339.45238095238096</v>
          </cell>
          <cell r="GT241">
            <v>333.73809523809518</v>
          </cell>
          <cell r="GU241">
            <v>329.85714285714278</v>
          </cell>
          <cell r="GV241">
            <v>326.35714285714278</v>
          </cell>
          <cell r="GW241">
            <v>329.85714285714278</v>
          </cell>
          <cell r="GX241">
            <v>0</v>
          </cell>
          <cell r="GY241">
            <v>345.4404761904762</v>
          </cell>
          <cell r="GZ241">
            <v>320.96428571428572</v>
          </cell>
          <cell r="HA241">
            <v>0</v>
          </cell>
          <cell r="HB241">
            <v>0</v>
          </cell>
          <cell r="HC241">
            <v>320.10714285714278</v>
          </cell>
          <cell r="HD241">
            <v>277.53571428571428</v>
          </cell>
          <cell r="HE241">
            <v>0</v>
          </cell>
          <cell r="HF241">
            <v>293.66666666666669</v>
          </cell>
          <cell r="HG241">
            <v>221</v>
          </cell>
          <cell r="HH241">
            <v>0</v>
          </cell>
          <cell r="HI241">
            <v>211.57142857142799</v>
          </cell>
          <cell r="HJ241">
            <v>0</v>
          </cell>
          <cell r="HK241" t="e">
            <v>#VALUE!</v>
          </cell>
          <cell r="HL241">
            <v>0</v>
          </cell>
          <cell r="HM241">
            <v>0</v>
          </cell>
          <cell r="HN241">
            <v>148.5952380952381</v>
          </cell>
          <cell r="HO241">
            <v>137.85714285714289</v>
          </cell>
          <cell r="HP241">
            <v>120.8095238095238</v>
          </cell>
          <cell r="HQ241">
            <v>0</v>
          </cell>
          <cell r="HR241">
            <v>68.97</v>
          </cell>
          <cell r="HS241">
            <v>0</v>
          </cell>
          <cell r="HT241">
            <v>356.66666666666669</v>
          </cell>
          <cell r="HU241" t="str">
            <v>Jan 04</v>
          </cell>
          <cell r="HV241">
            <v>362</v>
          </cell>
          <cell r="HW241">
            <v>355.66666666666669</v>
          </cell>
          <cell r="HX241">
            <v>352</v>
          </cell>
          <cell r="HY241">
            <v>345.66666666666669</v>
          </cell>
          <cell r="HZ241">
            <v>321.64285714285722</v>
          </cell>
          <cell r="IA241">
            <v>301.26190476190482</v>
          </cell>
          <cell r="IB241">
            <v>321.64285714285722</v>
          </cell>
          <cell r="IC241">
            <v>0</v>
          </cell>
          <cell r="ID241">
            <v>304.91666666666669</v>
          </cell>
          <cell r="IE241">
            <v>0</v>
          </cell>
          <cell r="IF241">
            <v>0</v>
          </cell>
          <cell r="IG241">
            <v>208.42857142857099</v>
          </cell>
          <cell r="IH241">
            <v>0</v>
          </cell>
          <cell r="II241">
            <v>197.76190476190399</v>
          </cell>
          <cell r="IJ241">
            <v>0</v>
          </cell>
          <cell r="IK241">
            <v>0</v>
          </cell>
          <cell r="IL241">
            <v>0</v>
          </cell>
          <cell r="IM241">
            <v>153.83333333333329</v>
          </cell>
          <cell r="IN241">
            <v>128.95238095238099</v>
          </cell>
          <cell r="IO241">
            <v>0</v>
          </cell>
          <cell r="IP241">
            <v>0</v>
          </cell>
          <cell r="IQ241" t="str">
            <v>Jan 04</v>
          </cell>
          <cell r="IR241">
            <v>4.7678427703937567</v>
          </cell>
          <cell r="IS241">
            <v>25.437697055160793</v>
          </cell>
          <cell r="IT241">
            <v>28.988229610151098</v>
          </cell>
          <cell r="IU241">
            <v>0</v>
          </cell>
          <cell r="IV241">
            <v>0</v>
          </cell>
          <cell r="IW241">
            <v>0</v>
          </cell>
          <cell r="IX241">
            <v>41.823923444976081</v>
          </cell>
          <cell r="IY241">
            <v>0</v>
          </cell>
          <cell r="IZ241">
            <v>47.508971291866025</v>
          </cell>
          <cell r="JA241">
            <v>45.474043062200955</v>
          </cell>
          <cell r="JB241">
            <v>0</v>
          </cell>
          <cell r="JC241">
            <v>44.215550239234446</v>
          </cell>
          <cell r="JD241">
            <v>44.099276791584479</v>
          </cell>
          <cell r="JE241">
            <v>0</v>
          </cell>
          <cell r="JF241">
            <v>0</v>
          </cell>
          <cell r="JG241">
            <v>0</v>
          </cell>
          <cell r="JH241">
            <v>0</v>
          </cell>
          <cell r="JI241">
            <v>0</v>
          </cell>
          <cell r="JJ241">
            <v>0</v>
          </cell>
          <cell r="JK241">
            <v>0</v>
          </cell>
          <cell r="JL241">
            <v>0</v>
          </cell>
          <cell r="JM241">
            <v>0</v>
          </cell>
          <cell r="JN241">
            <v>40.403947368421058</v>
          </cell>
          <cell r="JO241">
            <v>0</v>
          </cell>
          <cell r="JP241">
            <v>40.28696172248803</v>
          </cell>
          <cell r="JQ241">
            <v>40.322368421052637</v>
          </cell>
          <cell r="JR241">
            <v>43.289832535885168</v>
          </cell>
          <cell r="JS241">
            <v>0</v>
          </cell>
          <cell r="JT241">
            <v>0</v>
          </cell>
          <cell r="JU241">
            <v>0</v>
          </cell>
          <cell r="JV241">
            <v>0</v>
          </cell>
          <cell r="JW241">
            <v>0</v>
          </cell>
          <cell r="JX241">
            <v>0</v>
          </cell>
          <cell r="JY241">
            <v>0</v>
          </cell>
          <cell r="JZ241">
            <v>40.322368421052637</v>
          </cell>
          <cell r="KA241">
            <v>0</v>
          </cell>
          <cell r="KB241">
            <v>0</v>
          </cell>
          <cell r="KC241">
            <v>0</v>
          </cell>
          <cell r="KD241">
            <v>27.881578947368418</v>
          </cell>
          <cell r="KE241">
            <v>30.381578947368418</v>
          </cell>
          <cell r="KF241">
            <v>27.881578947368418</v>
          </cell>
          <cell r="KG241">
            <v>30.381578947368418</v>
          </cell>
          <cell r="KH241">
            <v>0</v>
          </cell>
          <cell r="KI241">
            <v>0</v>
          </cell>
          <cell r="KJ241">
            <v>0</v>
          </cell>
          <cell r="KK241">
            <v>28.101853953961502</v>
          </cell>
          <cell r="KL241">
            <v>26.883453622423993</v>
          </cell>
          <cell r="KM241">
            <v>0</v>
          </cell>
          <cell r="KN241">
            <v>26.030027464868333</v>
          </cell>
          <cell r="KO241">
            <v>-4.3181795454545444</v>
          </cell>
          <cell r="KP241">
            <v>2.3318181818181811</v>
          </cell>
          <cell r="KQ241">
            <v>1.3681818181818179</v>
          </cell>
          <cell r="KR241">
            <v>1.2227272727272731</v>
          </cell>
          <cell r="KS241">
            <v>0.96818181818181792</v>
          </cell>
          <cell r="KT241">
            <v>0.80000000000000027</v>
          </cell>
          <cell r="KU241">
            <v>0.94090909090909103</v>
          </cell>
          <cell r="KV241">
            <v>0</v>
          </cell>
          <cell r="KW241">
            <v>1.872727272727273</v>
          </cell>
          <cell r="KX241">
            <v>0</v>
          </cell>
          <cell r="KY241">
            <v>0</v>
          </cell>
          <cell r="KZ241">
            <v>-0.2045431818181819</v>
          </cell>
          <cell r="LA241">
            <v>-9.0904545454545627E-2</v>
          </cell>
          <cell r="LB241">
            <v>2.5</v>
          </cell>
          <cell r="LC241" t="str">
            <v>Jan 04</v>
          </cell>
          <cell r="LD241">
            <v>25.785656728444803</v>
          </cell>
          <cell r="LE241">
            <v>29.38475665748393</v>
          </cell>
          <cell r="LF241">
            <v>320</v>
          </cell>
          <cell r="LG241">
            <v>320</v>
          </cell>
          <cell r="LH241">
            <v>35.856140350877197</v>
          </cell>
          <cell r="LI241">
            <v>41.769736842105267</v>
          </cell>
          <cell r="LJ241">
            <v>38.448684210526316</v>
          </cell>
          <cell r="LK241">
            <v>0.9342105263157896</v>
          </cell>
          <cell r="LL241">
            <v>40.207894736842107</v>
          </cell>
          <cell r="LM241">
            <v>2.102631578947368</v>
          </cell>
          <cell r="LN241">
            <v>39.199999999999996</v>
          </cell>
          <cell r="LO241">
            <v>0</v>
          </cell>
          <cell r="LP241">
            <v>0</v>
          </cell>
          <cell r="LQ241">
            <v>0</v>
          </cell>
          <cell r="LR241">
            <v>0</v>
          </cell>
          <cell r="LS241">
            <v>0</v>
          </cell>
          <cell r="LT241">
            <v>24.370078740157481</v>
          </cell>
          <cell r="LU241">
            <v>23.488396187318695</v>
          </cell>
          <cell r="LV241">
            <v>31.760789473684213</v>
          </cell>
          <cell r="LW241">
            <v>32.329473684210534</v>
          </cell>
          <cell r="LX241">
            <v>33.390000000000008</v>
          </cell>
          <cell r="LY241">
            <v>33.376842105263165</v>
          </cell>
          <cell r="LZ241">
            <v>30.03736842105263</v>
          </cell>
          <cell r="MA241">
            <v>30.885563909774444</v>
          </cell>
          <cell r="MB241" t="str">
            <v>Jan 04</v>
          </cell>
          <cell r="MC241">
            <v>350.47368421052636</v>
          </cell>
          <cell r="MD241">
            <v>351.07894736842104</v>
          </cell>
          <cell r="ME241">
            <v>39.369152046783626</v>
          </cell>
          <cell r="MF241">
            <v>65.91</v>
          </cell>
          <cell r="MG241">
            <v>41.79</v>
          </cell>
          <cell r="MH241" t="str">
            <v>Jan 04</v>
          </cell>
          <cell r="MI241">
            <v>323.63636363636363</v>
          </cell>
          <cell r="MJ241">
            <v>338.96103896103898</v>
          </cell>
          <cell r="MK241">
            <v>341.81818181818181</v>
          </cell>
          <cell r="ML241">
            <v>270.25974025974023</v>
          </cell>
          <cell r="MM241">
            <v>253.50649350649351</v>
          </cell>
          <cell r="MN241">
            <v>360.80388454275698</v>
          </cell>
          <cell r="MO241">
            <v>222.4852362811456</v>
          </cell>
          <cell r="MP241">
            <v>240</v>
          </cell>
          <cell r="MQ241">
            <v>136.25</v>
          </cell>
          <cell r="MR241">
            <v>0</v>
          </cell>
          <cell r="MS241">
            <v>0</v>
          </cell>
          <cell r="MT241">
            <v>178.4101174345077</v>
          </cell>
          <cell r="MU241">
            <v>196.55425219941341</v>
          </cell>
          <cell r="MV241">
            <v>0</v>
          </cell>
          <cell r="MW241" t="str">
            <v>*KEY_ERR</v>
          </cell>
        </row>
        <row r="242">
          <cell r="F242" t="str">
            <v>Feb 04</v>
          </cell>
          <cell r="G242">
            <v>30.833500000000001</v>
          </cell>
          <cell r="H242">
            <v>0</v>
          </cell>
          <cell r="I242">
            <v>34.74421052631579</v>
          </cell>
          <cell r="J242">
            <v>0</v>
          </cell>
          <cell r="K242">
            <v>0</v>
          </cell>
          <cell r="L242">
            <v>34.456578947368421</v>
          </cell>
          <cell r="M242">
            <v>29.14921052631578</v>
          </cell>
          <cell r="N242">
            <v>0</v>
          </cell>
          <cell r="O242">
            <v>0</v>
          </cell>
          <cell r="P242">
            <v>30.994210526315783</v>
          </cell>
          <cell r="Q242">
            <v>30.994210526315783</v>
          </cell>
          <cell r="R242">
            <v>0</v>
          </cell>
          <cell r="S242">
            <v>0</v>
          </cell>
          <cell r="T242">
            <v>34.11421052631578</v>
          </cell>
          <cell r="U242">
            <v>0</v>
          </cell>
          <cell r="V242">
            <v>28.171000000000003</v>
          </cell>
          <cell r="W242">
            <v>28.058500000000002</v>
          </cell>
          <cell r="X242">
            <v>31.196000000000002</v>
          </cell>
          <cell r="Y242">
            <v>25.383499999999998</v>
          </cell>
          <cell r="Z242">
            <v>25.958500000000001</v>
          </cell>
          <cell r="AA242">
            <v>29.000526315789479</v>
          </cell>
          <cell r="AB242">
            <v>31.955789473684213</v>
          </cell>
          <cell r="AC242">
            <v>35.218421052631577</v>
          </cell>
          <cell r="AD242">
            <v>36.737368421052629</v>
          </cell>
          <cell r="AE242">
            <v>36.737368421052629</v>
          </cell>
          <cell r="AF242">
            <v>29.293289473684212</v>
          </cell>
          <cell r="AG242">
            <v>30.879276315789465</v>
          </cell>
          <cell r="AH242">
            <v>26.893289473684209</v>
          </cell>
          <cell r="AI242">
            <v>0</v>
          </cell>
          <cell r="AJ242">
            <v>29.293289473684212</v>
          </cell>
          <cell r="AK242">
            <v>30.69328947368421</v>
          </cell>
          <cell r="AL242">
            <v>32.233499999999999</v>
          </cell>
          <cell r="AM242">
            <v>30.72894736842105</v>
          </cell>
          <cell r="AN242">
            <v>0</v>
          </cell>
          <cell r="AO242">
            <v>0</v>
          </cell>
          <cell r="AP242">
            <v>0</v>
          </cell>
          <cell r="AQ242">
            <v>27.793289473684212</v>
          </cell>
          <cell r="AR242">
            <v>30.860526315789471</v>
          </cell>
          <cell r="AS242">
            <v>35.218421052631577</v>
          </cell>
          <cell r="AT242">
            <v>29.268950000000004</v>
          </cell>
          <cell r="AU242">
            <v>35.838223684210519</v>
          </cell>
          <cell r="AV242">
            <v>0</v>
          </cell>
          <cell r="AW242">
            <v>29.478952105263161</v>
          </cell>
          <cell r="AX242">
            <v>0</v>
          </cell>
          <cell r="AY242">
            <v>0</v>
          </cell>
          <cell r="AZ242">
            <v>0</v>
          </cell>
          <cell r="BA242">
            <v>0</v>
          </cell>
          <cell r="BB242">
            <v>28.772894736842112</v>
          </cell>
          <cell r="BC242">
            <v>28.613684210526319</v>
          </cell>
          <cell r="BD242">
            <v>0.34777777777777874</v>
          </cell>
          <cell r="BE242">
            <v>30.39236842105263</v>
          </cell>
          <cell r="BF242">
            <v>28.66921052631578</v>
          </cell>
          <cell r="BG242">
            <v>24.818552631578953</v>
          </cell>
          <cell r="BH242">
            <v>0</v>
          </cell>
          <cell r="BI242">
            <v>31.0335</v>
          </cell>
          <cell r="BJ242">
            <v>0</v>
          </cell>
          <cell r="BK242">
            <v>5.77</v>
          </cell>
          <cell r="BL242">
            <v>16.704671052631582</v>
          </cell>
          <cell r="BM242">
            <v>27.574934210526312</v>
          </cell>
          <cell r="BN242">
            <v>29.112631578947372</v>
          </cell>
          <cell r="BO242">
            <v>29.757828947368417</v>
          </cell>
          <cell r="BP242">
            <v>34.57815789473684</v>
          </cell>
          <cell r="BQ242">
            <v>43.163842105263157</v>
          </cell>
          <cell r="BR242">
            <v>43.163842105263157</v>
          </cell>
          <cell r="BS242">
            <v>43.926252631578954</v>
          </cell>
          <cell r="BT242">
            <v>43.926252631578954</v>
          </cell>
          <cell r="BU242">
            <v>45.069868421052611</v>
          </cell>
          <cell r="BV242">
            <v>45.069868421052611</v>
          </cell>
          <cell r="BW242">
            <v>43.089789473684206</v>
          </cell>
          <cell r="BX242">
            <v>43.089789473684206</v>
          </cell>
          <cell r="BY242">
            <v>44.995815789473703</v>
          </cell>
          <cell r="BZ242">
            <v>44.995815789473703</v>
          </cell>
          <cell r="CA242">
            <v>0</v>
          </cell>
          <cell r="CB242">
            <v>0</v>
          </cell>
          <cell r="CC242">
            <v>0</v>
          </cell>
          <cell r="CD242">
            <v>0</v>
          </cell>
          <cell r="CE242">
            <v>49.770552631578944</v>
          </cell>
          <cell r="CF242">
            <v>48.766973684210519</v>
          </cell>
          <cell r="CG242">
            <v>48.396710526315793</v>
          </cell>
          <cell r="CH242">
            <v>0</v>
          </cell>
          <cell r="CI242">
            <v>0</v>
          </cell>
          <cell r="CJ242">
            <v>39.23021052631578</v>
          </cell>
          <cell r="CK242">
            <v>39.680605263157901</v>
          </cell>
          <cell r="CL242">
            <v>36.819410526315771</v>
          </cell>
          <cell r="CM242">
            <v>38.150368421052626</v>
          </cell>
          <cell r="CN242">
            <v>0</v>
          </cell>
          <cell r="CO242">
            <v>0</v>
          </cell>
          <cell r="CP242">
            <v>29.656421052631583</v>
          </cell>
          <cell r="CQ242">
            <v>29.656421052631583</v>
          </cell>
          <cell r="CR242">
            <v>0</v>
          </cell>
          <cell r="CS242">
            <v>0</v>
          </cell>
          <cell r="CT242">
            <v>24.776315789473685</v>
          </cell>
          <cell r="CU242">
            <v>22.081578947368421</v>
          </cell>
          <cell r="CV242">
            <v>0</v>
          </cell>
          <cell r="CW242">
            <v>7</v>
          </cell>
          <cell r="CX242">
            <v>38.477526315789468</v>
          </cell>
          <cell r="CY242">
            <v>38.89752631578947</v>
          </cell>
          <cell r="CZ242">
            <v>38.438842105263156</v>
          </cell>
          <cell r="DA242">
            <v>32.68042105263158</v>
          </cell>
          <cell r="DB242">
            <v>0.31767105263157563</v>
          </cell>
          <cell r="DC242">
            <v>0.24753588516746708</v>
          </cell>
          <cell r="DD242">
            <v>14.363263157894735</v>
          </cell>
          <cell r="DE242">
            <v>0</v>
          </cell>
          <cell r="DF242">
            <v>0</v>
          </cell>
          <cell r="DG242">
            <v>0</v>
          </cell>
          <cell r="DH242">
            <v>0</v>
          </cell>
          <cell r="DI242">
            <v>0</v>
          </cell>
          <cell r="DJ242">
            <v>0</v>
          </cell>
          <cell r="DK242">
            <v>0</v>
          </cell>
          <cell r="DL242">
            <v>0</v>
          </cell>
          <cell r="DM242" t="str">
            <v>Feb 04</v>
          </cell>
          <cell r="DN242">
            <v>11.515000000000001</v>
          </cell>
          <cell r="DO242">
            <v>0</v>
          </cell>
          <cell r="DP242">
            <v>0</v>
          </cell>
          <cell r="DQ242">
            <v>0</v>
          </cell>
          <cell r="DR242">
            <v>0</v>
          </cell>
          <cell r="DS242">
            <v>0</v>
          </cell>
          <cell r="DT242">
            <v>43.75626315789475</v>
          </cell>
          <cell r="DU242">
            <v>43.75626315789475</v>
          </cell>
          <cell r="DV242">
            <v>46.726105263157891</v>
          </cell>
          <cell r="DW242">
            <v>46.726105263157891</v>
          </cell>
          <cell r="DX242">
            <v>43.881710526315786</v>
          </cell>
          <cell r="DY242">
            <v>43.881710526315786</v>
          </cell>
          <cell r="DZ242">
            <v>46.776947368421062</v>
          </cell>
          <cell r="EA242">
            <v>46.776947368421062</v>
          </cell>
          <cell r="EB242">
            <v>0</v>
          </cell>
          <cell r="EC242">
            <v>0</v>
          </cell>
          <cell r="ED242">
            <v>0</v>
          </cell>
          <cell r="EE242">
            <v>0</v>
          </cell>
          <cell r="EF242">
            <v>42.641052631578951</v>
          </cell>
          <cell r="EG242">
            <v>0</v>
          </cell>
          <cell r="EH242">
            <v>38.362578947368419</v>
          </cell>
          <cell r="EI242">
            <v>38.047578947368422</v>
          </cell>
          <cell r="EJ242">
            <v>39.66347368421053</v>
          </cell>
          <cell r="EK242">
            <v>0</v>
          </cell>
          <cell r="EL242">
            <v>0</v>
          </cell>
          <cell r="EM242">
            <v>0</v>
          </cell>
          <cell r="EN242">
            <v>0</v>
          </cell>
          <cell r="EO242">
            <v>26.255263157894738</v>
          </cell>
          <cell r="EP242">
            <v>22.790789473684214</v>
          </cell>
          <cell r="EQ242" t="str">
            <v>Feb 04</v>
          </cell>
          <cell r="ER242">
            <v>5.92</v>
          </cell>
          <cell r="ES242">
            <v>0</v>
          </cell>
          <cell r="ET242">
            <v>0</v>
          </cell>
          <cell r="EU242">
            <v>0</v>
          </cell>
          <cell r="EV242">
            <v>26.001315789473683</v>
          </cell>
          <cell r="EW242">
            <v>26.692105263157895</v>
          </cell>
          <cell r="EX242">
            <v>32.70473684210527</v>
          </cell>
          <cell r="EY242">
            <v>43.733605263157898</v>
          </cell>
          <cell r="EZ242">
            <v>43.733605263157898</v>
          </cell>
          <cell r="FA242">
            <v>45.122368421052613</v>
          </cell>
          <cell r="FB242">
            <v>45.122368421052613</v>
          </cell>
          <cell r="FC242">
            <v>44.783605263157902</v>
          </cell>
          <cell r="FD242">
            <v>44.783605263157902</v>
          </cell>
          <cell r="FE242">
            <v>0</v>
          </cell>
          <cell r="FF242">
            <v>0</v>
          </cell>
          <cell r="FG242">
            <v>38.159210526315782</v>
          </cell>
          <cell r="FH242">
            <v>0</v>
          </cell>
          <cell r="FI242">
            <v>39.994500000000009</v>
          </cell>
          <cell r="FJ242">
            <v>0</v>
          </cell>
          <cell r="FK242">
            <v>0</v>
          </cell>
          <cell r="FL242">
            <v>0</v>
          </cell>
          <cell r="FM242">
            <v>0</v>
          </cell>
          <cell r="FN242" t="str">
            <v>Feb 04</v>
          </cell>
          <cell r="FO242">
            <v>5.27</v>
          </cell>
          <cell r="FP242">
            <v>35.180526315789479</v>
          </cell>
          <cell r="FQ242">
            <v>25.81894736842105</v>
          </cell>
          <cell r="FR242">
            <v>35.180526315789479</v>
          </cell>
          <cell r="FS242">
            <v>0</v>
          </cell>
          <cell r="FT242">
            <v>56.288289473684209</v>
          </cell>
          <cell r="FU242">
            <v>56.288289473684209</v>
          </cell>
          <cell r="FV242">
            <v>59.228289473684207</v>
          </cell>
          <cell r="FW242">
            <v>59.228289473684207</v>
          </cell>
          <cell r="FX242">
            <v>0</v>
          </cell>
          <cell r="FY242">
            <v>0</v>
          </cell>
          <cell r="FZ242">
            <v>0</v>
          </cell>
          <cell r="GA242">
            <v>0</v>
          </cell>
          <cell r="GB242">
            <v>0</v>
          </cell>
          <cell r="GC242">
            <v>0</v>
          </cell>
          <cell r="GD242">
            <v>46.332631578947385</v>
          </cell>
          <cell r="GE242">
            <v>0</v>
          </cell>
          <cell r="GF242">
            <v>0</v>
          </cell>
          <cell r="GG242">
            <v>48.836052631578951</v>
          </cell>
          <cell r="GH242">
            <v>48.836052631578951</v>
          </cell>
          <cell r="GI242">
            <v>48.890625</v>
          </cell>
          <cell r="GJ242">
            <v>43.02375</v>
          </cell>
          <cell r="GK242">
            <v>0</v>
          </cell>
          <cell r="GL242">
            <v>0</v>
          </cell>
          <cell r="GM242">
            <v>25.17763157894737</v>
          </cell>
          <cell r="GN242">
            <v>0</v>
          </cell>
          <cell r="GO242" t="str">
            <v>Feb 04</v>
          </cell>
          <cell r="GP242">
            <v>5.2069525605361902</v>
          </cell>
          <cell r="GQ242">
            <v>308.14999999999998</v>
          </cell>
          <cell r="GR242">
            <v>291.75</v>
          </cell>
          <cell r="GS242">
            <v>304.42499999999995</v>
          </cell>
          <cell r="GT242">
            <v>302.60000000000002</v>
          </cell>
          <cell r="GU242">
            <v>310.14999999999998</v>
          </cell>
          <cell r="GV242">
            <v>306.64999999999998</v>
          </cell>
          <cell r="GW242">
            <v>310.14999999999998</v>
          </cell>
          <cell r="GX242">
            <v>0</v>
          </cell>
          <cell r="GY242">
            <v>349.875</v>
          </cell>
          <cell r="GZ242">
            <v>328</v>
          </cell>
          <cell r="HA242">
            <v>0</v>
          </cell>
          <cell r="HB242">
            <v>0</v>
          </cell>
          <cell r="HC242">
            <v>305.625</v>
          </cell>
          <cell r="HD242">
            <v>259.3</v>
          </cell>
          <cell r="HE242">
            <v>0</v>
          </cell>
          <cell r="HF242">
            <v>283.33749999999998</v>
          </cell>
          <cell r="HG242">
            <v>211.9</v>
          </cell>
          <cell r="HH242">
            <v>0</v>
          </cell>
          <cell r="HI242">
            <v>189.05</v>
          </cell>
          <cell r="HJ242">
            <v>0</v>
          </cell>
          <cell r="HK242" t="e">
            <v>#VALUE!</v>
          </cell>
          <cell r="HL242">
            <v>0</v>
          </cell>
          <cell r="HM242">
            <v>0</v>
          </cell>
          <cell r="HN242">
            <v>139.75</v>
          </cell>
          <cell r="HO242">
            <v>134.97499999999999</v>
          </cell>
          <cell r="HP242">
            <v>117.675</v>
          </cell>
          <cell r="HQ242">
            <v>0</v>
          </cell>
          <cell r="HR242">
            <v>68.117500000000007</v>
          </cell>
          <cell r="HS242">
            <v>0</v>
          </cell>
          <cell r="HT242">
            <v>350.2</v>
          </cell>
          <cell r="HU242" t="str">
            <v>Feb 04</v>
          </cell>
          <cell r="HV242">
            <v>357.85</v>
          </cell>
          <cell r="HW242">
            <v>309.60000000000002</v>
          </cell>
          <cell r="HX242">
            <v>340.1</v>
          </cell>
          <cell r="HY242">
            <v>291.85000000000002</v>
          </cell>
          <cell r="HZ242">
            <v>301.625</v>
          </cell>
          <cell r="IA242">
            <v>280.42500000000001</v>
          </cell>
          <cell r="IB242">
            <v>301.625</v>
          </cell>
          <cell r="IC242">
            <v>0</v>
          </cell>
          <cell r="ID242">
            <v>293.11250000000001</v>
          </cell>
          <cell r="IE242">
            <v>0</v>
          </cell>
          <cell r="IF242">
            <v>0</v>
          </cell>
          <cell r="IG242">
            <v>206.95</v>
          </cell>
          <cell r="IH242">
            <v>0</v>
          </cell>
          <cell r="II242">
            <v>183.95</v>
          </cell>
          <cell r="IJ242">
            <v>0</v>
          </cell>
          <cell r="IK242">
            <v>0</v>
          </cell>
          <cell r="IL242">
            <v>0</v>
          </cell>
          <cell r="IM242">
            <v>142.125</v>
          </cell>
          <cell r="IN242">
            <v>130</v>
          </cell>
          <cell r="IO242">
            <v>0</v>
          </cell>
          <cell r="IP242">
            <v>0</v>
          </cell>
          <cell r="IQ242" t="str">
            <v>Feb 04</v>
          </cell>
          <cell r="IR242">
            <v>4.8297879716217533</v>
          </cell>
          <cell r="IS242">
            <v>25.886382352941176</v>
          </cell>
          <cell r="IT242">
            <v>29.499541322314048</v>
          </cell>
          <cell r="IU242">
            <v>0</v>
          </cell>
          <cell r="IV242">
            <v>0</v>
          </cell>
          <cell r="IW242">
            <v>0</v>
          </cell>
          <cell r="IX242">
            <v>35.447368421052637</v>
          </cell>
          <cell r="IY242">
            <v>0</v>
          </cell>
          <cell r="IZ242">
            <v>42.384210526315783</v>
          </cell>
          <cell r="JA242">
            <v>40.865789473684217</v>
          </cell>
          <cell r="JB242">
            <v>0</v>
          </cell>
          <cell r="JC242">
            <v>39.921052631578945</v>
          </cell>
          <cell r="JD242">
            <v>38.835253815010915</v>
          </cell>
          <cell r="JE242">
            <v>0</v>
          </cell>
          <cell r="JF242">
            <v>0</v>
          </cell>
          <cell r="JG242">
            <v>0</v>
          </cell>
          <cell r="JH242">
            <v>0</v>
          </cell>
          <cell r="JI242">
            <v>0</v>
          </cell>
          <cell r="JJ242">
            <v>0</v>
          </cell>
          <cell r="JK242">
            <v>0</v>
          </cell>
          <cell r="JL242">
            <v>0</v>
          </cell>
          <cell r="JM242">
            <v>0</v>
          </cell>
          <cell r="JN242">
            <v>38.095394736842103</v>
          </cell>
          <cell r="JO242">
            <v>0</v>
          </cell>
          <cell r="JP242">
            <v>38.786842105263162</v>
          </cell>
          <cell r="JQ242">
            <v>38.309210526315788</v>
          </cell>
          <cell r="JR242">
            <v>39.831578947368421</v>
          </cell>
          <cell r="JS242">
            <v>0</v>
          </cell>
          <cell r="JT242">
            <v>0</v>
          </cell>
          <cell r="JU242">
            <v>0</v>
          </cell>
          <cell r="JV242">
            <v>0</v>
          </cell>
          <cell r="JW242">
            <v>0</v>
          </cell>
          <cell r="JX242">
            <v>0</v>
          </cell>
          <cell r="JY242">
            <v>0</v>
          </cell>
          <cell r="JZ242">
            <v>38.309210526315788</v>
          </cell>
          <cell r="KA242">
            <v>0</v>
          </cell>
          <cell r="KB242">
            <v>0</v>
          </cell>
          <cell r="KC242">
            <v>0</v>
          </cell>
          <cell r="KD242">
            <v>30.138157894736846</v>
          </cell>
          <cell r="KE242">
            <v>32.63815789473685</v>
          </cell>
          <cell r="KF242">
            <v>30.138157894736846</v>
          </cell>
          <cell r="KG242">
            <v>32.63815789473685</v>
          </cell>
          <cell r="KH242">
            <v>0</v>
          </cell>
          <cell r="KI242">
            <v>0</v>
          </cell>
          <cell r="KJ242">
            <v>0</v>
          </cell>
          <cell r="KK242">
            <v>27.967260671363452</v>
          </cell>
          <cell r="KL242">
            <v>26.966431827600498</v>
          </cell>
          <cell r="KM242">
            <v>0</v>
          </cell>
          <cell r="KN242">
            <v>26.103398259428097</v>
          </cell>
          <cell r="KO242">
            <v>-8.7499949999999984</v>
          </cell>
          <cell r="KP242">
            <v>1.3000000000000009</v>
          </cell>
          <cell r="KQ242">
            <v>1.2250000000000001</v>
          </cell>
          <cell r="KR242">
            <v>1</v>
          </cell>
          <cell r="KS242">
            <v>0.80000000000000016</v>
          </cell>
          <cell r="KT242">
            <v>0.63749999999999996</v>
          </cell>
          <cell r="KU242">
            <v>0.94999999999999984</v>
          </cell>
          <cell r="KV242">
            <v>0</v>
          </cell>
          <cell r="KW242">
            <v>1.0249999999999999</v>
          </cell>
          <cell r="KX242">
            <v>0</v>
          </cell>
          <cell r="KY242">
            <v>0</v>
          </cell>
          <cell r="KZ242">
            <v>1</v>
          </cell>
          <cell r="LA242">
            <v>0.875</v>
          </cell>
          <cell r="LB242">
            <v>2.5</v>
          </cell>
          <cell r="LC242" t="str">
            <v>Feb 04</v>
          </cell>
          <cell r="LD242">
            <v>26.591458501208702</v>
          </cell>
          <cell r="LE242">
            <v>30.303030303030301</v>
          </cell>
          <cell r="LF242">
            <v>330</v>
          </cell>
          <cell r="LG242">
            <v>330</v>
          </cell>
          <cell r="LH242">
            <v>32.227485380116974</v>
          </cell>
          <cell r="LI242">
            <v>36.431578947368422</v>
          </cell>
          <cell r="LJ242">
            <v>35.347368421052629</v>
          </cell>
          <cell r="LK242">
            <v>0.65789473684210531</v>
          </cell>
          <cell r="LL242">
            <v>36.623684210526314</v>
          </cell>
          <cell r="LM242">
            <v>1.256578947368421</v>
          </cell>
          <cell r="LN242">
            <v>35.864473684210523</v>
          </cell>
          <cell r="LO242">
            <v>0</v>
          </cell>
          <cell r="LP242">
            <v>0</v>
          </cell>
          <cell r="LQ242">
            <v>0</v>
          </cell>
          <cell r="LR242">
            <v>0</v>
          </cell>
          <cell r="LS242">
            <v>0</v>
          </cell>
          <cell r="LT242">
            <v>24.162038955656861</v>
          </cell>
          <cell r="LU242">
            <v>23.318483215913801</v>
          </cell>
          <cell r="LV242">
            <v>31.955789473684213</v>
          </cell>
          <cell r="LW242">
            <v>35.218421052631577</v>
          </cell>
          <cell r="LX242">
            <v>36.737368421052629</v>
          </cell>
          <cell r="LY242">
            <v>36.737368421052629</v>
          </cell>
          <cell r="LZ242">
            <v>29.293289473684212</v>
          </cell>
          <cell r="MA242">
            <v>30.879276315789465</v>
          </cell>
          <cell r="MB242" t="str">
            <v>Feb 04</v>
          </cell>
          <cell r="MC242">
            <v>297.31578947368422</v>
          </cell>
          <cell r="MD242">
            <v>297.73684210526318</v>
          </cell>
          <cell r="ME242">
            <v>36.795321637426895</v>
          </cell>
          <cell r="MF242">
            <v>68.36</v>
          </cell>
          <cell r="MG242">
            <v>43.774999999999999</v>
          </cell>
          <cell r="MH242" t="str">
            <v>Feb 04</v>
          </cell>
          <cell r="MI242">
            <v>362.5</v>
          </cell>
          <cell r="MJ242">
            <v>231.42857142857139</v>
          </cell>
          <cell r="MK242">
            <v>234.28571428571431</v>
          </cell>
          <cell r="ML242">
            <v>203.57142857142861</v>
          </cell>
          <cell r="MM242">
            <v>217.1428571428572</v>
          </cell>
          <cell r="MN242">
            <v>326.40949554896127</v>
          </cell>
          <cell r="MO242">
            <v>323.26071679550239</v>
          </cell>
          <cell r="MP242">
            <v>261.42857142857139</v>
          </cell>
          <cell r="MQ242">
            <v>140</v>
          </cell>
          <cell r="MR242">
            <v>0</v>
          </cell>
          <cell r="MS242">
            <v>0</v>
          </cell>
          <cell r="MT242">
            <v>318.4281842818429</v>
          </cell>
          <cell r="MU242">
            <v>266.12903225806451</v>
          </cell>
          <cell r="MV242">
            <v>0</v>
          </cell>
          <cell r="MW242" t="str">
            <v>*KEY_ERR</v>
          </cell>
        </row>
        <row r="243">
          <cell r="F243" t="str">
            <v>Mar 04</v>
          </cell>
          <cell r="G243">
            <v>33.788913043478267</v>
          </cell>
          <cell r="H243">
            <v>0</v>
          </cell>
          <cell r="I243">
            <v>36.714782608695657</v>
          </cell>
          <cell r="J243">
            <v>0</v>
          </cell>
          <cell r="K243">
            <v>0</v>
          </cell>
          <cell r="L243">
            <v>36.934565217391302</v>
          </cell>
          <cell r="M243">
            <v>32.116304347826087</v>
          </cell>
          <cell r="N243">
            <v>0</v>
          </cell>
          <cell r="O243">
            <v>0</v>
          </cell>
          <cell r="P243">
            <v>32.214782608695657</v>
          </cell>
          <cell r="Q243">
            <v>32.214782608695657</v>
          </cell>
          <cell r="R243">
            <v>0</v>
          </cell>
          <cell r="S243">
            <v>0</v>
          </cell>
          <cell r="T243">
            <v>37.314782608695658</v>
          </cell>
          <cell r="U243">
            <v>0</v>
          </cell>
          <cell r="V243">
            <v>31.55847826086957</v>
          </cell>
          <cell r="W243">
            <v>31.115000000000009</v>
          </cell>
          <cell r="X243">
            <v>34.754130434782617</v>
          </cell>
          <cell r="Y243">
            <v>28.451956521739135</v>
          </cell>
          <cell r="Z243">
            <v>28.91065217391305</v>
          </cell>
          <cell r="AA243">
            <v>31.281086956521744</v>
          </cell>
          <cell r="AB243">
            <v>34.34739130434783</v>
          </cell>
          <cell r="AC243">
            <v>36.609999999999985</v>
          </cell>
          <cell r="AD243">
            <v>37.483478260869546</v>
          </cell>
          <cell r="AE243">
            <v>37.483478260869546</v>
          </cell>
          <cell r="AF243">
            <v>31.619456521739131</v>
          </cell>
          <cell r="AG243">
            <v>34.142801932367142</v>
          </cell>
          <cell r="AH243">
            <v>29.419456521739129</v>
          </cell>
          <cell r="AI243">
            <v>0</v>
          </cell>
          <cell r="AJ243">
            <v>31.619456521739131</v>
          </cell>
          <cell r="AK243">
            <v>33.01945652173913</v>
          </cell>
          <cell r="AL243">
            <v>34.91065217391305</v>
          </cell>
          <cell r="AM243">
            <v>33.615217391304341</v>
          </cell>
          <cell r="AN243">
            <v>0</v>
          </cell>
          <cell r="AO243">
            <v>0</v>
          </cell>
          <cell r="AP243">
            <v>0</v>
          </cell>
          <cell r="AQ243">
            <v>30.219456521739129</v>
          </cell>
          <cell r="AR243">
            <v>32.968695652173913</v>
          </cell>
          <cell r="AS243">
            <v>36.609999999999985</v>
          </cell>
          <cell r="AT243">
            <v>31.555653478260872</v>
          </cell>
          <cell r="AU243">
            <v>36.638019323671479</v>
          </cell>
          <cell r="AV243">
            <v>0</v>
          </cell>
          <cell r="AW243">
            <v>31.536962173913047</v>
          </cell>
          <cell r="AX243">
            <v>0</v>
          </cell>
          <cell r="AY243">
            <v>0</v>
          </cell>
          <cell r="AZ243">
            <v>0</v>
          </cell>
          <cell r="BA243">
            <v>0</v>
          </cell>
          <cell r="BB243">
            <v>31.19152173913043</v>
          </cell>
          <cell r="BC243">
            <v>30.84739130434782</v>
          </cell>
          <cell r="BD243">
            <v>0.32343750000000071</v>
          </cell>
          <cell r="BE243">
            <v>33.193913043478268</v>
          </cell>
          <cell r="BF243">
            <v>29.988782608695661</v>
          </cell>
          <cell r="BG243">
            <v>27.199913043478276</v>
          </cell>
          <cell r="BH243">
            <v>0</v>
          </cell>
          <cell r="BI243">
            <v>33.810655652173921</v>
          </cell>
          <cell r="BJ243">
            <v>0</v>
          </cell>
          <cell r="BK243">
            <v>5.15</v>
          </cell>
          <cell r="BL243">
            <v>17.247391304347826</v>
          </cell>
          <cell r="BM243">
            <v>24.621358695652173</v>
          </cell>
          <cell r="BN243">
            <v>31.58902173913043</v>
          </cell>
          <cell r="BO243">
            <v>30.512771739130432</v>
          </cell>
          <cell r="BP243">
            <v>35.590434782608696</v>
          </cell>
          <cell r="BQ243">
            <v>45.823369565217376</v>
          </cell>
          <cell r="BR243">
            <v>45.823369565217376</v>
          </cell>
          <cell r="BS243">
            <v>46.702082608695655</v>
          </cell>
          <cell r="BT243">
            <v>46.702082608695655</v>
          </cell>
          <cell r="BU243">
            <v>48.017413043478271</v>
          </cell>
          <cell r="BV243">
            <v>48.017413043478271</v>
          </cell>
          <cell r="BW243">
            <v>46.683456521739132</v>
          </cell>
          <cell r="BX243">
            <v>46.683456521739132</v>
          </cell>
          <cell r="BY243">
            <v>49.133152173913054</v>
          </cell>
          <cell r="BZ243">
            <v>49.133152173913054</v>
          </cell>
          <cell r="CA243">
            <v>0</v>
          </cell>
          <cell r="CB243">
            <v>0</v>
          </cell>
          <cell r="CC243">
            <v>0</v>
          </cell>
          <cell r="CD243">
            <v>0</v>
          </cell>
          <cell r="CE243">
            <v>51.867717391304332</v>
          </cell>
          <cell r="CF243">
            <v>49.32032608695652</v>
          </cell>
          <cell r="CG243">
            <v>49.226739130434765</v>
          </cell>
          <cell r="CH243">
            <v>0</v>
          </cell>
          <cell r="CI243">
            <v>0</v>
          </cell>
          <cell r="CJ243">
            <v>39.901369565217394</v>
          </cell>
          <cell r="CK243">
            <v>39.999978260869561</v>
          </cell>
          <cell r="CL243">
            <v>37.300108695652149</v>
          </cell>
          <cell r="CM243">
            <v>39.79454347826087</v>
          </cell>
          <cell r="CN243">
            <v>0</v>
          </cell>
          <cell r="CO243">
            <v>0</v>
          </cell>
          <cell r="CP243">
            <v>28.262347826086948</v>
          </cell>
          <cell r="CQ243">
            <v>28.262347826086948</v>
          </cell>
          <cell r="CR243">
            <v>0</v>
          </cell>
          <cell r="CS243">
            <v>0</v>
          </cell>
          <cell r="CT243">
            <v>24.179347826086953</v>
          </cell>
          <cell r="CU243">
            <v>23.375</v>
          </cell>
          <cell r="CV243">
            <v>0</v>
          </cell>
          <cell r="CW243">
            <v>6.5</v>
          </cell>
          <cell r="CX243">
            <v>42.296282608695655</v>
          </cell>
          <cell r="CY243">
            <v>42.73408695652175</v>
          </cell>
          <cell r="CZ243">
            <v>37.435695652173912</v>
          </cell>
          <cell r="DA243">
            <v>33.777130434782606</v>
          </cell>
          <cell r="DB243">
            <v>0.36567391304348246</v>
          </cell>
          <cell r="DC243">
            <v>0.31814229249011977</v>
          </cell>
          <cell r="DD243">
            <v>15.561152173913044</v>
          </cell>
          <cell r="DE243">
            <v>0</v>
          </cell>
          <cell r="DF243">
            <v>0</v>
          </cell>
          <cell r="DG243">
            <v>0</v>
          </cell>
          <cell r="DH243">
            <v>0</v>
          </cell>
          <cell r="DI243">
            <v>0</v>
          </cell>
          <cell r="DJ243">
            <v>0</v>
          </cell>
          <cell r="DK243">
            <v>0</v>
          </cell>
          <cell r="DL243">
            <v>0</v>
          </cell>
          <cell r="DM243" t="str">
            <v>Mar 04</v>
          </cell>
          <cell r="DN243">
            <v>5.8849999999999998</v>
          </cell>
          <cell r="DO243">
            <v>0</v>
          </cell>
          <cell r="DP243">
            <v>0</v>
          </cell>
          <cell r="DQ243">
            <v>0</v>
          </cell>
          <cell r="DR243">
            <v>0</v>
          </cell>
          <cell r="DS243">
            <v>0</v>
          </cell>
          <cell r="DT243">
            <v>45.555391304347822</v>
          </cell>
          <cell r="DU243">
            <v>45.555391304347822</v>
          </cell>
          <cell r="DV243">
            <v>49.814739130434788</v>
          </cell>
          <cell r="DW243">
            <v>49.814739130434788</v>
          </cell>
          <cell r="DX243">
            <v>45.690978260869578</v>
          </cell>
          <cell r="DY243">
            <v>45.690978260869578</v>
          </cell>
          <cell r="DZ243">
            <v>49.290652173913038</v>
          </cell>
          <cell r="EA243">
            <v>49.290652173913038</v>
          </cell>
          <cell r="EB243">
            <v>0</v>
          </cell>
          <cell r="EC243">
            <v>0</v>
          </cell>
          <cell r="ED243">
            <v>0</v>
          </cell>
          <cell r="EE243">
            <v>0</v>
          </cell>
          <cell r="EF243">
            <v>40.917130434782607</v>
          </cell>
          <cell r="EG243">
            <v>0</v>
          </cell>
          <cell r="EH243">
            <v>38.188499999999998</v>
          </cell>
          <cell r="EI243">
            <v>37.8735</v>
          </cell>
          <cell r="EJ243">
            <v>39.739304347826092</v>
          </cell>
          <cell r="EK243">
            <v>0</v>
          </cell>
          <cell r="EL243">
            <v>0</v>
          </cell>
          <cell r="EM243">
            <v>0</v>
          </cell>
          <cell r="EN243">
            <v>0</v>
          </cell>
          <cell r="EO243">
            <v>24.667391304347824</v>
          </cell>
          <cell r="EP243">
            <v>22.868478260869569</v>
          </cell>
          <cell r="EQ243" t="str">
            <v>Mar 04</v>
          </cell>
          <cell r="ER243">
            <v>5.17</v>
          </cell>
          <cell r="ES243">
            <v>0</v>
          </cell>
          <cell r="ET243">
            <v>0</v>
          </cell>
          <cell r="EU243">
            <v>0</v>
          </cell>
          <cell r="EV243">
            <v>23.727717391304346</v>
          </cell>
          <cell r="EW243">
            <v>27.797608695652176</v>
          </cell>
          <cell r="EX243">
            <v>32.960869565217394</v>
          </cell>
          <cell r="EY243">
            <v>45.963065217391325</v>
          </cell>
          <cell r="EZ243">
            <v>45.963065217391325</v>
          </cell>
          <cell r="FA243">
            <v>47.474608695652194</v>
          </cell>
          <cell r="FB243">
            <v>47.474608695652194</v>
          </cell>
          <cell r="FC243">
            <v>47.748978260869578</v>
          </cell>
          <cell r="FD243">
            <v>47.748978260869578</v>
          </cell>
          <cell r="FE243">
            <v>0</v>
          </cell>
          <cell r="FF243">
            <v>0</v>
          </cell>
          <cell r="FG243">
            <v>41.272304347826079</v>
          </cell>
          <cell r="FH243">
            <v>0</v>
          </cell>
          <cell r="FI243">
            <v>41.121652173913041</v>
          </cell>
          <cell r="FJ243">
            <v>0</v>
          </cell>
          <cell r="FK243">
            <v>0</v>
          </cell>
          <cell r="FL243">
            <v>0</v>
          </cell>
          <cell r="FM243">
            <v>0</v>
          </cell>
          <cell r="FN243" t="str">
            <v>Mar 04</v>
          </cell>
          <cell r="FO243">
            <v>0</v>
          </cell>
          <cell r="FP243">
            <v>31.682608695652174</v>
          </cell>
          <cell r="FQ243">
            <v>22.899130434782606</v>
          </cell>
          <cell r="FR243">
            <v>35.791304347826085</v>
          </cell>
          <cell r="FS243">
            <v>0</v>
          </cell>
          <cell r="FT243">
            <v>55.501630434782619</v>
          </cell>
          <cell r="FU243">
            <v>55.501630434782619</v>
          </cell>
          <cell r="FV243">
            <v>58.546630434782621</v>
          </cell>
          <cell r="FW243">
            <v>58.546630434782621</v>
          </cell>
          <cell r="FX243">
            <v>0</v>
          </cell>
          <cell r="FY243">
            <v>0</v>
          </cell>
          <cell r="FZ243">
            <v>0</v>
          </cell>
          <cell r="GA243">
            <v>0</v>
          </cell>
          <cell r="GB243">
            <v>0</v>
          </cell>
          <cell r="GC243">
            <v>0</v>
          </cell>
          <cell r="GD243">
            <v>45.483260869565207</v>
          </cell>
          <cell r="GE243">
            <v>0</v>
          </cell>
          <cell r="GF243">
            <v>0</v>
          </cell>
          <cell r="GG243">
            <v>47.071956521739132</v>
          </cell>
          <cell r="GH243">
            <v>47.071956521739132</v>
          </cell>
          <cell r="GI243">
            <v>46.121249999999996</v>
          </cell>
          <cell r="GJ243">
            <v>40.03125</v>
          </cell>
          <cell r="GK243">
            <v>0</v>
          </cell>
          <cell r="GL243">
            <v>0</v>
          </cell>
          <cell r="GM243">
            <v>25.59782608695652</v>
          </cell>
          <cell r="GN243">
            <v>0</v>
          </cell>
          <cell r="GO243" t="str">
            <v>Mar 04</v>
          </cell>
          <cell r="GP243">
            <v>3.9219266373313375</v>
          </cell>
          <cell r="GQ243">
            <v>328.21739130434781</v>
          </cell>
          <cell r="GR243">
            <v>297.04347826086962</v>
          </cell>
          <cell r="GS243">
            <v>321.73913043478262</v>
          </cell>
          <cell r="GT243">
            <v>305.56521739130437</v>
          </cell>
          <cell r="GU243">
            <v>327.2771739130435</v>
          </cell>
          <cell r="GV243">
            <v>323.68478260869563</v>
          </cell>
          <cell r="GW243">
            <v>327.2771739130435</v>
          </cell>
          <cell r="GX243">
            <v>0</v>
          </cell>
          <cell r="GY243">
            <v>374.5978260869565</v>
          </cell>
          <cell r="GZ243">
            <v>354.6521739130435</v>
          </cell>
          <cell r="HA243">
            <v>0</v>
          </cell>
          <cell r="HB243">
            <v>0</v>
          </cell>
          <cell r="HC243">
            <v>321.5978260869565</v>
          </cell>
          <cell r="HD243">
            <v>287.0978260869565</v>
          </cell>
          <cell r="HE243">
            <v>0</v>
          </cell>
          <cell r="HF243">
            <v>326.67391304347831</v>
          </cell>
          <cell r="HG243">
            <v>220.695652173913</v>
          </cell>
          <cell r="HH243">
            <v>0</v>
          </cell>
          <cell r="HI243">
            <v>197.26086956521701</v>
          </cell>
          <cell r="HJ243">
            <v>0</v>
          </cell>
          <cell r="HK243" t="e">
            <v>#VALUE!</v>
          </cell>
          <cell r="HL243">
            <v>0</v>
          </cell>
          <cell r="HM243">
            <v>0</v>
          </cell>
          <cell r="HN243">
            <v>147.36956521739131</v>
          </cell>
          <cell r="HO243">
            <v>142.67391304347831</v>
          </cell>
          <cell r="HP243">
            <v>128.195652173913</v>
          </cell>
          <cell r="HQ243">
            <v>0</v>
          </cell>
          <cell r="HR243">
            <v>66.55</v>
          </cell>
          <cell r="HS243">
            <v>0</v>
          </cell>
          <cell r="HT243">
            <v>374.82608695652181</v>
          </cell>
          <cell r="HU243" t="str">
            <v>Mar 04</v>
          </cell>
          <cell r="HV243">
            <v>341.30434782608688</v>
          </cell>
          <cell r="HW243">
            <v>285.52173913043481</v>
          </cell>
          <cell r="HX243">
            <v>325.52173913043481</v>
          </cell>
          <cell r="HY243">
            <v>269.73913043478274</v>
          </cell>
          <cell r="HZ243">
            <v>320.10326086956519</v>
          </cell>
          <cell r="IA243">
            <v>299.72826086956519</v>
          </cell>
          <cell r="IB243">
            <v>320.10326086956519</v>
          </cell>
          <cell r="IC243">
            <v>0</v>
          </cell>
          <cell r="ID243">
            <v>297.57608695652181</v>
          </cell>
          <cell r="IE243">
            <v>0</v>
          </cell>
          <cell r="IF243">
            <v>0</v>
          </cell>
          <cell r="IG243">
            <v>221.34782608695599</v>
          </cell>
          <cell r="IH243">
            <v>0</v>
          </cell>
          <cell r="II243">
            <v>198.739130434782</v>
          </cell>
          <cell r="IJ243">
            <v>0</v>
          </cell>
          <cell r="IK243">
            <v>0</v>
          </cell>
          <cell r="IL243">
            <v>0</v>
          </cell>
          <cell r="IM243">
            <v>156.89130434782609</v>
          </cell>
          <cell r="IN243">
            <v>132.93478260869571</v>
          </cell>
          <cell r="IO243">
            <v>0</v>
          </cell>
          <cell r="IP243">
            <v>0</v>
          </cell>
          <cell r="IQ243" t="str">
            <v>Mar 04</v>
          </cell>
          <cell r="IR243">
            <v>4.9029424677265787</v>
          </cell>
          <cell r="IS243">
            <v>21.683074834460285</v>
          </cell>
          <cell r="IT243">
            <v>24.709546253044277</v>
          </cell>
          <cell r="IU243">
            <v>0</v>
          </cell>
          <cell r="IV243">
            <v>0</v>
          </cell>
          <cell r="IW243">
            <v>0</v>
          </cell>
          <cell r="IX243">
            <v>36.935869565217395</v>
          </cell>
          <cell r="IY243">
            <v>0</v>
          </cell>
          <cell r="IZ243">
            <v>47.101086956521733</v>
          </cell>
          <cell r="JA243">
            <v>45.090217391304364</v>
          </cell>
          <cell r="JB243">
            <v>0</v>
          </cell>
          <cell r="JC243">
            <v>43.9445652173913</v>
          </cell>
          <cell r="JD243">
            <v>38.229997427321848</v>
          </cell>
          <cell r="JE243">
            <v>0</v>
          </cell>
          <cell r="JF243">
            <v>0</v>
          </cell>
          <cell r="JG243">
            <v>0</v>
          </cell>
          <cell r="JH243">
            <v>0</v>
          </cell>
          <cell r="JI243">
            <v>0</v>
          </cell>
          <cell r="JJ243">
            <v>0</v>
          </cell>
          <cell r="JK243">
            <v>0</v>
          </cell>
          <cell r="JL243">
            <v>0</v>
          </cell>
          <cell r="JM243">
            <v>0</v>
          </cell>
          <cell r="JN243">
            <v>38.026086956521738</v>
          </cell>
          <cell r="JO243">
            <v>0</v>
          </cell>
          <cell r="JP243">
            <v>38.048913043478265</v>
          </cell>
          <cell r="JQ243">
            <v>38.046956521739133</v>
          </cell>
          <cell r="JR243">
            <v>38.736739130434785</v>
          </cell>
          <cell r="JS243">
            <v>0</v>
          </cell>
          <cell r="JT243">
            <v>0</v>
          </cell>
          <cell r="JU243">
            <v>0</v>
          </cell>
          <cell r="JV243">
            <v>0</v>
          </cell>
          <cell r="JW243">
            <v>0</v>
          </cell>
          <cell r="JX243">
            <v>0</v>
          </cell>
          <cell r="JY243">
            <v>0</v>
          </cell>
          <cell r="JZ243">
            <v>38.046956521739133</v>
          </cell>
          <cell r="KA243">
            <v>0</v>
          </cell>
          <cell r="KB243">
            <v>0</v>
          </cell>
          <cell r="KC243">
            <v>0</v>
          </cell>
          <cell r="KD243">
            <v>29.27391304347826</v>
          </cell>
          <cell r="KE243">
            <v>30.77391304347826</v>
          </cell>
          <cell r="KF243">
            <v>29.27391304347826</v>
          </cell>
          <cell r="KG243">
            <v>30.77391304347826</v>
          </cell>
          <cell r="KH243">
            <v>0</v>
          </cell>
          <cell r="KI243">
            <v>0</v>
          </cell>
          <cell r="KJ243">
            <v>0</v>
          </cell>
          <cell r="KK243">
            <v>27.355358438890793</v>
          </cell>
          <cell r="KL243">
            <v>26.478090380006847</v>
          </cell>
          <cell r="KM243">
            <v>0</v>
          </cell>
          <cell r="KN243">
            <v>25.633345429647385</v>
          </cell>
          <cell r="KO243">
            <v>4.0869586956521742</v>
          </cell>
          <cell r="KP243">
            <v>0.90869565217391324</v>
          </cell>
          <cell r="KQ243">
            <v>1.2804347826086959</v>
          </cell>
          <cell r="KR243">
            <v>0.99347826086956514</v>
          </cell>
          <cell r="KS243">
            <v>0.80000000000000027</v>
          </cell>
          <cell r="KT243">
            <v>0.30217391304347829</v>
          </cell>
          <cell r="KU243">
            <v>0.33478260869565218</v>
          </cell>
          <cell r="KV243">
            <v>0</v>
          </cell>
          <cell r="KW243">
            <v>0.31739130434782592</v>
          </cell>
          <cell r="KX243">
            <v>0</v>
          </cell>
          <cell r="KY243">
            <v>0</v>
          </cell>
          <cell r="KZ243">
            <v>0.13043913043478261</v>
          </cell>
          <cell r="LA243">
            <v>6.5221739130434817E-2</v>
          </cell>
          <cell r="LB243">
            <v>1.5</v>
          </cell>
          <cell r="LC243" t="str">
            <v>Mar 04</v>
          </cell>
          <cell r="LD243">
            <v>21.35374697824335</v>
          </cell>
          <cell r="LE243">
            <v>24.334251606978878</v>
          </cell>
          <cell r="LF243">
            <v>265</v>
          </cell>
          <cell r="LG243">
            <v>265</v>
          </cell>
          <cell r="LH243">
            <v>34.027898550724636</v>
          </cell>
          <cell r="LI243">
            <v>40.702173913043481</v>
          </cell>
          <cell r="LJ243">
            <v>35.59021739130435</v>
          </cell>
          <cell r="LK243">
            <v>0.57065217391304357</v>
          </cell>
          <cell r="LL243">
            <v>36.244999999999997</v>
          </cell>
          <cell r="LM243">
            <v>1.0719565217391303</v>
          </cell>
          <cell r="LN243">
            <v>35.545434782608694</v>
          </cell>
          <cell r="LO243">
            <v>0</v>
          </cell>
          <cell r="LP243">
            <v>0</v>
          </cell>
          <cell r="LQ243">
            <v>0</v>
          </cell>
          <cell r="LR243">
            <v>0</v>
          </cell>
          <cell r="LS243">
            <v>0</v>
          </cell>
          <cell r="LT243">
            <v>23.891646696336871</v>
          </cell>
          <cell r="LU243">
            <v>23.058883943854845</v>
          </cell>
          <cell r="LV243">
            <v>34.34739130434783</v>
          </cell>
          <cell r="LW243">
            <v>36.609999999999985</v>
          </cell>
          <cell r="LX243">
            <v>37.483478260869546</v>
          </cell>
          <cell r="LY243">
            <v>37.483478260869546</v>
          </cell>
          <cell r="LZ243">
            <v>31.619456521739131</v>
          </cell>
          <cell r="MA243">
            <v>34.142801932367142</v>
          </cell>
          <cell r="MB243" t="str">
            <v>Mar 04</v>
          </cell>
          <cell r="MC243">
            <v>314.3478260869565</v>
          </cell>
          <cell r="MD243">
            <v>315.08695652173913</v>
          </cell>
          <cell r="ME243">
            <v>38.48007246376811</v>
          </cell>
          <cell r="MF243">
            <v>76.05</v>
          </cell>
          <cell r="MG243">
            <v>52.35</v>
          </cell>
          <cell r="MH243" t="str">
            <v>Mar 04</v>
          </cell>
          <cell r="MI243">
            <v>279.13043478260869</v>
          </cell>
          <cell r="MJ243">
            <v>197.26708074534159</v>
          </cell>
          <cell r="MK243">
            <v>200.12422360248439</v>
          </cell>
          <cell r="ML243">
            <v>162.2360248447205</v>
          </cell>
          <cell r="MM243">
            <v>209.68944099378879</v>
          </cell>
          <cell r="MN243">
            <v>239.7540102352385</v>
          </cell>
          <cell r="MO243">
            <v>307.67820587246791</v>
          </cell>
          <cell r="MP243">
            <v>239.25465838509311</v>
          </cell>
          <cell r="MQ243">
            <v>106.4782608695652</v>
          </cell>
          <cell r="MR243">
            <v>0</v>
          </cell>
          <cell r="MS243">
            <v>0</v>
          </cell>
          <cell r="MT243">
            <v>311.06398020501962</v>
          </cell>
          <cell r="MU243">
            <v>223.5273492286114</v>
          </cell>
          <cell r="MV243">
            <v>0</v>
          </cell>
          <cell r="MW243" t="str">
            <v>*KEY_ERR</v>
          </cell>
        </row>
        <row r="244">
          <cell r="F244" t="str">
            <v>Apr 04</v>
          </cell>
          <cell r="G244">
            <v>33.247619047619047</v>
          </cell>
          <cell r="H244">
            <v>0</v>
          </cell>
          <cell r="I244">
            <v>36.690238095238101</v>
          </cell>
          <cell r="J244">
            <v>0</v>
          </cell>
          <cell r="K244">
            <v>0</v>
          </cell>
          <cell r="L244">
            <v>36.266666666666673</v>
          </cell>
          <cell r="M244">
            <v>31.136428571428571</v>
          </cell>
          <cell r="N244">
            <v>0</v>
          </cell>
          <cell r="O244">
            <v>0</v>
          </cell>
          <cell r="P244">
            <v>31.828333333333337</v>
          </cell>
          <cell r="Q244">
            <v>31.828333333333337</v>
          </cell>
          <cell r="R244">
            <v>0</v>
          </cell>
          <cell r="S244">
            <v>0</v>
          </cell>
          <cell r="T244">
            <v>36.874047619047623</v>
          </cell>
          <cell r="U244">
            <v>0</v>
          </cell>
          <cell r="V244">
            <v>30.192857142857143</v>
          </cell>
          <cell r="W244">
            <v>30.335714285714285</v>
          </cell>
          <cell r="X244">
            <v>34.1</v>
          </cell>
          <cell r="Y244">
            <v>27.973809523809521</v>
          </cell>
          <cell r="Z244">
            <v>28.209523809523809</v>
          </cell>
          <cell r="AA244">
            <v>32.227142857142866</v>
          </cell>
          <cell r="AB244">
            <v>34.589047619047626</v>
          </cell>
          <cell r="AC244">
            <v>35.574285714285708</v>
          </cell>
          <cell r="AD244">
            <v>36.893809523809516</v>
          </cell>
          <cell r="AE244">
            <v>36.893809523809516</v>
          </cell>
          <cell r="AF244">
            <v>32.399523809523814</v>
          </cell>
          <cell r="AG244">
            <v>33.594920634920634</v>
          </cell>
          <cell r="AH244">
            <v>30.199523809523811</v>
          </cell>
          <cell r="AI244">
            <v>0</v>
          </cell>
          <cell r="AJ244">
            <v>32.399523809523814</v>
          </cell>
          <cell r="AK244">
            <v>33.699523809523811</v>
          </cell>
          <cell r="AL244">
            <v>34.390476190476193</v>
          </cell>
          <cell r="AM244">
            <v>33.326190476190483</v>
          </cell>
          <cell r="AN244">
            <v>0</v>
          </cell>
          <cell r="AO244">
            <v>0</v>
          </cell>
          <cell r="AP244">
            <v>0</v>
          </cell>
          <cell r="AQ244">
            <v>30.999523809523811</v>
          </cell>
          <cell r="AR244">
            <v>33.018333333333338</v>
          </cell>
          <cell r="AS244">
            <v>35.574285714285708</v>
          </cell>
          <cell r="AT244">
            <v>31.921905714285714</v>
          </cell>
          <cell r="AU244">
            <v>35.942539682539682</v>
          </cell>
          <cell r="AV244">
            <v>0</v>
          </cell>
          <cell r="AW244">
            <v>32.100010000000005</v>
          </cell>
          <cell r="AX244">
            <v>0</v>
          </cell>
          <cell r="AY244">
            <v>0</v>
          </cell>
          <cell r="AZ244">
            <v>0</v>
          </cell>
          <cell r="BA244">
            <v>0</v>
          </cell>
          <cell r="BB244">
            <v>31.714761904761911</v>
          </cell>
          <cell r="BC244">
            <v>31.684285714285721</v>
          </cell>
          <cell r="BD244">
            <v>0.30925000000000041</v>
          </cell>
          <cell r="BE244">
            <v>32.906904761904762</v>
          </cell>
          <cell r="BF244">
            <v>30.037238095238102</v>
          </cell>
          <cell r="BG244">
            <v>27.727047619047628</v>
          </cell>
          <cell r="BH244">
            <v>0</v>
          </cell>
          <cell r="BI244">
            <v>32.733334285714285</v>
          </cell>
          <cell r="BJ244">
            <v>0</v>
          </cell>
          <cell r="BK244">
            <v>5.37</v>
          </cell>
          <cell r="BL244">
            <v>17.587499999999999</v>
          </cell>
          <cell r="BM244">
            <v>25.463749999999997</v>
          </cell>
          <cell r="BN244">
            <v>31.373749999999998</v>
          </cell>
          <cell r="BO244">
            <v>31.26125</v>
          </cell>
          <cell r="BP244">
            <v>36.893749999999997</v>
          </cell>
          <cell r="BQ244">
            <v>48.369000000000007</v>
          </cell>
          <cell r="BR244">
            <v>48.369000000000007</v>
          </cell>
          <cell r="BS244">
            <v>49.536799999999971</v>
          </cell>
          <cell r="BT244">
            <v>49.536799999999971</v>
          </cell>
          <cell r="BU244">
            <v>51.286999999999992</v>
          </cell>
          <cell r="BV244">
            <v>51.286999999999992</v>
          </cell>
          <cell r="BW244">
            <v>48.53</v>
          </cell>
          <cell r="BX244">
            <v>48.53</v>
          </cell>
          <cell r="BY244">
            <v>51.547000000000004</v>
          </cell>
          <cell r="BZ244">
            <v>51.547000000000004</v>
          </cell>
          <cell r="CA244">
            <v>0</v>
          </cell>
          <cell r="CB244">
            <v>0</v>
          </cell>
          <cell r="CC244">
            <v>0</v>
          </cell>
          <cell r="CD244">
            <v>0</v>
          </cell>
          <cell r="CE244">
            <v>54.729000000000006</v>
          </cell>
          <cell r="CF244">
            <v>48.374999999999986</v>
          </cell>
          <cell r="CG244">
            <v>48.279999999999994</v>
          </cell>
          <cell r="CH244">
            <v>0</v>
          </cell>
          <cell r="CI244">
            <v>0</v>
          </cell>
          <cell r="CJ244">
            <v>40.858999999999995</v>
          </cell>
          <cell r="CK244">
            <v>40.963999999999999</v>
          </cell>
          <cell r="CL244">
            <v>37.717199999999963</v>
          </cell>
          <cell r="CM244">
            <v>39.984999999999992</v>
          </cell>
          <cell r="CN244">
            <v>0</v>
          </cell>
          <cell r="CO244">
            <v>0</v>
          </cell>
          <cell r="CP244">
            <v>30.704000000000004</v>
          </cell>
          <cell r="CQ244">
            <v>30.704000000000004</v>
          </cell>
          <cell r="CR244">
            <v>0</v>
          </cell>
          <cell r="CS244">
            <v>0</v>
          </cell>
          <cell r="CT244">
            <v>27.975000000000005</v>
          </cell>
          <cell r="CU244">
            <v>24.782142857142855</v>
          </cell>
          <cell r="CV244">
            <v>0</v>
          </cell>
          <cell r="CW244">
            <v>4.5</v>
          </cell>
          <cell r="CX244">
            <v>42.756</v>
          </cell>
          <cell r="CY244">
            <v>43.126000000000005</v>
          </cell>
          <cell r="CZ244">
            <v>37.23599999999999</v>
          </cell>
          <cell r="DA244">
            <v>35.335999999999999</v>
          </cell>
          <cell r="DB244">
            <v>0.48633333333333084</v>
          </cell>
          <cell r="DC244">
            <v>0.39181818181818218</v>
          </cell>
          <cell r="DD244">
            <v>16.176666666666666</v>
          </cell>
          <cell r="DE244">
            <v>0</v>
          </cell>
          <cell r="DF244">
            <v>0</v>
          </cell>
          <cell r="DG244">
            <v>0</v>
          </cell>
          <cell r="DH244">
            <v>0</v>
          </cell>
          <cell r="DI244">
            <v>0</v>
          </cell>
          <cell r="DJ244">
            <v>0</v>
          </cell>
          <cell r="DK244">
            <v>0</v>
          </cell>
          <cell r="DL244">
            <v>0</v>
          </cell>
          <cell r="DM244" t="str">
            <v>Apr 04</v>
          </cell>
          <cell r="DN244">
            <v>5.9749999999999996</v>
          </cell>
          <cell r="DO244">
            <v>0</v>
          </cell>
          <cell r="DP244">
            <v>0</v>
          </cell>
          <cell r="DQ244">
            <v>0</v>
          </cell>
          <cell r="DR244">
            <v>0</v>
          </cell>
          <cell r="DS244">
            <v>0</v>
          </cell>
          <cell r="DT244">
            <v>46.938999999999993</v>
          </cell>
          <cell r="DU244">
            <v>46.938999999999993</v>
          </cell>
          <cell r="DV244">
            <v>52.390499999999989</v>
          </cell>
          <cell r="DW244">
            <v>52.390499999999989</v>
          </cell>
          <cell r="DX244">
            <v>48.229000000000006</v>
          </cell>
          <cell r="DY244">
            <v>48.229000000000006</v>
          </cell>
          <cell r="DZ244">
            <v>52.531500000000001</v>
          </cell>
          <cell r="EA244">
            <v>52.531500000000001</v>
          </cell>
          <cell r="EB244">
            <v>0</v>
          </cell>
          <cell r="EC244">
            <v>0</v>
          </cell>
          <cell r="ED244">
            <v>0</v>
          </cell>
          <cell r="EE244">
            <v>0</v>
          </cell>
          <cell r="EF244">
            <v>42.313000000000024</v>
          </cell>
          <cell r="EG244">
            <v>0</v>
          </cell>
          <cell r="EH244">
            <v>38.647499999999994</v>
          </cell>
          <cell r="EI244">
            <v>38.332499999999989</v>
          </cell>
          <cell r="EJ244">
            <v>40.210499999999996</v>
          </cell>
          <cell r="EK244">
            <v>0</v>
          </cell>
          <cell r="EL244">
            <v>0</v>
          </cell>
          <cell r="EM244">
            <v>0</v>
          </cell>
          <cell r="EN244">
            <v>0</v>
          </cell>
          <cell r="EO244">
            <v>25.648809523809533</v>
          </cell>
          <cell r="EP244">
            <v>24.552380952380954</v>
          </cell>
          <cell r="EQ244" t="str">
            <v>Apr 04</v>
          </cell>
          <cell r="ER244">
            <v>5.4</v>
          </cell>
          <cell r="ES244">
            <v>0</v>
          </cell>
          <cell r="ET244">
            <v>0</v>
          </cell>
          <cell r="EU244">
            <v>0</v>
          </cell>
          <cell r="EV244">
            <v>24.68</v>
          </cell>
          <cell r="EW244">
            <v>29.169999999999998</v>
          </cell>
          <cell r="EX244">
            <v>32.61</v>
          </cell>
          <cell r="EY244">
            <v>49.3185</v>
          </cell>
          <cell r="EZ244">
            <v>49.3185</v>
          </cell>
          <cell r="FA244">
            <v>52.793499999999987</v>
          </cell>
          <cell r="FB244">
            <v>52.793499999999987</v>
          </cell>
          <cell r="FC244">
            <v>52.688499999999991</v>
          </cell>
          <cell r="FD244">
            <v>52.688499999999991</v>
          </cell>
          <cell r="FE244">
            <v>0</v>
          </cell>
          <cell r="FF244">
            <v>0</v>
          </cell>
          <cell r="FG244">
            <v>42.110000000000014</v>
          </cell>
          <cell r="FH244">
            <v>0</v>
          </cell>
          <cell r="FI244">
            <v>42.893999999999991</v>
          </cell>
          <cell r="FJ244">
            <v>0</v>
          </cell>
          <cell r="FK244">
            <v>0</v>
          </cell>
          <cell r="FL244">
            <v>0</v>
          </cell>
          <cell r="FM244">
            <v>0</v>
          </cell>
          <cell r="FN244" t="str">
            <v>Apr 04</v>
          </cell>
          <cell r="FO244">
            <v>4.8600000000000003</v>
          </cell>
          <cell r="FP244">
            <v>22.52</v>
          </cell>
          <cell r="FQ244">
            <v>22.730000000000004</v>
          </cell>
          <cell r="FR244">
            <v>38.654999999999994</v>
          </cell>
          <cell r="FS244">
            <v>0</v>
          </cell>
          <cell r="FT244">
            <v>59.859999999999992</v>
          </cell>
          <cell r="FU244">
            <v>59.859999999999992</v>
          </cell>
          <cell r="FV244">
            <v>63.679999999999986</v>
          </cell>
          <cell r="FW244">
            <v>63.679999999999986</v>
          </cell>
          <cell r="FX244">
            <v>0</v>
          </cell>
          <cell r="FY244">
            <v>0</v>
          </cell>
          <cell r="FZ244">
            <v>0</v>
          </cell>
          <cell r="GA244">
            <v>0</v>
          </cell>
          <cell r="GB244">
            <v>0</v>
          </cell>
          <cell r="GC244">
            <v>0</v>
          </cell>
          <cell r="GD244">
            <v>52.947500000000005</v>
          </cell>
          <cell r="GE244">
            <v>0</v>
          </cell>
          <cell r="GF244">
            <v>0</v>
          </cell>
          <cell r="GG244">
            <v>61.620000000000005</v>
          </cell>
          <cell r="GH244">
            <v>61.620000000000005</v>
          </cell>
          <cell r="GI244">
            <v>54.043500000000002</v>
          </cell>
          <cell r="GJ244">
            <v>48.9405</v>
          </cell>
          <cell r="GK244">
            <v>0</v>
          </cell>
          <cell r="GL244">
            <v>0</v>
          </cell>
          <cell r="GM244">
            <v>27.148809523809529</v>
          </cell>
          <cell r="GN244">
            <v>0</v>
          </cell>
          <cell r="GO244" t="str">
            <v>Apr 04</v>
          </cell>
          <cell r="GP244">
            <v>3.592674045498792</v>
          </cell>
          <cell r="GQ244">
            <v>314.05</v>
          </cell>
          <cell r="GR244">
            <v>276.45</v>
          </cell>
          <cell r="GS244">
            <v>318.72500000000002</v>
          </cell>
          <cell r="GT244">
            <v>292.17499999999995</v>
          </cell>
          <cell r="GU244">
            <v>333.57499999999999</v>
          </cell>
          <cell r="GV244">
            <v>330.07499999999999</v>
          </cell>
          <cell r="GW244">
            <v>333.57499999999999</v>
          </cell>
          <cell r="GX244">
            <v>0</v>
          </cell>
          <cell r="GY244">
            <v>415.17500000000001</v>
          </cell>
          <cell r="GZ244">
            <v>387.77499999999998</v>
          </cell>
          <cell r="HA244">
            <v>0</v>
          </cell>
          <cell r="HB244">
            <v>0</v>
          </cell>
          <cell r="HC244">
            <v>346.53750000000002</v>
          </cell>
          <cell r="HD244">
            <v>294.01249999999999</v>
          </cell>
          <cell r="HE244">
            <v>0</v>
          </cell>
          <cell r="HF244">
            <v>323.82499999999999</v>
          </cell>
          <cell r="HG244">
            <v>217.35</v>
          </cell>
          <cell r="HH244">
            <v>0</v>
          </cell>
          <cell r="HI244">
            <v>198.6</v>
          </cell>
          <cell r="HJ244">
            <v>0</v>
          </cell>
          <cell r="HK244" t="e">
            <v>#VALUE!</v>
          </cell>
          <cell r="HL244">
            <v>0</v>
          </cell>
          <cell r="HM244">
            <v>0</v>
          </cell>
          <cell r="HN244">
            <v>156.19999999999999</v>
          </cell>
          <cell r="HO244">
            <v>151.16249999999999</v>
          </cell>
          <cell r="HP244">
            <v>140.42500000000001</v>
          </cell>
          <cell r="HQ244">
            <v>0</v>
          </cell>
          <cell r="HR244">
            <v>65.510000000000005</v>
          </cell>
          <cell r="HS244">
            <v>0</v>
          </cell>
          <cell r="HT244">
            <v>401.35</v>
          </cell>
          <cell r="HU244" t="str">
            <v>Apr 04</v>
          </cell>
          <cell r="HV244">
            <v>336.7</v>
          </cell>
          <cell r="HW244">
            <v>292.55</v>
          </cell>
          <cell r="HX244">
            <v>322.45</v>
          </cell>
          <cell r="HY244">
            <v>278.3</v>
          </cell>
          <cell r="HZ244">
            <v>328.52499999999998</v>
          </cell>
          <cell r="IA244">
            <v>313.2</v>
          </cell>
          <cell r="IB244">
            <v>328.52499999999998</v>
          </cell>
          <cell r="IC244">
            <v>0</v>
          </cell>
          <cell r="ID244">
            <v>333.7</v>
          </cell>
          <cell r="IE244">
            <v>0</v>
          </cell>
          <cell r="IF244">
            <v>0</v>
          </cell>
          <cell r="IG244">
            <v>212.7</v>
          </cell>
          <cell r="IH244">
            <v>0</v>
          </cell>
          <cell r="II244">
            <v>202.15</v>
          </cell>
          <cell r="IJ244">
            <v>0</v>
          </cell>
          <cell r="IK244">
            <v>0</v>
          </cell>
          <cell r="IL244">
            <v>0</v>
          </cell>
          <cell r="IM244">
            <v>161.44999999999999</v>
          </cell>
          <cell r="IN244">
            <v>139.52500000000001</v>
          </cell>
          <cell r="IO244">
            <v>0</v>
          </cell>
          <cell r="IP244">
            <v>0</v>
          </cell>
          <cell r="IQ244" t="str">
            <v>Apr 04</v>
          </cell>
          <cell r="IR244">
            <v>4.9341191609004316</v>
          </cell>
          <cell r="IS244">
            <v>23.719874001904625</v>
          </cell>
          <cell r="IT244">
            <v>27.397946406210867</v>
          </cell>
          <cell r="IU244">
            <v>0</v>
          </cell>
          <cell r="IV244">
            <v>0</v>
          </cell>
          <cell r="IW244">
            <v>0</v>
          </cell>
          <cell r="IX244">
            <v>37.079978354978351</v>
          </cell>
          <cell r="IY244">
            <v>0</v>
          </cell>
          <cell r="IZ244">
            <v>47.232142857142854</v>
          </cell>
          <cell r="JA244">
            <v>45.035714285714292</v>
          </cell>
          <cell r="JB244">
            <v>0</v>
          </cell>
          <cell r="JC244">
            <v>43.598268398268402</v>
          </cell>
          <cell r="JD244">
            <v>38.785573400958015</v>
          </cell>
          <cell r="JE244">
            <v>0</v>
          </cell>
          <cell r="JF244">
            <v>0</v>
          </cell>
          <cell r="JG244">
            <v>0</v>
          </cell>
          <cell r="JH244">
            <v>0</v>
          </cell>
          <cell r="JI244">
            <v>0</v>
          </cell>
          <cell r="JJ244">
            <v>0</v>
          </cell>
          <cell r="JK244">
            <v>0</v>
          </cell>
          <cell r="JL244">
            <v>0</v>
          </cell>
          <cell r="JM244">
            <v>0</v>
          </cell>
          <cell r="JN244">
            <v>41.633658008658017</v>
          </cell>
          <cell r="JO244">
            <v>0</v>
          </cell>
          <cell r="JP244">
            <v>39.399134199134195</v>
          </cell>
          <cell r="JQ244">
            <v>40.796666666666667</v>
          </cell>
          <cell r="JR244">
            <v>42.488662554112551</v>
          </cell>
          <cell r="JS244">
            <v>0</v>
          </cell>
          <cell r="JT244">
            <v>0</v>
          </cell>
          <cell r="JU244">
            <v>0</v>
          </cell>
          <cell r="JV244">
            <v>0</v>
          </cell>
          <cell r="JW244">
            <v>0</v>
          </cell>
          <cell r="JX244">
            <v>0</v>
          </cell>
          <cell r="JY244">
            <v>0</v>
          </cell>
          <cell r="JZ244">
            <v>40.796666666666667</v>
          </cell>
          <cell r="KA244">
            <v>0</v>
          </cell>
          <cell r="KB244">
            <v>0</v>
          </cell>
          <cell r="KC244">
            <v>0</v>
          </cell>
          <cell r="KD244">
            <v>28.74761904761905</v>
          </cell>
          <cell r="KE244">
            <v>30.929437229437234</v>
          </cell>
          <cell r="KF244">
            <v>28.74761904761905</v>
          </cell>
          <cell r="KG244">
            <v>30.929437229437234</v>
          </cell>
          <cell r="KH244">
            <v>0</v>
          </cell>
          <cell r="KI244">
            <v>0</v>
          </cell>
          <cell r="KJ244">
            <v>0</v>
          </cell>
          <cell r="KK244">
            <v>28.422384701912257</v>
          </cell>
          <cell r="KL244">
            <v>27.688413948256468</v>
          </cell>
          <cell r="KM244">
            <v>0</v>
          </cell>
          <cell r="KN244">
            <v>26.757848450761845</v>
          </cell>
          <cell r="KO244">
            <v>4.3636363636363633</v>
          </cell>
          <cell r="KP244">
            <v>0.59545454545454557</v>
          </cell>
          <cell r="KQ244">
            <v>1.1499999999999999</v>
          </cell>
          <cell r="KR244">
            <v>0.94999999999999962</v>
          </cell>
          <cell r="KS244">
            <v>0.81136363636363662</v>
          </cell>
          <cell r="KT244">
            <v>0.71818181818181825</v>
          </cell>
          <cell r="KU244">
            <v>0.46818181818181842</v>
          </cell>
          <cell r="KV244">
            <v>0</v>
          </cell>
          <cell r="KW244">
            <v>-0.33181363636363642</v>
          </cell>
          <cell r="KX244">
            <v>0</v>
          </cell>
          <cell r="KY244">
            <v>0</v>
          </cell>
          <cell r="KZ244">
            <v>1</v>
          </cell>
          <cell r="LA244">
            <v>0.84090909090909094</v>
          </cell>
          <cell r="LB244">
            <v>2.1818181818181821</v>
          </cell>
          <cell r="LC244" t="str">
            <v>Apr 04</v>
          </cell>
          <cell r="LD244">
            <v>23.368251410153103</v>
          </cell>
          <cell r="LE244">
            <v>26.997245179063359</v>
          </cell>
          <cell r="LF244">
            <v>290</v>
          </cell>
          <cell r="LG244">
            <v>294</v>
          </cell>
          <cell r="LH244">
            <v>35.479497354497354</v>
          </cell>
          <cell r="LI244">
            <v>41.420238095238091</v>
          </cell>
          <cell r="LJ244">
            <v>39.964285714285708</v>
          </cell>
          <cell r="LK244">
            <v>0.98452380952380936</v>
          </cell>
          <cell r="LL244">
            <v>39.05119047619047</v>
          </cell>
          <cell r="LM244">
            <v>1.5761904761904764</v>
          </cell>
          <cell r="LN244">
            <v>38.172619047619051</v>
          </cell>
          <cell r="LO244">
            <v>0</v>
          </cell>
          <cell r="LP244">
            <v>0</v>
          </cell>
          <cell r="LQ244">
            <v>0</v>
          </cell>
          <cell r="LR244">
            <v>0</v>
          </cell>
          <cell r="LS244">
            <v>0</v>
          </cell>
          <cell r="LT244">
            <v>25.608361454818148</v>
          </cell>
          <cell r="LU244">
            <v>24.702849643794526</v>
          </cell>
          <cell r="LV244">
            <v>34.589047619047626</v>
          </cell>
          <cell r="LW244">
            <v>35.574285714285708</v>
          </cell>
          <cell r="LX244">
            <v>36.893809523809516</v>
          </cell>
          <cell r="LY244">
            <v>36.893809523809516</v>
          </cell>
          <cell r="LZ244">
            <v>32.399523809523814</v>
          </cell>
          <cell r="MA244">
            <v>33.594920634920634</v>
          </cell>
          <cell r="MB244" t="str">
            <v>Apr 04</v>
          </cell>
          <cell r="MC244">
            <v>341.7</v>
          </cell>
          <cell r="MD244">
            <v>342.7</v>
          </cell>
          <cell r="ME244">
            <v>38.607142857142861</v>
          </cell>
          <cell r="MF244">
            <v>75.56</v>
          </cell>
          <cell r="MG244">
            <v>56.11999999999999</v>
          </cell>
          <cell r="MH244" t="str">
            <v>Apr 04</v>
          </cell>
          <cell r="MI244">
            <v>196.81818181818181</v>
          </cell>
          <cell r="MJ244">
            <v>185.97402597402589</v>
          </cell>
          <cell r="MK244">
            <v>188.83116883116881</v>
          </cell>
          <cell r="ML244">
            <v>147.2727272727272</v>
          </cell>
          <cell r="MM244">
            <v>172.33766233766229</v>
          </cell>
          <cell r="MN244">
            <v>192.2039384947397</v>
          </cell>
          <cell r="MO244">
            <v>246.9175237973551</v>
          </cell>
          <cell r="MP244">
            <v>176.49350649350649</v>
          </cell>
          <cell r="MQ244">
            <v>97.318181818181813</v>
          </cell>
          <cell r="MR244">
            <v>0</v>
          </cell>
          <cell r="MS244">
            <v>0</v>
          </cell>
          <cell r="MT244">
            <v>226.04089677260421</v>
          </cell>
          <cell r="MU244">
            <v>170.45454545454541</v>
          </cell>
          <cell r="MV244">
            <v>0</v>
          </cell>
          <cell r="MW244" t="str">
            <v>*KEY_ERR</v>
          </cell>
        </row>
        <row r="245">
          <cell r="F245" t="str">
            <v>May 04</v>
          </cell>
          <cell r="G245">
            <v>37.800750000000008</v>
          </cell>
          <cell r="H245">
            <v>0</v>
          </cell>
          <cell r="I245">
            <v>40.238750000000003</v>
          </cell>
          <cell r="J245">
            <v>0</v>
          </cell>
          <cell r="K245">
            <v>0</v>
          </cell>
          <cell r="L245">
            <v>40.029499999999999</v>
          </cell>
          <cell r="M245">
            <v>35.926749999999998</v>
          </cell>
          <cell r="N245">
            <v>0</v>
          </cell>
          <cell r="O245">
            <v>0</v>
          </cell>
          <cell r="P245">
            <v>34.088750000000005</v>
          </cell>
          <cell r="Q245">
            <v>34.088750000000005</v>
          </cell>
          <cell r="R245">
            <v>0</v>
          </cell>
          <cell r="S245">
            <v>0</v>
          </cell>
          <cell r="T245">
            <v>37.758750000000006</v>
          </cell>
          <cell r="U245">
            <v>0</v>
          </cell>
          <cell r="V245">
            <v>35.388250000000006</v>
          </cell>
          <cell r="W245">
            <v>35.338250000000009</v>
          </cell>
          <cell r="X245">
            <v>38.800750000000008</v>
          </cell>
          <cell r="Y245">
            <v>32.300750000000008</v>
          </cell>
          <cell r="Z245">
            <v>32.888250000000006</v>
          </cell>
          <cell r="AA245">
            <v>35.34571428571428</v>
          </cell>
          <cell r="AB245">
            <v>37.520714285714277</v>
          </cell>
          <cell r="AC245">
            <v>38.265238095238089</v>
          </cell>
          <cell r="AD245">
            <v>39.199047619047604</v>
          </cell>
          <cell r="AE245">
            <v>39.199047619047604</v>
          </cell>
          <cell r="AF245">
            <v>35.60321428571428</v>
          </cell>
          <cell r="AG245">
            <v>38.731249999999996</v>
          </cell>
          <cell r="AH245">
            <v>33.453214285714282</v>
          </cell>
          <cell r="AI245">
            <v>0</v>
          </cell>
          <cell r="AJ245">
            <v>35.60321428571428</v>
          </cell>
          <cell r="AK245">
            <v>36.803214285714283</v>
          </cell>
          <cell r="AL245">
            <v>38.938250000000011</v>
          </cell>
          <cell r="AM245">
            <v>38.45428571428571</v>
          </cell>
          <cell r="AN245">
            <v>0</v>
          </cell>
          <cell r="AO245">
            <v>0</v>
          </cell>
          <cell r="AP245">
            <v>0</v>
          </cell>
          <cell r="AQ245">
            <v>34.203214285714282</v>
          </cell>
          <cell r="AR245">
            <v>36.508809523809518</v>
          </cell>
          <cell r="AS245">
            <v>38.265238095238089</v>
          </cell>
          <cell r="AT245">
            <v>35.358333333333334</v>
          </cell>
          <cell r="AU245">
            <v>39.585535714285705</v>
          </cell>
          <cell r="AV245">
            <v>0</v>
          </cell>
          <cell r="AW245">
            <v>35.285721904761907</v>
          </cell>
          <cell r="AX245">
            <v>0</v>
          </cell>
          <cell r="AY245">
            <v>0</v>
          </cell>
          <cell r="AZ245">
            <v>0</v>
          </cell>
          <cell r="BA245">
            <v>0</v>
          </cell>
          <cell r="BB245">
            <v>34.871428571428567</v>
          </cell>
          <cell r="BC245">
            <v>34.734999999999999</v>
          </cell>
          <cell r="BD245">
            <v>0.41499999999999926</v>
          </cell>
          <cell r="BE245">
            <v>37.988250000000001</v>
          </cell>
          <cell r="BF245">
            <v>33.54175</v>
          </cell>
          <cell r="BG245">
            <v>31.841325000000012</v>
          </cell>
          <cell r="BH245">
            <v>0</v>
          </cell>
          <cell r="BI245">
            <v>37.000750000000011</v>
          </cell>
          <cell r="BJ245">
            <v>0</v>
          </cell>
          <cell r="BK245">
            <v>5.94</v>
          </cell>
          <cell r="BL245">
            <v>19.637625</v>
          </cell>
          <cell r="BM245">
            <v>28.410374999999998</v>
          </cell>
          <cell r="BN245">
            <v>34.064624999999999</v>
          </cell>
          <cell r="BO245">
            <v>34.411124999999998</v>
          </cell>
          <cell r="BP245">
            <v>40.507687500000003</v>
          </cell>
          <cell r="BQ245">
            <v>56.242199999999997</v>
          </cell>
          <cell r="BR245">
            <v>56.242199999999997</v>
          </cell>
          <cell r="BS245">
            <v>57.687419999999996</v>
          </cell>
          <cell r="BT245">
            <v>57.687419999999996</v>
          </cell>
          <cell r="BU245">
            <v>59.855249999999991</v>
          </cell>
          <cell r="BV245">
            <v>59.855249999999991</v>
          </cell>
          <cell r="BW245">
            <v>56.950949999999999</v>
          </cell>
          <cell r="BX245">
            <v>56.950949999999999</v>
          </cell>
          <cell r="BY245">
            <v>60.569249999999997</v>
          </cell>
          <cell r="BZ245">
            <v>60.569249999999997</v>
          </cell>
          <cell r="CA245">
            <v>0</v>
          </cell>
          <cell r="CB245">
            <v>0</v>
          </cell>
          <cell r="CC245">
            <v>0</v>
          </cell>
          <cell r="CD245">
            <v>0</v>
          </cell>
          <cell r="CE245">
            <v>63.964950000000002</v>
          </cell>
          <cell r="CF245">
            <v>64.307249999999996</v>
          </cell>
          <cell r="CG245">
            <v>64.41225</v>
          </cell>
          <cell r="CH245">
            <v>0</v>
          </cell>
          <cell r="CI245">
            <v>0</v>
          </cell>
          <cell r="CJ245">
            <v>45.866624999999999</v>
          </cell>
          <cell r="CK245">
            <v>45.963225000000001</v>
          </cell>
          <cell r="CL245">
            <v>41.779604999999997</v>
          </cell>
          <cell r="CM245">
            <v>42.819000000000003</v>
          </cell>
          <cell r="CN245">
            <v>0</v>
          </cell>
          <cell r="CO245">
            <v>0</v>
          </cell>
          <cell r="CP245">
            <v>34.697249999999997</v>
          </cell>
          <cell r="CQ245">
            <v>34.697249999999997</v>
          </cell>
          <cell r="CR245">
            <v>0</v>
          </cell>
          <cell r="CS245">
            <v>0</v>
          </cell>
          <cell r="CT245">
            <v>31.993749999999999</v>
          </cell>
          <cell r="CU245">
            <v>27.282499999999999</v>
          </cell>
          <cell r="CV245">
            <v>0</v>
          </cell>
          <cell r="CW245">
            <v>4.5</v>
          </cell>
          <cell r="CX245">
            <v>48.49635</v>
          </cell>
          <cell r="CY245">
            <v>48.895349999999993</v>
          </cell>
          <cell r="CZ245">
            <v>42.54495</v>
          </cell>
          <cell r="DA245">
            <v>39.515699999999995</v>
          </cell>
          <cell r="DB245">
            <v>0.60217499999999902</v>
          </cell>
          <cell r="DC245">
            <v>0.46990909090909061</v>
          </cell>
          <cell r="DD245">
            <v>18.983650000000001</v>
          </cell>
          <cell r="DE245">
            <v>0</v>
          </cell>
          <cell r="DF245">
            <v>0</v>
          </cell>
          <cell r="DG245">
            <v>0</v>
          </cell>
          <cell r="DH245">
            <v>0</v>
          </cell>
          <cell r="DI245">
            <v>0</v>
          </cell>
          <cell r="DJ245">
            <v>0</v>
          </cell>
          <cell r="DK245">
            <v>0</v>
          </cell>
          <cell r="DL245">
            <v>0</v>
          </cell>
          <cell r="DM245" t="str">
            <v>May 04</v>
          </cell>
          <cell r="DN245">
            <v>6.41</v>
          </cell>
          <cell r="DO245">
            <v>0</v>
          </cell>
          <cell r="DP245">
            <v>0</v>
          </cell>
          <cell r="DQ245">
            <v>0</v>
          </cell>
          <cell r="DR245">
            <v>0</v>
          </cell>
          <cell r="DS245">
            <v>0</v>
          </cell>
          <cell r="DT245">
            <v>56.314125000000004</v>
          </cell>
          <cell r="DU245">
            <v>56.314125000000004</v>
          </cell>
          <cell r="DV245">
            <v>64.186499999999995</v>
          </cell>
          <cell r="DW245">
            <v>64.186499999999995</v>
          </cell>
          <cell r="DX245">
            <v>59.015249999999995</v>
          </cell>
          <cell r="DY245">
            <v>59.015249999999995</v>
          </cell>
          <cell r="DZ245">
            <v>66.593100000000007</v>
          </cell>
          <cell r="EA245">
            <v>66.593100000000007</v>
          </cell>
          <cell r="EB245">
            <v>0</v>
          </cell>
          <cell r="EC245">
            <v>0</v>
          </cell>
          <cell r="ED245">
            <v>0</v>
          </cell>
          <cell r="EE245">
            <v>0</v>
          </cell>
          <cell r="EF245">
            <v>49.261799999999994</v>
          </cell>
          <cell r="EG245">
            <v>0</v>
          </cell>
          <cell r="EH245">
            <v>42.762299999999996</v>
          </cell>
          <cell r="EI245">
            <v>42.447299999999998</v>
          </cell>
          <cell r="EJ245">
            <v>44.041725</v>
          </cell>
          <cell r="EK245">
            <v>0</v>
          </cell>
          <cell r="EL245">
            <v>0</v>
          </cell>
          <cell r="EM245">
            <v>0</v>
          </cell>
          <cell r="EN245">
            <v>0</v>
          </cell>
          <cell r="EO245">
            <v>30.325000000000003</v>
          </cell>
          <cell r="EP245">
            <v>27.777499999999989</v>
          </cell>
          <cell r="EQ245" t="str">
            <v>May 04</v>
          </cell>
          <cell r="ER245">
            <v>5.85</v>
          </cell>
          <cell r="ES245">
            <v>0</v>
          </cell>
          <cell r="ET245">
            <v>0</v>
          </cell>
          <cell r="EU245">
            <v>0</v>
          </cell>
          <cell r="EV245">
            <v>27.09525</v>
          </cell>
          <cell r="EW245">
            <v>32.261249999999997</v>
          </cell>
          <cell r="EX245">
            <v>33.783749999999998</v>
          </cell>
          <cell r="EY245">
            <v>58.095449999999992</v>
          </cell>
          <cell r="EZ245">
            <v>58.095449999999992</v>
          </cell>
          <cell r="FA245">
            <v>62.295449999999995</v>
          </cell>
          <cell r="FB245">
            <v>62.295449999999995</v>
          </cell>
          <cell r="FC245">
            <v>61.150949999999995</v>
          </cell>
          <cell r="FD245">
            <v>61.150949999999995</v>
          </cell>
          <cell r="FE245">
            <v>0</v>
          </cell>
          <cell r="FF245">
            <v>0</v>
          </cell>
          <cell r="FG245">
            <v>43.667924999999997</v>
          </cell>
          <cell r="FH245">
            <v>0</v>
          </cell>
          <cell r="FI245">
            <v>48.039074999999997</v>
          </cell>
          <cell r="FJ245">
            <v>0</v>
          </cell>
          <cell r="FK245">
            <v>0</v>
          </cell>
          <cell r="FL245">
            <v>0</v>
          </cell>
          <cell r="FM245">
            <v>0</v>
          </cell>
          <cell r="FN245" t="str">
            <v>May 04</v>
          </cell>
          <cell r="FO245">
            <v>5.38</v>
          </cell>
          <cell r="FP245">
            <v>22.333499999999997</v>
          </cell>
          <cell r="FQ245">
            <v>25.840500000000002</v>
          </cell>
          <cell r="FR245">
            <v>39.9315</v>
          </cell>
          <cell r="FS245">
            <v>0</v>
          </cell>
          <cell r="FT245">
            <v>69.28949999999999</v>
          </cell>
          <cell r="FU245">
            <v>69.28949999999999</v>
          </cell>
          <cell r="FV245">
            <v>73.216499999999996</v>
          </cell>
          <cell r="FW245">
            <v>73.216499999999996</v>
          </cell>
          <cell r="FX245">
            <v>0</v>
          </cell>
          <cell r="FY245">
            <v>0</v>
          </cell>
          <cell r="FZ245">
            <v>0</v>
          </cell>
          <cell r="GA245">
            <v>0</v>
          </cell>
          <cell r="GB245">
            <v>0</v>
          </cell>
          <cell r="GC245">
            <v>0</v>
          </cell>
          <cell r="GD245">
            <v>55.017374999999987</v>
          </cell>
          <cell r="GE245">
            <v>0</v>
          </cell>
          <cell r="GF245">
            <v>0</v>
          </cell>
          <cell r="GG245">
            <v>58.456124999999986</v>
          </cell>
          <cell r="GH245">
            <v>58.456124999999986</v>
          </cell>
          <cell r="GI245">
            <v>59.561250000000001</v>
          </cell>
          <cell r="GJ245">
            <v>54.783749999999998</v>
          </cell>
          <cell r="GK245">
            <v>0</v>
          </cell>
          <cell r="GL245">
            <v>0</v>
          </cell>
          <cell r="GM245">
            <v>28.512499999999999</v>
          </cell>
          <cell r="GN245">
            <v>0</v>
          </cell>
          <cell r="GO245" t="str">
            <v>May 04</v>
          </cell>
          <cell r="GP245">
            <v>3.5197057090305188</v>
          </cell>
          <cell r="GQ245">
            <v>323.63157894736838</v>
          </cell>
          <cell r="GR245">
            <v>314</v>
          </cell>
          <cell r="GS245">
            <v>351.9736842105263</v>
          </cell>
          <cell r="GT245">
            <v>330</v>
          </cell>
          <cell r="GU245">
            <v>375.25</v>
          </cell>
          <cell r="GV245">
            <v>371.7236842105263</v>
          </cell>
          <cell r="GW245">
            <v>375.25</v>
          </cell>
          <cell r="GX245">
            <v>0</v>
          </cell>
          <cell r="GY245">
            <v>478.210527631579</v>
          </cell>
          <cell r="GZ245">
            <v>451.71052631578948</v>
          </cell>
          <cell r="HA245">
            <v>0</v>
          </cell>
          <cell r="HB245">
            <v>0</v>
          </cell>
          <cell r="HC245">
            <v>379.07894736842098</v>
          </cell>
          <cell r="HD245">
            <v>325.01315789473682</v>
          </cell>
          <cell r="HE245">
            <v>0</v>
          </cell>
          <cell r="HF245">
            <v>355.67105263157902</v>
          </cell>
          <cell r="HG245">
            <v>276.73684210526301</v>
          </cell>
          <cell r="HH245">
            <v>0</v>
          </cell>
          <cell r="HI245">
            <v>231.105263157894</v>
          </cell>
          <cell r="HJ245">
            <v>0</v>
          </cell>
          <cell r="HK245" t="e">
            <v>#VALUE!</v>
          </cell>
          <cell r="HL245">
            <v>0</v>
          </cell>
          <cell r="HM245">
            <v>0</v>
          </cell>
          <cell r="HN245">
            <v>178.21052631578951</v>
          </cell>
          <cell r="HO245">
            <v>166.5526315789474</v>
          </cell>
          <cell r="HP245">
            <v>153.81578947368419</v>
          </cell>
          <cell r="HQ245">
            <v>0</v>
          </cell>
          <cell r="HR245">
            <v>67.150000000000006</v>
          </cell>
          <cell r="HS245">
            <v>0</v>
          </cell>
          <cell r="HT245">
            <v>531.26315789473688</v>
          </cell>
          <cell r="HU245" t="str">
            <v>May 04</v>
          </cell>
          <cell r="HV245">
            <v>356.26315789473682</v>
          </cell>
          <cell r="HW245">
            <v>294.94736842105272</v>
          </cell>
          <cell r="HX245">
            <v>354</v>
          </cell>
          <cell r="HY245">
            <v>292.68421052631589</v>
          </cell>
          <cell r="HZ245">
            <v>370.17105263157896</v>
          </cell>
          <cell r="IA245">
            <v>354.57894736842098</v>
          </cell>
          <cell r="IB245">
            <v>370.17105263157896</v>
          </cell>
          <cell r="IC245">
            <v>0</v>
          </cell>
          <cell r="ID245">
            <v>370.64473684210532</v>
          </cell>
          <cell r="IE245">
            <v>0</v>
          </cell>
          <cell r="IF245">
            <v>0</v>
          </cell>
          <cell r="IG245">
            <v>268.105263157894</v>
          </cell>
          <cell r="IH245">
            <v>0</v>
          </cell>
          <cell r="II245">
            <v>227.78947368421001</v>
          </cell>
          <cell r="IJ245">
            <v>0</v>
          </cell>
          <cell r="IK245">
            <v>0</v>
          </cell>
          <cell r="IL245">
            <v>0</v>
          </cell>
          <cell r="IM245">
            <v>183.5263157894737</v>
          </cell>
          <cell r="IN245">
            <v>157.15789473684211</v>
          </cell>
          <cell r="IO245">
            <v>0</v>
          </cell>
          <cell r="IP245">
            <v>0</v>
          </cell>
          <cell r="IQ245" t="str">
            <v>May 04</v>
          </cell>
          <cell r="IR245">
            <v>4.9332499057146286</v>
          </cell>
          <cell r="IS245">
            <v>25.797168374198993</v>
          </cell>
          <cell r="IT245">
            <v>29.581529800166162</v>
          </cell>
          <cell r="IU245">
            <v>0</v>
          </cell>
          <cell r="IV245">
            <v>0</v>
          </cell>
          <cell r="IW245">
            <v>0</v>
          </cell>
          <cell r="IX245">
            <v>40.371428571428567</v>
          </cell>
          <cell r="IY245">
            <v>0</v>
          </cell>
          <cell r="IZ245">
            <v>52.748809523809513</v>
          </cell>
          <cell r="JA245">
            <v>50.607142857142854</v>
          </cell>
          <cell r="JB245">
            <v>0</v>
          </cell>
          <cell r="JC245">
            <v>49.109523809523807</v>
          </cell>
          <cell r="JD245">
            <v>45.167652859960555</v>
          </cell>
          <cell r="JE245">
            <v>0</v>
          </cell>
          <cell r="JF245">
            <v>0</v>
          </cell>
          <cell r="JG245">
            <v>0</v>
          </cell>
          <cell r="JH245">
            <v>0</v>
          </cell>
          <cell r="JI245">
            <v>0</v>
          </cell>
          <cell r="JJ245">
            <v>0</v>
          </cell>
          <cell r="JK245">
            <v>0</v>
          </cell>
          <cell r="JL245">
            <v>0</v>
          </cell>
          <cell r="JM245">
            <v>0</v>
          </cell>
          <cell r="JN245">
            <v>46.279762380952384</v>
          </cell>
          <cell r="JO245">
            <v>0</v>
          </cell>
          <cell r="JP245">
            <v>43.172619047619051</v>
          </cell>
          <cell r="JQ245">
            <v>43.691666666666677</v>
          </cell>
          <cell r="JR245">
            <v>44.501198095238102</v>
          </cell>
          <cell r="JS245">
            <v>0</v>
          </cell>
          <cell r="JT245">
            <v>0</v>
          </cell>
          <cell r="JU245">
            <v>0</v>
          </cell>
          <cell r="JV245">
            <v>0</v>
          </cell>
          <cell r="JW245">
            <v>0</v>
          </cell>
          <cell r="JX245">
            <v>0</v>
          </cell>
          <cell r="JY245">
            <v>0</v>
          </cell>
          <cell r="JZ245">
            <v>43.691666666666677</v>
          </cell>
          <cell r="KA245">
            <v>0</v>
          </cell>
          <cell r="KB245">
            <v>0</v>
          </cell>
          <cell r="KC245">
            <v>0</v>
          </cell>
          <cell r="KD245">
            <v>31.982142857142861</v>
          </cell>
          <cell r="KE245">
            <v>34.482142857142861</v>
          </cell>
          <cell r="KF245">
            <v>31.982142857142861</v>
          </cell>
          <cell r="KG245">
            <v>34.482142857142861</v>
          </cell>
          <cell r="KH245">
            <v>0</v>
          </cell>
          <cell r="KI245">
            <v>0</v>
          </cell>
          <cell r="KJ245">
            <v>0</v>
          </cell>
          <cell r="KK245">
            <v>31.005811773528311</v>
          </cell>
          <cell r="KL245">
            <v>30.237157855268087</v>
          </cell>
          <cell r="KM245">
            <v>0</v>
          </cell>
          <cell r="KN245">
            <v>29.153543307086622</v>
          </cell>
          <cell r="KO245">
            <v>2.1428595238095252</v>
          </cell>
          <cell r="KP245">
            <v>0.6809523809523812</v>
          </cell>
          <cell r="KQ245">
            <v>1.1476190476190471</v>
          </cell>
          <cell r="KR245">
            <v>0.89523809523809528</v>
          </cell>
          <cell r="KS245">
            <v>0.69523809523809543</v>
          </cell>
          <cell r="KT245">
            <v>0.57142904761904767</v>
          </cell>
          <cell r="KU245">
            <v>0.3761904761904763</v>
          </cell>
          <cell r="KV245">
            <v>0</v>
          </cell>
          <cell r="KW245">
            <v>-0.11904000000000001</v>
          </cell>
          <cell r="KX245">
            <v>0</v>
          </cell>
          <cell r="KY245">
            <v>0</v>
          </cell>
          <cell r="KZ245">
            <v>1.4523809523809521</v>
          </cell>
          <cell r="LA245">
            <v>0.8571428571428571</v>
          </cell>
          <cell r="LB245">
            <v>2.5</v>
          </cell>
          <cell r="LC245" t="str">
            <v>May 04</v>
          </cell>
          <cell r="LD245">
            <v>25.624496373892022</v>
          </cell>
          <cell r="LE245">
            <v>29.38475665748393</v>
          </cell>
          <cell r="LF245">
            <v>318</v>
          </cell>
          <cell r="LG245">
            <v>320</v>
          </cell>
          <cell r="LH245">
            <v>38.782407407407405</v>
          </cell>
          <cell r="LI245">
            <v>47.101190476190474</v>
          </cell>
          <cell r="LJ245">
            <v>44.877380952380946</v>
          </cell>
          <cell r="LK245">
            <v>1.1071428571428572</v>
          </cell>
          <cell r="LL245">
            <v>42.584523809523809</v>
          </cell>
          <cell r="LM245">
            <v>1.4476190476190478</v>
          </cell>
          <cell r="LN245">
            <v>41.636904761904759</v>
          </cell>
          <cell r="LO245">
            <v>0</v>
          </cell>
          <cell r="LP245">
            <v>0</v>
          </cell>
          <cell r="LQ245">
            <v>0</v>
          </cell>
          <cell r="LR245">
            <v>0</v>
          </cell>
          <cell r="LS245">
            <v>0</v>
          </cell>
          <cell r="LT245">
            <v>28.171166104236971</v>
          </cell>
          <cell r="LU245">
            <v>27.181289838770155</v>
          </cell>
          <cell r="LV245">
            <v>37.520714285714277</v>
          </cell>
          <cell r="LW245">
            <v>38.265238095238089</v>
          </cell>
          <cell r="LX245">
            <v>39.199047619047604</v>
          </cell>
          <cell r="LY245">
            <v>39.199047619047604</v>
          </cell>
          <cell r="LZ245">
            <v>35.60321428571428</v>
          </cell>
          <cell r="MA245">
            <v>38.731249999999996</v>
          </cell>
          <cell r="MB245" t="str">
            <v>May 04</v>
          </cell>
          <cell r="MC245">
            <v>372.86111111111109</v>
          </cell>
          <cell r="MD245">
            <v>383.5</v>
          </cell>
          <cell r="ME245">
            <v>41.949074074074069</v>
          </cell>
          <cell r="MF245">
            <v>74.09</v>
          </cell>
          <cell r="MG245">
            <v>59.375</v>
          </cell>
          <cell r="MH245" t="str">
            <v>May 04</v>
          </cell>
          <cell r="MI245">
            <v>182.38095238095241</v>
          </cell>
          <cell r="MJ245">
            <v>189.3877551020407</v>
          </cell>
          <cell r="MK245">
            <v>192.2448979591837</v>
          </cell>
          <cell r="ML245">
            <v>158.9115646258503</v>
          </cell>
          <cell r="MM245">
            <v>175.23809523809521</v>
          </cell>
          <cell r="MN245">
            <v>219.01935848523379</v>
          </cell>
          <cell r="MO245">
            <v>223.70578589833681</v>
          </cell>
          <cell r="MP245">
            <v>176.734693877551</v>
          </cell>
          <cell r="MQ245">
            <v>109.5238095238095</v>
          </cell>
          <cell r="MR245">
            <v>0</v>
          </cell>
          <cell r="MS245">
            <v>0</v>
          </cell>
          <cell r="MT245">
            <v>229.06181442766811</v>
          </cell>
          <cell r="MU245">
            <v>102.15053763440859</v>
          </cell>
          <cell r="MV245">
            <v>0</v>
          </cell>
          <cell r="MW245" t="str">
            <v>*KEY_ERR</v>
          </cell>
        </row>
        <row r="246">
          <cell r="F246" t="str">
            <v>Jun 04</v>
          </cell>
          <cell r="G246">
            <v>35.04454545454545</v>
          </cell>
          <cell r="H246">
            <v>0</v>
          </cell>
          <cell r="I246">
            <v>37.996428571428567</v>
          </cell>
          <cell r="J246">
            <v>0</v>
          </cell>
          <cell r="K246">
            <v>0</v>
          </cell>
          <cell r="L246">
            <v>37.811190476190482</v>
          </cell>
          <cell r="M246">
            <v>33.236428571428583</v>
          </cell>
          <cell r="N246">
            <v>0</v>
          </cell>
          <cell r="O246">
            <v>0</v>
          </cell>
          <cell r="P246">
            <v>32.388809523809513</v>
          </cell>
          <cell r="Q246">
            <v>32.388809523809513</v>
          </cell>
          <cell r="R246">
            <v>0</v>
          </cell>
          <cell r="S246">
            <v>0</v>
          </cell>
          <cell r="T246">
            <v>36.835952380952378</v>
          </cell>
          <cell r="U246">
            <v>0</v>
          </cell>
          <cell r="V246">
            <v>32.171818181818175</v>
          </cell>
          <cell r="W246">
            <v>32.485454545454537</v>
          </cell>
          <cell r="X246">
            <v>35.678636363636357</v>
          </cell>
          <cell r="Y246">
            <v>29.380909090909086</v>
          </cell>
          <cell r="Z246">
            <v>30.20363636363636</v>
          </cell>
          <cell r="AA246">
            <v>34.002619047619056</v>
          </cell>
          <cell r="AB246">
            <v>36.88785714285715</v>
          </cell>
          <cell r="AC246">
            <v>37.485238095238088</v>
          </cell>
          <cell r="AD246">
            <v>38.074285714285708</v>
          </cell>
          <cell r="AE246">
            <v>38.074285714285708</v>
          </cell>
          <cell r="AF246">
            <v>34.559761904761913</v>
          </cell>
          <cell r="AG246">
            <v>38.010952380952382</v>
          </cell>
          <cell r="AH246">
            <v>31.859761904761911</v>
          </cell>
          <cell r="AI246">
            <v>0</v>
          </cell>
          <cell r="AJ246">
            <v>34.559761904761913</v>
          </cell>
          <cell r="AK246">
            <v>35.809761904761913</v>
          </cell>
          <cell r="AL246">
            <v>35.928636363636357</v>
          </cell>
          <cell r="AM246">
            <v>37.881428571428572</v>
          </cell>
          <cell r="AN246">
            <v>0</v>
          </cell>
          <cell r="AO246">
            <v>0</v>
          </cell>
          <cell r="AP246">
            <v>0</v>
          </cell>
          <cell r="AQ246">
            <v>32.959761904761912</v>
          </cell>
          <cell r="AR246">
            <v>35.935476190476187</v>
          </cell>
          <cell r="AS246">
            <v>37.485238095238088</v>
          </cell>
          <cell r="AT246">
            <v>34.243095238095236</v>
          </cell>
          <cell r="AU246">
            <v>38.213333333333331</v>
          </cell>
          <cell r="AV246">
            <v>0</v>
          </cell>
          <cell r="AW246">
            <v>33.900010000000002</v>
          </cell>
          <cell r="AX246">
            <v>0</v>
          </cell>
          <cell r="AY246">
            <v>0</v>
          </cell>
          <cell r="AZ246">
            <v>0</v>
          </cell>
          <cell r="BA246">
            <v>0</v>
          </cell>
          <cell r="BB246">
            <v>33.793095238095233</v>
          </cell>
          <cell r="BC246">
            <v>33.426428571428573</v>
          </cell>
          <cell r="BD246">
            <v>0.56954545454545513</v>
          </cell>
          <cell r="BE246">
            <v>35.432619047619049</v>
          </cell>
          <cell r="BF246">
            <v>31.401428571428568</v>
          </cell>
          <cell r="BG246">
            <v>29.252238095238098</v>
          </cell>
          <cell r="BH246">
            <v>0</v>
          </cell>
          <cell r="BI246">
            <v>34.221818181818179</v>
          </cell>
          <cell r="BJ246">
            <v>0</v>
          </cell>
          <cell r="BK246">
            <v>6.68</v>
          </cell>
          <cell r="BL246">
            <v>19.891249999999999</v>
          </cell>
          <cell r="BM246">
            <v>28.176249999999996</v>
          </cell>
          <cell r="BN246">
            <v>34.3825</v>
          </cell>
          <cell r="BO246">
            <v>33.886249999999997</v>
          </cell>
          <cell r="BP246">
            <v>38.532499999999999</v>
          </cell>
          <cell r="BQ246">
            <v>49.176000000000002</v>
          </cell>
          <cell r="BR246">
            <v>49.176000000000002</v>
          </cell>
          <cell r="BS246">
            <v>50.180199999999992</v>
          </cell>
          <cell r="BT246">
            <v>50.180199999999992</v>
          </cell>
          <cell r="BU246">
            <v>51.686500000000009</v>
          </cell>
          <cell r="BV246">
            <v>51.686500000000009</v>
          </cell>
          <cell r="BW246">
            <v>49.740999999999985</v>
          </cell>
          <cell r="BX246">
            <v>49.740999999999985</v>
          </cell>
          <cell r="BY246">
            <v>52.251499999999986</v>
          </cell>
          <cell r="BZ246">
            <v>52.251499999999986</v>
          </cell>
          <cell r="CA246">
            <v>0</v>
          </cell>
          <cell r="CB246">
            <v>0</v>
          </cell>
          <cell r="CC246">
            <v>0</v>
          </cell>
          <cell r="CD246">
            <v>0</v>
          </cell>
          <cell r="CE246">
            <v>57.486000000000004</v>
          </cell>
          <cell r="CF246">
            <v>57.12</v>
          </cell>
          <cell r="CG246">
            <v>57.3825</v>
          </cell>
          <cell r="CH246">
            <v>0</v>
          </cell>
          <cell r="CI246">
            <v>0</v>
          </cell>
          <cell r="CJ246">
            <v>43.319499999999991</v>
          </cell>
          <cell r="CK246">
            <v>43.424499999999995</v>
          </cell>
          <cell r="CL246">
            <v>40.896399999999971</v>
          </cell>
          <cell r="CM246">
            <v>41.652499999999996</v>
          </cell>
          <cell r="CN246">
            <v>0</v>
          </cell>
          <cell r="CO246">
            <v>0</v>
          </cell>
          <cell r="CP246">
            <v>35.807999999999993</v>
          </cell>
          <cell r="CQ246">
            <v>35.807999999999993</v>
          </cell>
          <cell r="CR246">
            <v>0</v>
          </cell>
          <cell r="CS246">
            <v>0</v>
          </cell>
          <cell r="CT246">
            <v>31.446428571428569</v>
          </cell>
          <cell r="CU246">
            <v>24.986904761904768</v>
          </cell>
          <cell r="CV246">
            <v>0</v>
          </cell>
          <cell r="CW246">
            <v>5.5</v>
          </cell>
          <cell r="CX246">
            <v>44.675999999999988</v>
          </cell>
          <cell r="CY246">
            <v>45.095500000000001</v>
          </cell>
          <cell r="CZ246">
            <v>38.407999999999994</v>
          </cell>
          <cell r="DA246">
            <v>33.988</v>
          </cell>
          <cell r="DB246">
            <v>0.41841666666666794</v>
          </cell>
          <cell r="DC246">
            <v>0.32603896103896107</v>
          </cell>
          <cell r="DD246">
            <v>16.580333333333328</v>
          </cell>
          <cell r="DE246">
            <v>0</v>
          </cell>
          <cell r="DF246">
            <v>0</v>
          </cell>
          <cell r="DG246">
            <v>0</v>
          </cell>
          <cell r="DH246">
            <v>0</v>
          </cell>
          <cell r="DI246">
            <v>0</v>
          </cell>
          <cell r="DJ246">
            <v>0</v>
          </cell>
          <cell r="DK246">
            <v>0</v>
          </cell>
          <cell r="DL246">
            <v>0</v>
          </cell>
          <cell r="DM246" t="str">
            <v>Jun 04</v>
          </cell>
          <cell r="DN246">
            <v>7.2149999999999999</v>
          </cell>
          <cell r="DO246">
            <v>0</v>
          </cell>
          <cell r="DP246">
            <v>0</v>
          </cell>
          <cell r="DQ246">
            <v>0</v>
          </cell>
          <cell r="DR246">
            <v>0</v>
          </cell>
          <cell r="DS246">
            <v>0</v>
          </cell>
          <cell r="DT246">
            <v>48.059000000000005</v>
          </cell>
          <cell r="DU246">
            <v>48.059000000000005</v>
          </cell>
          <cell r="DV246">
            <v>55.386999999999993</v>
          </cell>
          <cell r="DW246">
            <v>55.386999999999993</v>
          </cell>
          <cell r="DX246">
            <v>51.271000000000015</v>
          </cell>
          <cell r="DY246">
            <v>51.271000000000015</v>
          </cell>
          <cell r="DZ246">
            <v>57.009</v>
          </cell>
          <cell r="EA246">
            <v>57.009</v>
          </cell>
          <cell r="EB246">
            <v>0</v>
          </cell>
          <cell r="EC246">
            <v>0</v>
          </cell>
          <cell r="ED246">
            <v>0</v>
          </cell>
          <cell r="EE246">
            <v>0</v>
          </cell>
          <cell r="EF246">
            <v>44.068999999999981</v>
          </cell>
          <cell r="EG246">
            <v>0</v>
          </cell>
          <cell r="EH246">
            <v>41.714999999999996</v>
          </cell>
          <cell r="EI246">
            <v>41.4</v>
          </cell>
          <cell r="EJ246">
            <v>42.564499999999988</v>
          </cell>
          <cell r="EK246">
            <v>0</v>
          </cell>
          <cell r="EL246">
            <v>0</v>
          </cell>
          <cell r="EM246">
            <v>0</v>
          </cell>
          <cell r="EN246">
            <v>0</v>
          </cell>
          <cell r="EO246">
            <v>29.642857142857146</v>
          </cell>
          <cell r="EP246">
            <v>25.420238095238094</v>
          </cell>
          <cell r="EQ246" t="str">
            <v>Jun 04</v>
          </cell>
          <cell r="ER246">
            <v>6.63</v>
          </cell>
          <cell r="ES246">
            <v>0</v>
          </cell>
          <cell r="ET246">
            <v>0</v>
          </cell>
          <cell r="EU246">
            <v>0</v>
          </cell>
          <cell r="EV246">
            <v>26.994999999999997</v>
          </cell>
          <cell r="EW246">
            <v>32.445</v>
          </cell>
          <cell r="EX246">
            <v>34.024999999999999</v>
          </cell>
          <cell r="EY246">
            <v>50.151999999999987</v>
          </cell>
          <cell r="EZ246">
            <v>50.151999999999987</v>
          </cell>
          <cell r="FA246">
            <v>53.844499999999989</v>
          </cell>
          <cell r="FB246">
            <v>53.844499999999989</v>
          </cell>
          <cell r="FC246">
            <v>52.881499999999988</v>
          </cell>
          <cell r="FD246">
            <v>52.881499999999988</v>
          </cell>
          <cell r="FE246">
            <v>0</v>
          </cell>
          <cell r="FF246">
            <v>0</v>
          </cell>
          <cell r="FG246">
            <v>42.523000000000003</v>
          </cell>
          <cell r="FH246">
            <v>0</v>
          </cell>
          <cell r="FI246">
            <v>45.115499999999983</v>
          </cell>
          <cell r="FJ246">
            <v>0</v>
          </cell>
          <cell r="FK246">
            <v>0</v>
          </cell>
          <cell r="FL246">
            <v>0</v>
          </cell>
          <cell r="FM246">
            <v>0</v>
          </cell>
          <cell r="FN246" t="str">
            <v>Jun 04</v>
          </cell>
          <cell r="FO246">
            <v>6.03</v>
          </cell>
          <cell r="FP246">
            <v>23.99</v>
          </cell>
          <cell r="FQ246">
            <v>26.400000000000002</v>
          </cell>
          <cell r="FR246">
            <v>39.44</v>
          </cell>
          <cell r="FS246">
            <v>0</v>
          </cell>
          <cell r="FT246">
            <v>61.060000000000009</v>
          </cell>
          <cell r="FU246">
            <v>61.060000000000009</v>
          </cell>
          <cell r="FV246">
            <v>64.989999999999981</v>
          </cell>
          <cell r="FW246">
            <v>64.989999999999981</v>
          </cell>
          <cell r="FX246">
            <v>0</v>
          </cell>
          <cell r="FY246">
            <v>0</v>
          </cell>
          <cell r="FZ246">
            <v>0</v>
          </cell>
          <cell r="GA246">
            <v>0</v>
          </cell>
          <cell r="GB246">
            <v>0</v>
          </cell>
          <cell r="GC246">
            <v>0</v>
          </cell>
          <cell r="GD246">
            <v>46.905000000000008</v>
          </cell>
          <cell r="GE246">
            <v>0</v>
          </cell>
          <cell r="GF246">
            <v>0</v>
          </cell>
          <cell r="GG246">
            <v>49.964999999999989</v>
          </cell>
          <cell r="GH246">
            <v>49.964999999999989</v>
          </cell>
          <cell r="GI246">
            <v>48.483750000000001</v>
          </cell>
          <cell r="GJ246">
            <v>44.441249999999997</v>
          </cell>
          <cell r="GK246">
            <v>0</v>
          </cell>
          <cell r="GL246">
            <v>0</v>
          </cell>
          <cell r="GM246">
            <v>30.49404761904762</v>
          </cell>
          <cell r="GN246">
            <v>0</v>
          </cell>
          <cell r="GO246" t="str">
            <v>Jun 04</v>
          </cell>
          <cell r="GP246">
            <v>3.8110731323913805</v>
          </cell>
          <cell r="GQ246">
            <v>317.04545454545462</v>
          </cell>
          <cell r="GR246">
            <v>310.27272727272731</v>
          </cell>
          <cell r="GS246">
            <v>334.84090909090912</v>
          </cell>
          <cell r="GT246">
            <v>314.02272727272725</v>
          </cell>
          <cell r="GU246">
            <v>350.3295454545455</v>
          </cell>
          <cell r="GV246">
            <v>346.64772727272731</v>
          </cell>
          <cell r="GW246">
            <v>350.3295454545455</v>
          </cell>
          <cell r="GX246">
            <v>0</v>
          </cell>
          <cell r="GY246">
            <v>416.44318181818181</v>
          </cell>
          <cell r="GZ246">
            <v>389.94318181818181</v>
          </cell>
          <cell r="HA246">
            <v>0</v>
          </cell>
          <cell r="HB246">
            <v>0</v>
          </cell>
          <cell r="HC246">
            <v>358.81818181818181</v>
          </cell>
          <cell r="HD246">
            <v>316.28409090909088</v>
          </cell>
          <cell r="HE246">
            <v>0</v>
          </cell>
          <cell r="HF246">
            <v>336.5</v>
          </cell>
          <cell r="HG246">
            <v>248.863636363636</v>
          </cell>
          <cell r="HH246">
            <v>0</v>
          </cell>
          <cell r="HI246">
            <v>223.22727272727201</v>
          </cell>
          <cell r="HJ246">
            <v>0</v>
          </cell>
          <cell r="HK246" t="e">
            <v>#VALUE!</v>
          </cell>
          <cell r="HL246">
            <v>0</v>
          </cell>
          <cell r="HM246">
            <v>0</v>
          </cell>
          <cell r="HN246">
            <v>170.97727272727269</v>
          </cell>
          <cell r="HO246">
            <v>155.25</v>
          </cell>
          <cell r="HP246">
            <v>139.5</v>
          </cell>
          <cell r="HQ246">
            <v>0</v>
          </cell>
          <cell r="HR246">
            <v>72.8</v>
          </cell>
          <cell r="HS246">
            <v>0</v>
          </cell>
          <cell r="HT246">
            <v>484.63636363636363</v>
          </cell>
          <cell r="HU246" t="str">
            <v>Jun 04</v>
          </cell>
          <cell r="HV246">
            <v>342.04545454545462</v>
          </cell>
          <cell r="HW246">
            <v>311.2272727272728</v>
          </cell>
          <cell r="HX246">
            <v>337.81818181818181</v>
          </cell>
          <cell r="HY246">
            <v>307</v>
          </cell>
          <cell r="HZ246">
            <v>344.46590909090912</v>
          </cell>
          <cell r="IA246">
            <v>327.90909090909088</v>
          </cell>
          <cell r="IB246">
            <v>344.46590909090912</v>
          </cell>
          <cell r="IC246">
            <v>0</v>
          </cell>
          <cell r="ID246">
            <v>344.81818181818181</v>
          </cell>
          <cell r="IE246">
            <v>0</v>
          </cell>
          <cell r="IF246">
            <v>0</v>
          </cell>
          <cell r="IG246">
            <v>244.863636363636</v>
          </cell>
          <cell r="IH246">
            <v>0</v>
          </cell>
          <cell r="II246">
            <v>219.22727272727201</v>
          </cell>
          <cell r="IJ246">
            <v>0</v>
          </cell>
          <cell r="IK246">
            <v>0</v>
          </cell>
          <cell r="IL246">
            <v>0</v>
          </cell>
          <cell r="IM246">
            <v>176.22727272727269</v>
          </cell>
          <cell r="IN246">
            <v>140</v>
          </cell>
          <cell r="IO246">
            <v>0</v>
          </cell>
          <cell r="IP246">
            <v>0</v>
          </cell>
          <cell r="IQ246" t="str">
            <v>Jun 04</v>
          </cell>
          <cell r="IR246">
            <v>5.0665539688055707</v>
          </cell>
          <cell r="IS246">
            <v>23.994579151710496</v>
          </cell>
          <cell r="IT246">
            <v>28.904749979130145</v>
          </cell>
          <cell r="IU246">
            <v>0</v>
          </cell>
          <cell r="IV246">
            <v>0</v>
          </cell>
          <cell r="IW246">
            <v>0</v>
          </cell>
          <cell r="IX246">
            <v>37.709523809523809</v>
          </cell>
          <cell r="IY246">
            <v>0</v>
          </cell>
          <cell r="IZ246">
            <v>48.680411255411251</v>
          </cell>
          <cell r="JA246">
            <v>45.991450216450211</v>
          </cell>
          <cell r="JB246">
            <v>0</v>
          </cell>
          <cell r="JC246">
            <v>44.663203463203473</v>
          </cell>
          <cell r="JD246">
            <v>44.787264018033241</v>
          </cell>
          <cell r="JE246">
            <v>0</v>
          </cell>
          <cell r="JF246">
            <v>0</v>
          </cell>
          <cell r="JG246">
            <v>0</v>
          </cell>
          <cell r="JH246">
            <v>0</v>
          </cell>
          <cell r="JI246">
            <v>0</v>
          </cell>
          <cell r="JJ246">
            <v>0</v>
          </cell>
          <cell r="JK246">
            <v>0</v>
          </cell>
          <cell r="JL246">
            <v>0</v>
          </cell>
          <cell r="JM246">
            <v>0</v>
          </cell>
          <cell r="JN246">
            <v>43.098705389610394</v>
          </cell>
          <cell r="JO246">
            <v>0</v>
          </cell>
          <cell r="JP246">
            <v>41.246863744588744</v>
          </cell>
          <cell r="JQ246">
            <v>42.020238095238092</v>
          </cell>
          <cell r="JR246">
            <v>42.773492575757579</v>
          </cell>
          <cell r="JS246">
            <v>0</v>
          </cell>
          <cell r="JT246">
            <v>0</v>
          </cell>
          <cell r="JU246">
            <v>0</v>
          </cell>
          <cell r="JV246">
            <v>0</v>
          </cell>
          <cell r="JW246">
            <v>0</v>
          </cell>
          <cell r="JX246">
            <v>0</v>
          </cell>
          <cell r="JY246">
            <v>0</v>
          </cell>
          <cell r="JZ246">
            <v>42.020238095238092</v>
          </cell>
          <cell r="KA246">
            <v>0</v>
          </cell>
          <cell r="KB246">
            <v>0</v>
          </cell>
          <cell r="KC246">
            <v>0</v>
          </cell>
          <cell r="KD246">
            <v>30.247619047619047</v>
          </cell>
          <cell r="KE246">
            <v>32.929437229437227</v>
          </cell>
          <cell r="KF246">
            <v>30.247619047619047</v>
          </cell>
          <cell r="KG246">
            <v>32.929437229437227</v>
          </cell>
          <cell r="KH246">
            <v>0</v>
          </cell>
          <cell r="KI246">
            <v>0</v>
          </cell>
          <cell r="KJ246">
            <v>0</v>
          </cell>
          <cell r="KK246">
            <v>29.932934877458507</v>
          </cell>
          <cell r="KL246">
            <v>29.064918379520748</v>
          </cell>
          <cell r="KM246">
            <v>0</v>
          </cell>
          <cell r="KN246">
            <v>28.054335047891744</v>
          </cell>
          <cell r="KO246">
            <v>-40.227272727272727</v>
          </cell>
          <cell r="KP246">
            <v>0.52499999999999991</v>
          </cell>
          <cell r="KQ246">
            <v>1.086363636363636</v>
          </cell>
          <cell r="KR246">
            <v>0.80454545454545467</v>
          </cell>
          <cell r="KS246">
            <v>0.62272727272727257</v>
          </cell>
          <cell r="KT246">
            <v>-7.2723181818181812E-2</v>
          </cell>
          <cell r="KU246">
            <v>4.0911363636363642E-2</v>
          </cell>
          <cell r="KV246">
            <v>0</v>
          </cell>
          <cell r="KW246">
            <v>-6.8174090909090893E-2</v>
          </cell>
          <cell r="KX246">
            <v>0</v>
          </cell>
          <cell r="KY246">
            <v>0</v>
          </cell>
          <cell r="KZ246">
            <v>0.56818409090909083</v>
          </cell>
          <cell r="LA246">
            <v>0.20455136363636339</v>
          </cell>
          <cell r="LB246">
            <v>2.6818181818181821</v>
          </cell>
          <cell r="LC246" t="str">
            <v>Jun 04</v>
          </cell>
          <cell r="LD246">
            <v>27.236099919419821</v>
          </cell>
          <cell r="LE246">
            <v>32.598714416896236</v>
          </cell>
          <cell r="LF246">
            <v>338</v>
          </cell>
          <cell r="LG246">
            <v>355</v>
          </cell>
          <cell r="LH246">
            <v>35.992328042328054</v>
          </cell>
          <cell r="LI246">
            <v>42.397619047619045</v>
          </cell>
          <cell r="LJ246">
            <v>41.677380952380943</v>
          </cell>
          <cell r="LK246">
            <v>0.79999999999999982</v>
          </cell>
          <cell r="LL246">
            <v>40.471428571428568</v>
          </cell>
          <cell r="LM246">
            <v>1.2857142857142856</v>
          </cell>
          <cell r="LN246">
            <v>39.685714285714283</v>
          </cell>
          <cell r="LO246">
            <v>0</v>
          </cell>
          <cell r="LP246">
            <v>0</v>
          </cell>
          <cell r="LQ246">
            <v>0</v>
          </cell>
          <cell r="LR246">
            <v>0</v>
          </cell>
          <cell r="LS246">
            <v>0</v>
          </cell>
          <cell r="LT246">
            <v>26.781964754405703</v>
          </cell>
          <cell r="LU246">
            <v>25.8286464191976</v>
          </cell>
          <cell r="LV246">
            <v>36.88785714285715</v>
          </cell>
          <cell r="LW246">
            <v>37.485238095238088</v>
          </cell>
          <cell r="LX246">
            <v>38.074285714285708</v>
          </cell>
          <cell r="LY246">
            <v>38.074285714285708</v>
          </cell>
          <cell r="LZ246">
            <v>34.559761904761913</v>
          </cell>
          <cell r="MA246">
            <v>38.010952380952382</v>
          </cell>
          <cell r="MB246" t="str">
            <v>Jun 04</v>
          </cell>
          <cell r="MC246">
            <v>354.29545454545456</v>
          </cell>
          <cell r="MD246">
            <v>378.54545454545456</v>
          </cell>
          <cell r="ME246">
            <v>39.787037037037038</v>
          </cell>
          <cell r="MF246">
            <v>72.36</v>
          </cell>
          <cell r="MG246">
            <v>61.375</v>
          </cell>
          <cell r="MH246" t="str">
            <v>Jun 04</v>
          </cell>
          <cell r="MI246">
            <v>226.7045454545455</v>
          </cell>
          <cell r="MJ246">
            <v>213.76623376623371</v>
          </cell>
          <cell r="MK246">
            <v>216.6233766233766</v>
          </cell>
          <cell r="ML246">
            <v>168.96103896103901</v>
          </cell>
          <cell r="MM246">
            <v>196.88311688311691</v>
          </cell>
          <cell r="MN246">
            <v>254.47351856847419</v>
          </cell>
          <cell r="MO246">
            <v>196.51504503928959</v>
          </cell>
          <cell r="MP246">
            <v>215.32467532467541</v>
          </cell>
          <cell r="MQ246">
            <v>130</v>
          </cell>
          <cell r="MR246">
            <v>0</v>
          </cell>
          <cell r="MS246">
            <v>0</v>
          </cell>
          <cell r="MT246">
            <v>185.75388026607541</v>
          </cell>
          <cell r="MU246">
            <v>108.5043988269795</v>
          </cell>
          <cell r="MV246">
            <v>0</v>
          </cell>
          <cell r="MW246" t="str">
            <v>*KEY_ERR</v>
          </cell>
        </row>
        <row r="247">
          <cell r="F247" t="str">
            <v>Jul 04</v>
          </cell>
          <cell r="G247">
            <v>38.324545454545458</v>
          </cell>
          <cell r="H247">
            <v>0</v>
          </cell>
          <cell r="I247">
            <v>40.789285714285697</v>
          </cell>
          <cell r="J247">
            <v>0</v>
          </cell>
          <cell r="K247">
            <v>0</v>
          </cell>
          <cell r="L247">
            <v>40.954523809523813</v>
          </cell>
          <cell r="M247">
            <v>35.796666666666667</v>
          </cell>
          <cell r="N247">
            <v>0</v>
          </cell>
          <cell r="O247">
            <v>0</v>
          </cell>
          <cell r="P247">
            <v>35.824999999999996</v>
          </cell>
          <cell r="Q247">
            <v>35.824999999999996</v>
          </cell>
          <cell r="R247">
            <v>0</v>
          </cell>
          <cell r="S247">
            <v>0</v>
          </cell>
          <cell r="T247">
            <v>39.489901003091781</v>
          </cell>
          <cell r="U247">
            <v>0</v>
          </cell>
          <cell r="V247">
            <v>36.203571428571429</v>
          </cell>
          <cell r="W247">
            <v>35.801190476190477</v>
          </cell>
          <cell r="X247">
            <v>39.25119047619048</v>
          </cell>
          <cell r="Y247">
            <v>32.710714285714289</v>
          </cell>
          <cell r="Z247">
            <v>33.432142857142857</v>
          </cell>
          <cell r="AA247">
            <v>35.058068181818193</v>
          </cell>
          <cell r="AB247">
            <v>37.94545454545456</v>
          </cell>
          <cell r="AC247">
            <v>39.756363636363623</v>
          </cell>
          <cell r="AD247">
            <v>41.22409090909089</v>
          </cell>
          <cell r="AE247">
            <v>41.22409090909089</v>
          </cell>
          <cell r="AF247">
            <v>35.81636363636364</v>
          </cell>
          <cell r="AG247">
            <v>37.482979797979795</v>
          </cell>
          <cell r="AH247">
            <v>33.116363636363637</v>
          </cell>
          <cell r="AI247">
            <v>0</v>
          </cell>
          <cell r="AJ247">
            <v>35.81636363636364</v>
          </cell>
          <cell r="AK247">
            <v>37.06636363636364</v>
          </cell>
          <cell r="AL247">
            <v>39.636904761904759</v>
          </cell>
          <cell r="AM247">
            <v>37.543636363636359</v>
          </cell>
          <cell r="AN247">
            <v>0</v>
          </cell>
          <cell r="AO247">
            <v>0</v>
          </cell>
          <cell r="AP247">
            <v>0</v>
          </cell>
          <cell r="AQ247">
            <v>34.216363636363639</v>
          </cell>
          <cell r="AR247">
            <v>37.195681818181818</v>
          </cell>
          <cell r="AS247">
            <v>39.756363636363623</v>
          </cell>
          <cell r="AT247">
            <v>35.746517532467536</v>
          </cell>
          <cell r="AU247">
            <v>40.138434343434334</v>
          </cell>
          <cell r="AV247">
            <v>0</v>
          </cell>
          <cell r="AW247">
            <v>35.344856103896106</v>
          </cell>
          <cell r="AX247">
            <v>0</v>
          </cell>
          <cell r="AY247">
            <v>0</v>
          </cell>
          <cell r="AZ247">
            <v>0</v>
          </cell>
          <cell r="BA247">
            <v>0</v>
          </cell>
          <cell r="BB247">
            <v>35.080909090909088</v>
          </cell>
          <cell r="BC247">
            <v>34.651818181818193</v>
          </cell>
          <cell r="BD247">
            <v>0.63204545454545513</v>
          </cell>
          <cell r="BE247">
            <v>38.003809523809522</v>
          </cell>
          <cell r="BF247">
            <v>33.863285714285716</v>
          </cell>
          <cell r="BG247">
            <v>30.662714285714308</v>
          </cell>
          <cell r="BH247">
            <v>0</v>
          </cell>
          <cell r="BI247">
            <v>38.191669047619051</v>
          </cell>
          <cell r="BJ247">
            <v>0</v>
          </cell>
          <cell r="BK247">
            <v>6.14</v>
          </cell>
          <cell r="BL247">
            <v>21.012500000000003</v>
          </cell>
          <cell r="BM247">
            <v>31.167500000000004</v>
          </cell>
          <cell r="BN247">
            <v>37.344999999999992</v>
          </cell>
          <cell r="BO247">
            <v>36.577499999999993</v>
          </cell>
          <cell r="BP247">
            <v>42.305000000000007</v>
          </cell>
          <cell r="BQ247">
            <v>51.891500000000008</v>
          </cell>
          <cell r="BR247">
            <v>51.891500000000008</v>
          </cell>
          <cell r="BS247">
            <v>52.971699999999998</v>
          </cell>
          <cell r="BT247">
            <v>52.971699999999998</v>
          </cell>
          <cell r="BU247">
            <v>54.592000000000006</v>
          </cell>
          <cell r="BV247">
            <v>54.592000000000006</v>
          </cell>
          <cell r="BW247">
            <v>52.299000000000014</v>
          </cell>
          <cell r="BX247">
            <v>52.299000000000014</v>
          </cell>
          <cell r="BY247">
            <v>55.252000000000002</v>
          </cell>
          <cell r="BZ247">
            <v>55.252000000000002</v>
          </cell>
          <cell r="CA247">
            <v>0</v>
          </cell>
          <cell r="CB247">
            <v>0</v>
          </cell>
          <cell r="CC247">
            <v>0</v>
          </cell>
          <cell r="CD247">
            <v>0</v>
          </cell>
          <cell r="CE247">
            <v>60.321500000000007</v>
          </cell>
          <cell r="CF247">
            <v>63.22999999999999</v>
          </cell>
          <cell r="CG247">
            <v>63.759999999999991</v>
          </cell>
          <cell r="CH247">
            <v>0</v>
          </cell>
          <cell r="CI247">
            <v>0</v>
          </cell>
          <cell r="CJ247">
            <v>48.15600000000002</v>
          </cell>
          <cell r="CK247">
            <v>48.253</v>
          </cell>
          <cell r="CL247">
            <v>45.012299999999847</v>
          </cell>
          <cell r="CM247">
            <v>45.973500000000001</v>
          </cell>
          <cell r="CN247">
            <v>0</v>
          </cell>
          <cell r="CO247">
            <v>0</v>
          </cell>
          <cell r="CP247">
            <v>36.809999999999995</v>
          </cell>
          <cell r="CQ247">
            <v>36.809999999999995</v>
          </cell>
          <cell r="CR247">
            <v>0</v>
          </cell>
          <cell r="CS247">
            <v>0</v>
          </cell>
          <cell r="CT247">
            <v>30.008333333333329</v>
          </cell>
          <cell r="CU247">
            <v>24.928571428571431</v>
          </cell>
          <cell r="CV247">
            <v>0</v>
          </cell>
          <cell r="CW247">
            <v>10.5</v>
          </cell>
          <cell r="CX247">
            <v>46.676499999999997</v>
          </cell>
          <cell r="CY247">
            <v>47.096000000000004</v>
          </cell>
          <cell r="CZ247">
            <v>42.151999999999987</v>
          </cell>
          <cell r="DA247">
            <v>39.645999999999994</v>
          </cell>
          <cell r="DB247">
            <v>0.450083333333333</v>
          </cell>
          <cell r="DC247">
            <v>0.38350649350649202</v>
          </cell>
          <cell r="DD247">
            <v>17.433000000000003</v>
          </cell>
          <cell r="DE247">
            <v>0</v>
          </cell>
          <cell r="DF247">
            <v>0</v>
          </cell>
          <cell r="DG247">
            <v>0</v>
          </cell>
          <cell r="DH247">
            <v>0</v>
          </cell>
          <cell r="DI247">
            <v>0</v>
          </cell>
          <cell r="DJ247">
            <v>0</v>
          </cell>
          <cell r="DK247">
            <v>0</v>
          </cell>
          <cell r="DL247">
            <v>0</v>
          </cell>
          <cell r="DM247" t="str">
            <v>Jul 04</v>
          </cell>
          <cell r="DN247">
            <v>0</v>
          </cell>
          <cell r="DO247">
            <v>0</v>
          </cell>
          <cell r="DP247">
            <v>0</v>
          </cell>
          <cell r="DQ247">
            <v>0</v>
          </cell>
          <cell r="DR247">
            <v>0</v>
          </cell>
          <cell r="DS247">
            <v>0</v>
          </cell>
          <cell r="DT247">
            <v>51.303999999999995</v>
          </cell>
          <cell r="DU247">
            <v>51.303999999999995</v>
          </cell>
          <cell r="DV247">
            <v>57.911499999999997</v>
          </cell>
          <cell r="DW247">
            <v>57.911499999999997</v>
          </cell>
          <cell r="DX247">
            <v>53.925000000000011</v>
          </cell>
          <cell r="DY247">
            <v>53.925000000000011</v>
          </cell>
          <cell r="DZ247">
            <v>58.977499999999992</v>
          </cell>
          <cell r="EA247">
            <v>58.977499999999992</v>
          </cell>
          <cell r="EB247">
            <v>0</v>
          </cell>
          <cell r="EC247">
            <v>0</v>
          </cell>
          <cell r="ED247">
            <v>0</v>
          </cell>
          <cell r="EE247">
            <v>0</v>
          </cell>
          <cell r="EF247">
            <v>49.494000000000007</v>
          </cell>
          <cell r="EG247">
            <v>0</v>
          </cell>
          <cell r="EH247">
            <v>45.85499999999999</v>
          </cell>
          <cell r="EI247">
            <v>45.539999999999985</v>
          </cell>
          <cell r="EJ247">
            <v>46.87299999999999</v>
          </cell>
          <cell r="EK247">
            <v>0</v>
          </cell>
          <cell r="EL247">
            <v>0</v>
          </cell>
          <cell r="EM247">
            <v>0</v>
          </cell>
          <cell r="EN247">
            <v>0</v>
          </cell>
          <cell r="EO247">
            <v>27.92738095238095</v>
          </cell>
          <cell r="EP247">
            <v>24.878571428571426</v>
          </cell>
          <cell r="EQ247" t="str">
            <v>Jul 04</v>
          </cell>
          <cell r="ER247">
            <v>0</v>
          </cell>
          <cell r="ES247">
            <v>0</v>
          </cell>
          <cell r="ET247">
            <v>0</v>
          </cell>
          <cell r="EU247">
            <v>0</v>
          </cell>
          <cell r="EV247">
            <v>30.244999999999997</v>
          </cell>
          <cell r="EW247">
            <v>35.594999999999999</v>
          </cell>
          <cell r="EX247">
            <v>40.014999999999993</v>
          </cell>
          <cell r="EY247">
            <v>52.45750000000001</v>
          </cell>
          <cell r="EZ247">
            <v>52.45750000000001</v>
          </cell>
          <cell r="FA247">
            <v>55.817500000000017</v>
          </cell>
          <cell r="FB247">
            <v>55.817500000000017</v>
          </cell>
          <cell r="FC247">
            <v>55.21149999999998</v>
          </cell>
          <cell r="FD247">
            <v>55.21149999999998</v>
          </cell>
          <cell r="FE247">
            <v>0</v>
          </cell>
          <cell r="FF247">
            <v>0</v>
          </cell>
          <cell r="FG247">
            <v>46.093000000000004</v>
          </cell>
          <cell r="FH247">
            <v>0</v>
          </cell>
          <cell r="FI247">
            <v>49.557999999999979</v>
          </cell>
          <cell r="FJ247">
            <v>0</v>
          </cell>
          <cell r="FK247">
            <v>0</v>
          </cell>
          <cell r="FL247">
            <v>0</v>
          </cell>
          <cell r="FM247">
            <v>0</v>
          </cell>
          <cell r="FN247" t="str">
            <v>Jul 04</v>
          </cell>
          <cell r="FO247">
            <v>0</v>
          </cell>
          <cell r="FP247">
            <v>27.83</v>
          </cell>
          <cell r="FQ247">
            <v>26.959999999999997</v>
          </cell>
          <cell r="FR247">
            <v>40</v>
          </cell>
          <cell r="FS247">
            <v>0</v>
          </cell>
          <cell r="FT247">
            <v>61.662500000000001</v>
          </cell>
          <cell r="FU247">
            <v>61.662500000000001</v>
          </cell>
          <cell r="FV247">
            <v>67.107500000000002</v>
          </cell>
          <cell r="FW247">
            <v>67.107500000000002</v>
          </cell>
          <cell r="FX247">
            <v>0</v>
          </cell>
          <cell r="FY247">
            <v>0</v>
          </cell>
          <cell r="FZ247">
            <v>0</v>
          </cell>
          <cell r="GA247">
            <v>0</v>
          </cell>
          <cell r="GB247">
            <v>0</v>
          </cell>
          <cell r="GC247">
            <v>0</v>
          </cell>
          <cell r="GD247">
            <v>53.04999999999999</v>
          </cell>
          <cell r="GE247">
            <v>0</v>
          </cell>
          <cell r="GF247">
            <v>0</v>
          </cell>
          <cell r="GG247">
            <v>55.33</v>
          </cell>
          <cell r="GH247">
            <v>55.33</v>
          </cell>
          <cell r="GI247">
            <v>51.555</v>
          </cell>
          <cell r="GJ247">
            <v>47.228999999999992</v>
          </cell>
          <cell r="GK247">
            <v>0</v>
          </cell>
          <cell r="GL247">
            <v>0</v>
          </cell>
          <cell r="GM247">
            <v>29.416666666666671</v>
          </cell>
          <cell r="GN247">
            <v>0</v>
          </cell>
          <cell r="GO247" t="str">
            <v>Jul 04</v>
          </cell>
          <cell r="GP247">
            <v>3.7923342121273578</v>
          </cell>
          <cell r="GQ247">
            <v>314.54545454545462</v>
          </cell>
          <cell r="GR247">
            <v>328.63636363636363</v>
          </cell>
          <cell r="GS247">
            <v>363.88636363636363</v>
          </cell>
          <cell r="GT247">
            <v>334.4545454545455</v>
          </cell>
          <cell r="GU247">
            <v>374.30113636363637</v>
          </cell>
          <cell r="GV247">
            <v>370.65909090909088</v>
          </cell>
          <cell r="GW247">
            <v>374.30113636363637</v>
          </cell>
          <cell r="GX247">
            <v>0</v>
          </cell>
          <cell r="GY247">
            <v>469.20454545454538</v>
          </cell>
          <cell r="GZ247">
            <v>442.68181818181819</v>
          </cell>
          <cell r="HA247">
            <v>0</v>
          </cell>
          <cell r="HB247">
            <v>0</v>
          </cell>
          <cell r="HC247">
            <v>395.42045454545462</v>
          </cell>
          <cell r="HD247">
            <v>350.27272727272731</v>
          </cell>
          <cell r="HE247">
            <v>0</v>
          </cell>
          <cell r="HF247">
            <v>377.14772727272731</v>
          </cell>
          <cell r="HG247">
            <v>262.5</v>
          </cell>
          <cell r="HH247">
            <v>0</v>
          </cell>
          <cell r="HI247">
            <v>237.636363636363</v>
          </cell>
          <cell r="HJ247">
            <v>0</v>
          </cell>
          <cell r="HK247" t="e">
            <v>#VALUE!</v>
          </cell>
          <cell r="HL247">
            <v>0</v>
          </cell>
          <cell r="HM247">
            <v>0</v>
          </cell>
          <cell r="HN247">
            <v>172.40909090909091</v>
          </cell>
          <cell r="HO247">
            <v>162.18181818181819</v>
          </cell>
          <cell r="HP247">
            <v>148.93181818181819</v>
          </cell>
          <cell r="HQ247">
            <v>0</v>
          </cell>
          <cell r="HR247">
            <v>77.28</v>
          </cell>
          <cell r="HS247">
            <v>0</v>
          </cell>
          <cell r="HT247">
            <v>514.72727272727275</v>
          </cell>
          <cell r="HU247" t="str">
            <v>Jul 04</v>
          </cell>
          <cell r="HV247">
            <v>352.31818181818181</v>
          </cell>
          <cell r="HW247">
            <v>337.63636363636363</v>
          </cell>
          <cell r="HX247">
            <v>351.63636363636363</v>
          </cell>
          <cell r="HY247">
            <v>336.95454545454544</v>
          </cell>
          <cell r="HZ247">
            <v>368.88068181818187</v>
          </cell>
          <cell r="IA247">
            <v>353.19318181818181</v>
          </cell>
          <cell r="IB247">
            <v>368.88068181818187</v>
          </cell>
          <cell r="IC247">
            <v>0</v>
          </cell>
          <cell r="ID247">
            <v>381.51136363636363</v>
          </cell>
          <cell r="IE247">
            <v>0</v>
          </cell>
          <cell r="IF247">
            <v>0</v>
          </cell>
          <cell r="IG247">
            <v>256.22727272727201</v>
          </cell>
          <cell r="IH247">
            <v>0</v>
          </cell>
          <cell r="II247">
            <v>225.90909090909</v>
          </cell>
          <cell r="IJ247">
            <v>0</v>
          </cell>
          <cell r="IK247">
            <v>0</v>
          </cell>
          <cell r="IL247">
            <v>0</v>
          </cell>
          <cell r="IM247">
            <v>175.75</v>
          </cell>
          <cell r="IN247">
            <v>152.97727272727269</v>
          </cell>
          <cell r="IO247">
            <v>0</v>
          </cell>
          <cell r="IP247">
            <v>0</v>
          </cell>
          <cell r="IQ247" t="str">
            <v>Jul 04</v>
          </cell>
          <cell r="IR247">
            <v>5.0935232347894619</v>
          </cell>
          <cell r="IS247">
            <v>21.921470954508827</v>
          </cell>
          <cell r="IT247">
            <v>26.817764421070205</v>
          </cell>
          <cell r="IU247">
            <v>0</v>
          </cell>
          <cell r="IV247">
            <v>0</v>
          </cell>
          <cell r="IW247">
            <v>0</v>
          </cell>
          <cell r="IX247">
            <v>39.028409090909101</v>
          </cell>
          <cell r="IY247">
            <v>0</v>
          </cell>
          <cell r="IZ247">
            <v>50.359090909090916</v>
          </cell>
          <cell r="JA247">
            <v>47.293181818181814</v>
          </cell>
          <cell r="JB247">
            <v>0</v>
          </cell>
          <cell r="JC247">
            <v>45.696590909090915</v>
          </cell>
          <cell r="JD247">
            <v>45.6024744486283</v>
          </cell>
          <cell r="JE247">
            <v>0</v>
          </cell>
          <cell r="JF247">
            <v>0</v>
          </cell>
          <cell r="JG247">
            <v>0</v>
          </cell>
          <cell r="JH247">
            <v>0</v>
          </cell>
          <cell r="JI247">
            <v>0</v>
          </cell>
          <cell r="JJ247">
            <v>0</v>
          </cell>
          <cell r="JK247">
            <v>0</v>
          </cell>
          <cell r="JL247">
            <v>0</v>
          </cell>
          <cell r="JM247">
            <v>0</v>
          </cell>
          <cell r="JN247">
            <v>47.947727272727278</v>
          </cell>
          <cell r="JO247">
            <v>0</v>
          </cell>
          <cell r="JP247">
            <v>45.564775000000004</v>
          </cell>
          <cell r="JQ247">
            <v>45.814772727272725</v>
          </cell>
          <cell r="JR247">
            <v>46.451139545454545</v>
          </cell>
          <cell r="JS247">
            <v>0</v>
          </cell>
          <cell r="JT247">
            <v>0</v>
          </cell>
          <cell r="JU247">
            <v>0</v>
          </cell>
          <cell r="JV247">
            <v>0</v>
          </cell>
          <cell r="JW247">
            <v>0</v>
          </cell>
          <cell r="JX247">
            <v>0</v>
          </cell>
          <cell r="JY247">
            <v>0</v>
          </cell>
          <cell r="JZ247">
            <v>45.814772727272725</v>
          </cell>
          <cell r="KA247">
            <v>0</v>
          </cell>
          <cell r="KB247">
            <v>0</v>
          </cell>
          <cell r="KC247">
            <v>0</v>
          </cell>
          <cell r="KD247">
            <v>32.747727272727275</v>
          </cell>
          <cell r="KE247">
            <v>35.406818181818181</v>
          </cell>
          <cell r="KF247">
            <v>32.747727272727275</v>
          </cell>
          <cell r="KG247">
            <v>35.406818181818181</v>
          </cell>
          <cell r="KH247">
            <v>0</v>
          </cell>
          <cell r="KI247">
            <v>0</v>
          </cell>
          <cell r="KJ247">
            <v>0</v>
          </cell>
          <cell r="KK247">
            <v>30.221009305654974</v>
          </cell>
          <cell r="KL247">
            <v>29.435397279885471</v>
          </cell>
          <cell r="KM247">
            <v>0</v>
          </cell>
          <cell r="KN247">
            <v>28.112921760916251</v>
          </cell>
          <cell r="KO247">
            <v>-42.954545454545453</v>
          </cell>
          <cell r="KP247">
            <v>0.4272727272727273</v>
          </cell>
          <cell r="KQ247">
            <v>1.0227272727272729</v>
          </cell>
          <cell r="KR247">
            <v>0.77272727272727304</v>
          </cell>
          <cell r="KS247">
            <v>0.57727272727272705</v>
          </cell>
          <cell r="KT247">
            <v>-0.13181818181818181</v>
          </cell>
          <cell r="KU247">
            <v>0.16818409090909089</v>
          </cell>
          <cell r="KV247">
            <v>0</v>
          </cell>
          <cell r="KW247">
            <v>0.20454863636363629</v>
          </cell>
          <cell r="KX247">
            <v>0</v>
          </cell>
          <cell r="KY247">
            <v>0</v>
          </cell>
          <cell r="KZ247">
            <v>0.88636363636363635</v>
          </cell>
          <cell r="LA247">
            <v>-0.1136286363636364</v>
          </cell>
          <cell r="LB247">
            <v>2.6590909090909092</v>
          </cell>
          <cell r="LC247" t="str">
            <v>Jul 04</v>
          </cell>
          <cell r="LD247">
            <v>25.382755842062853</v>
          </cell>
          <cell r="LE247">
            <v>30.762167125803487</v>
          </cell>
          <cell r="LF247">
            <v>315</v>
          </cell>
          <cell r="LG247">
            <v>335</v>
          </cell>
          <cell r="LH247">
            <v>37.356313131313129</v>
          </cell>
          <cell r="LI247">
            <v>43.639772727272728</v>
          </cell>
          <cell r="LJ247">
            <v>46.529545454545456</v>
          </cell>
          <cell r="LK247">
            <v>0.94999999999999951</v>
          </cell>
          <cell r="LL247">
            <v>44.745454545454542</v>
          </cell>
          <cell r="LM247">
            <v>1.5272727272727271</v>
          </cell>
          <cell r="LN247">
            <v>43.650000000000006</v>
          </cell>
          <cell r="LO247">
            <v>0</v>
          </cell>
          <cell r="LP247">
            <v>0</v>
          </cell>
          <cell r="LQ247">
            <v>0</v>
          </cell>
          <cell r="LR247">
            <v>0</v>
          </cell>
          <cell r="LS247">
            <v>0</v>
          </cell>
          <cell r="LT247">
            <v>27.0517179670723</v>
          </cell>
          <cell r="LU247">
            <v>25.890300644237655</v>
          </cell>
          <cell r="LV247">
            <v>37.94545454545456</v>
          </cell>
          <cell r="LW247">
            <v>39.756363636363623</v>
          </cell>
          <cell r="LX247">
            <v>41.22409090909089</v>
          </cell>
          <cell r="LY247">
            <v>41.22409090909089</v>
          </cell>
          <cell r="LZ247">
            <v>35.81636363636364</v>
          </cell>
          <cell r="MA247">
            <v>37.482979797979795</v>
          </cell>
          <cell r="MB247" t="str">
            <v>Jul 04</v>
          </cell>
          <cell r="MC247">
            <v>356.42857142857144</v>
          </cell>
          <cell r="MD247">
            <v>360.66666666666663</v>
          </cell>
          <cell r="ME247">
            <v>41.521464646464644</v>
          </cell>
          <cell r="MF247">
            <v>81.11</v>
          </cell>
          <cell r="MG247">
            <v>62.180000000000007</v>
          </cell>
          <cell r="MH247" t="str">
            <v>Jul 04</v>
          </cell>
          <cell r="MI247">
            <v>204.31818181818181</v>
          </cell>
          <cell r="MJ247">
            <v>208.0519480519481</v>
          </cell>
          <cell r="MK247">
            <v>210.90909090909079</v>
          </cell>
          <cell r="ML247">
            <v>170.90909090909091</v>
          </cell>
          <cell r="MM247">
            <v>196.88311688311691</v>
          </cell>
          <cell r="MN247">
            <v>267.0623145400595</v>
          </cell>
          <cell r="MO247">
            <v>157.93458123043499</v>
          </cell>
          <cell r="MP247">
            <v>214.02597402597411</v>
          </cell>
          <cell r="MQ247">
            <v>142.72727272727269</v>
          </cell>
          <cell r="MR247">
            <v>0</v>
          </cell>
          <cell r="MS247">
            <v>0</v>
          </cell>
          <cell r="MT247">
            <v>133.15163833456521</v>
          </cell>
          <cell r="MU247">
            <v>112.9032258064517</v>
          </cell>
          <cell r="MV247">
            <v>0</v>
          </cell>
          <cell r="MW247" t="str">
            <v>*KEY_ERR</v>
          </cell>
        </row>
        <row r="248">
          <cell r="F248" t="str">
            <v>Aug 04</v>
          </cell>
          <cell r="G248">
            <v>43.037727272727267</v>
          </cell>
          <cell r="H248">
            <v>0</v>
          </cell>
          <cell r="I248">
            <v>44.897272727272728</v>
          </cell>
          <cell r="J248">
            <v>0</v>
          </cell>
          <cell r="K248">
            <v>0</v>
          </cell>
          <cell r="L248">
            <v>45.030454545454553</v>
          </cell>
          <cell r="M248">
            <v>38.692045454545472</v>
          </cell>
          <cell r="N248">
            <v>0</v>
          </cell>
          <cell r="O248">
            <v>0</v>
          </cell>
          <cell r="P248">
            <v>39.737272727272746</v>
          </cell>
          <cell r="Q248">
            <v>39.737272727272746</v>
          </cell>
          <cell r="R248">
            <v>0</v>
          </cell>
          <cell r="S248">
            <v>0</v>
          </cell>
          <cell r="T248">
            <v>44.346809344412037</v>
          </cell>
          <cell r="U248">
            <v>0</v>
          </cell>
          <cell r="V248">
            <v>39.833181818181814</v>
          </cell>
          <cell r="W248">
            <v>40.078636363636356</v>
          </cell>
          <cell r="X248">
            <v>44.833181818181814</v>
          </cell>
          <cell r="Y248">
            <v>35.56045454545454</v>
          </cell>
          <cell r="Z248">
            <v>36.610454545454544</v>
          </cell>
          <cell r="AA248">
            <v>39.026666666666657</v>
          </cell>
          <cell r="AB248">
            <v>42.762380952380944</v>
          </cell>
          <cell r="AC248">
            <v>45.248099523809515</v>
          </cell>
          <cell r="AD248">
            <v>48.106190476190463</v>
          </cell>
          <cell r="AE248">
            <v>48.106190476190463</v>
          </cell>
          <cell r="AF248">
            <v>39.286666666666662</v>
          </cell>
          <cell r="AG248">
            <v>43.427619047619046</v>
          </cell>
          <cell r="AH248">
            <v>36.486666666666665</v>
          </cell>
          <cell r="AI248">
            <v>0</v>
          </cell>
          <cell r="AJ248">
            <v>39.286666666666662</v>
          </cell>
          <cell r="AK248">
            <v>40.43666666666666</v>
          </cell>
          <cell r="AL248">
            <v>44.48772727272727</v>
          </cell>
          <cell r="AM248">
            <v>43.219047619047622</v>
          </cell>
          <cell r="AN248">
            <v>0</v>
          </cell>
          <cell r="AO248">
            <v>0</v>
          </cell>
          <cell r="AP248">
            <v>0</v>
          </cell>
          <cell r="AQ248">
            <v>37.586666666666666</v>
          </cell>
          <cell r="AR248">
            <v>41.152857142857137</v>
          </cell>
          <cell r="AS248">
            <v>45.248099523809515</v>
          </cell>
          <cell r="AT248">
            <v>39.102383333333329</v>
          </cell>
          <cell r="AU248">
            <v>46.266190476190467</v>
          </cell>
          <cell r="AV248">
            <v>0</v>
          </cell>
          <cell r="AW248">
            <v>39.433333333333323</v>
          </cell>
          <cell r="AX248">
            <v>0</v>
          </cell>
          <cell r="AY248">
            <v>0</v>
          </cell>
          <cell r="AZ248">
            <v>0</v>
          </cell>
          <cell r="BA248">
            <v>0</v>
          </cell>
          <cell r="BB248">
            <v>38.725238095238097</v>
          </cell>
          <cell r="BC248">
            <v>38.548095238095243</v>
          </cell>
          <cell r="BD248">
            <v>0.28272727272727349</v>
          </cell>
          <cell r="BE248">
            <v>40.909772727272731</v>
          </cell>
          <cell r="BF248">
            <v>37.797272727272741</v>
          </cell>
          <cell r="BG248">
            <v>32.560727272727306</v>
          </cell>
          <cell r="BH248">
            <v>0</v>
          </cell>
          <cell r="BI248">
            <v>43.696818181818173</v>
          </cell>
          <cell r="BJ248">
            <v>0</v>
          </cell>
          <cell r="BK248">
            <v>6.04</v>
          </cell>
          <cell r="BL248">
            <v>23.259886363636365</v>
          </cell>
          <cell r="BM248">
            <v>35.185738636363638</v>
          </cell>
          <cell r="BN248">
            <v>38.690113636363634</v>
          </cell>
          <cell r="BO248">
            <v>39.501477272727278</v>
          </cell>
          <cell r="BP248">
            <v>45.144034090909109</v>
          </cell>
          <cell r="BQ248">
            <v>49.426840909090906</v>
          </cell>
          <cell r="BR248">
            <v>49.426840909090906</v>
          </cell>
          <cell r="BS248">
            <v>51.025704545454552</v>
          </cell>
          <cell r="BT248">
            <v>51.025704545454552</v>
          </cell>
          <cell r="BU248">
            <v>53.423999999999992</v>
          </cell>
          <cell r="BV248">
            <v>53.423999999999992</v>
          </cell>
          <cell r="BW248">
            <v>50.004340909090907</v>
          </cell>
          <cell r="BX248">
            <v>50.004340909090907</v>
          </cell>
          <cell r="BY248">
            <v>54.817636363636353</v>
          </cell>
          <cell r="BZ248">
            <v>54.817636363636353</v>
          </cell>
          <cell r="CA248">
            <v>0</v>
          </cell>
          <cell r="CB248">
            <v>0</v>
          </cell>
          <cell r="CC248">
            <v>0</v>
          </cell>
          <cell r="CD248">
            <v>0</v>
          </cell>
          <cell r="CE248">
            <v>58.332749999999997</v>
          </cell>
          <cell r="CF248">
            <v>65.579659090909075</v>
          </cell>
          <cell r="CG248">
            <v>67.371818181818171</v>
          </cell>
          <cell r="CH248">
            <v>0</v>
          </cell>
          <cell r="CI248">
            <v>0</v>
          </cell>
          <cell r="CJ248">
            <v>51.53065909090909</v>
          </cell>
          <cell r="CK248">
            <v>51.878113636363636</v>
          </cell>
          <cell r="CL248">
            <v>48.321286363636226</v>
          </cell>
          <cell r="CM248">
            <v>49.763318181818171</v>
          </cell>
          <cell r="CN248">
            <v>0</v>
          </cell>
          <cell r="CO248">
            <v>0</v>
          </cell>
          <cell r="CP248">
            <v>40.790590909090902</v>
          </cell>
          <cell r="CQ248">
            <v>40.790590909090902</v>
          </cell>
          <cell r="CR248">
            <v>0</v>
          </cell>
          <cell r="CS248">
            <v>0</v>
          </cell>
          <cell r="CT248">
            <v>29.29431818181817</v>
          </cell>
          <cell r="CU248">
            <v>25.225000000000001</v>
          </cell>
          <cell r="CV248">
            <v>0</v>
          </cell>
          <cell r="CW248">
            <v>15</v>
          </cell>
          <cell r="CX248">
            <v>48.415977272727282</v>
          </cell>
          <cell r="CY248">
            <v>48.845045454545463</v>
          </cell>
          <cell r="CZ248">
            <v>46.873909090909109</v>
          </cell>
          <cell r="DA248">
            <v>44.746227272727289</v>
          </cell>
          <cell r="DB248">
            <v>0.6661931818181811</v>
          </cell>
          <cell r="DC248">
            <v>0.62510330578512296</v>
          </cell>
          <cell r="DD248">
            <v>16.668113636363636</v>
          </cell>
          <cell r="DE248">
            <v>0</v>
          </cell>
          <cell r="DF248">
            <v>0</v>
          </cell>
          <cell r="DG248">
            <v>0</v>
          </cell>
          <cell r="DH248">
            <v>0</v>
          </cell>
          <cell r="DI248">
            <v>0</v>
          </cell>
          <cell r="DJ248">
            <v>0</v>
          </cell>
          <cell r="DK248">
            <v>0</v>
          </cell>
          <cell r="DL248">
            <v>0</v>
          </cell>
          <cell r="DM248" t="str">
            <v>Aug 04</v>
          </cell>
          <cell r="DN248">
            <v>6.53</v>
          </cell>
          <cell r="DO248">
            <v>0</v>
          </cell>
          <cell r="DP248">
            <v>0</v>
          </cell>
          <cell r="DQ248">
            <v>0</v>
          </cell>
          <cell r="DR248">
            <v>0</v>
          </cell>
          <cell r="DS248">
            <v>0</v>
          </cell>
          <cell r="DT248">
            <v>50.388545454545437</v>
          </cell>
          <cell r="DU248">
            <v>50.388545454545437</v>
          </cell>
          <cell r="DV248">
            <v>56.72959090909093</v>
          </cell>
          <cell r="DW248">
            <v>56.72959090909093</v>
          </cell>
          <cell r="DX248">
            <v>51.599863636363644</v>
          </cell>
          <cell r="DY248">
            <v>51.599863636363644</v>
          </cell>
          <cell r="DZ248">
            <v>58.788545454545442</v>
          </cell>
          <cell r="EA248">
            <v>58.788545454545442</v>
          </cell>
          <cell r="EB248">
            <v>0</v>
          </cell>
          <cell r="EC248">
            <v>0</v>
          </cell>
          <cell r="ED248">
            <v>0</v>
          </cell>
          <cell r="EE248">
            <v>0</v>
          </cell>
          <cell r="EF248">
            <v>52.503340909090909</v>
          </cell>
          <cell r="EG248">
            <v>0</v>
          </cell>
          <cell r="EH248">
            <v>48.888477272727286</v>
          </cell>
          <cell r="EI248">
            <v>48.573477272727288</v>
          </cell>
          <cell r="EJ248">
            <v>50.386159090909111</v>
          </cell>
          <cell r="EK248">
            <v>0</v>
          </cell>
          <cell r="EL248">
            <v>0</v>
          </cell>
          <cell r="EM248">
            <v>0</v>
          </cell>
          <cell r="EN248">
            <v>0</v>
          </cell>
          <cell r="EO248">
            <v>27.967045454545456</v>
          </cell>
          <cell r="EP248">
            <v>25.093181818181819</v>
          </cell>
          <cell r="EQ248" t="str">
            <v>Aug 04</v>
          </cell>
          <cell r="ER248">
            <v>5.97</v>
          </cell>
          <cell r="ES248">
            <v>0</v>
          </cell>
          <cell r="ET248">
            <v>0</v>
          </cell>
          <cell r="EU248">
            <v>0</v>
          </cell>
          <cell r="EV248">
            <v>36.301363636363639</v>
          </cell>
          <cell r="EW248">
            <v>38.537386363636358</v>
          </cell>
          <cell r="EX248">
            <v>41.207727272727269</v>
          </cell>
          <cell r="EY248">
            <v>50.838136363636352</v>
          </cell>
          <cell r="EZ248">
            <v>50.838136363636352</v>
          </cell>
          <cell r="FA248">
            <v>54.195272727272737</v>
          </cell>
          <cell r="FB248">
            <v>54.195272727272737</v>
          </cell>
          <cell r="FC248">
            <v>53.298954545454578</v>
          </cell>
          <cell r="FD248">
            <v>53.298954545454578</v>
          </cell>
          <cell r="FE248">
            <v>0</v>
          </cell>
          <cell r="FF248">
            <v>0</v>
          </cell>
          <cell r="FG248">
            <v>50.081659090909085</v>
          </cell>
          <cell r="FH248">
            <v>0</v>
          </cell>
          <cell r="FI248">
            <v>52.965340909090912</v>
          </cell>
          <cell r="FJ248">
            <v>0</v>
          </cell>
          <cell r="FK248">
            <v>0</v>
          </cell>
          <cell r="FL248">
            <v>0</v>
          </cell>
          <cell r="FM248">
            <v>0</v>
          </cell>
          <cell r="FN248" t="str">
            <v>Aug 04</v>
          </cell>
          <cell r="FO248">
            <v>5.79</v>
          </cell>
          <cell r="FP248">
            <v>33.361363636363635</v>
          </cell>
          <cell r="FQ248">
            <v>31.948636363636361</v>
          </cell>
          <cell r="FR248">
            <v>43.47</v>
          </cell>
          <cell r="FS248">
            <v>0</v>
          </cell>
          <cell r="FT248">
            <v>57.924204545454529</v>
          </cell>
          <cell r="FU248">
            <v>57.924204545454529</v>
          </cell>
          <cell r="FV248">
            <v>64.023749999999993</v>
          </cell>
          <cell r="FW248">
            <v>64.023749999999993</v>
          </cell>
          <cell r="FX248">
            <v>0</v>
          </cell>
          <cell r="FY248">
            <v>0</v>
          </cell>
          <cell r="FZ248">
            <v>0</v>
          </cell>
          <cell r="GA248">
            <v>0</v>
          </cell>
          <cell r="GB248">
            <v>0</v>
          </cell>
          <cell r="GC248">
            <v>0</v>
          </cell>
          <cell r="GD248">
            <v>55.115454545454526</v>
          </cell>
          <cell r="GE248">
            <v>0</v>
          </cell>
          <cell r="GF248">
            <v>0</v>
          </cell>
          <cell r="GG248">
            <v>57.26795454545455</v>
          </cell>
          <cell r="GH248">
            <v>57.26795454545455</v>
          </cell>
          <cell r="GI248">
            <v>52.830749999999995</v>
          </cell>
          <cell r="GJ248">
            <v>49.995749999999994</v>
          </cell>
          <cell r="GK248">
            <v>0</v>
          </cell>
          <cell r="GL248">
            <v>0</v>
          </cell>
          <cell r="GM248">
            <v>30.15340909090909</v>
          </cell>
          <cell r="GN248">
            <v>0</v>
          </cell>
          <cell r="GO248" t="str">
            <v>Aug 04</v>
          </cell>
          <cell r="GP248">
            <v>3.8985858071091863</v>
          </cell>
          <cell r="GQ248">
            <v>383</v>
          </cell>
          <cell r="GR248">
            <v>375.04761904761898</v>
          </cell>
          <cell r="GS248">
            <v>421.8095238095238</v>
          </cell>
          <cell r="GT248">
            <v>401.78571428571422</v>
          </cell>
          <cell r="GU248">
            <v>420.46428571428578</v>
          </cell>
          <cell r="GV248">
            <v>416.97619047619048</v>
          </cell>
          <cell r="GW248">
            <v>420.46428571428578</v>
          </cell>
          <cell r="GX248">
            <v>0</v>
          </cell>
          <cell r="GY248">
            <v>461.07142857142861</v>
          </cell>
          <cell r="GZ248">
            <v>434.42857142857139</v>
          </cell>
          <cell r="HA248">
            <v>0</v>
          </cell>
          <cell r="HB248">
            <v>0</v>
          </cell>
          <cell r="HC248">
            <v>441.85714285714278</v>
          </cell>
          <cell r="HD248">
            <v>379.1904761904762</v>
          </cell>
          <cell r="HE248">
            <v>0</v>
          </cell>
          <cell r="HF248">
            <v>425.48809523809518</v>
          </cell>
          <cell r="HG248">
            <v>306.71428571428498</v>
          </cell>
          <cell r="HH248">
            <v>0</v>
          </cell>
          <cell r="HI248">
            <v>274.42857142857099</v>
          </cell>
          <cell r="HJ248">
            <v>0</v>
          </cell>
          <cell r="HK248" t="e">
            <v>#VALUE!</v>
          </cell>
          <cell r="HL248">
            <v>0</v>
          </cell>
          <cell r="HM248">
            <v>0</v>
          </cell>
          <cell r="HN248">
            <v>165.9047619047619</v>
          </cell>
          <cell r="HO248">
            <v>163.41666666666671</v>
          </cell>
          <cell r="HP248">
            <v>151.1904761904762</v>
          </cell>
          <cell r="HQ248">
            <v>0</v>
          </cell>
          <cell r="HR248">
            <v>76.162499999999994</v>
          </cell>
          <cell r="HS248">
            <v>0</v>
          </cell>
          <cell r="HT248">
            <v>542.28571428571433</v>
          </cell>
          <cell r="HU248" t="str">
            <v>Aug 04</v>
          </cell>
          <cell r="HV248">
            <v>410.90476190476193</v>
          </cell>
          <cell r="HW248">
            <v>370</v>
          </cell>
          <cell r="HX248">
            <v>413.23809523809518</v>
          </cell>
          <cell r="HY248">
            <v>372.33333333333326</v>
          </cell>
          <cell r="HZ248">
            <v>415.97619047619048</v>
          </cell>
          <cell r="IA248">
            <v>402.0595238095238</v>
          </cell>
          <cell r="IB248">
            <v>415.97619047619048</v>
          </cell>
          <cell r="IC248">
            <v>0</v>
          </cell>
          <cell r="ID248">
            <v>424.48809523809518</v>
          </cell>
          <cell r="IE248">
            <v>0</v>
          </cell>
          <cell r="IF248">
            <v>0</v>
          </cell>
          <cell r="IG248">
            <v>297.42857142857099</v>
          </cell>
          <cell r="IH248">
            <v>0</v>
          </cell>
          <cell r="II248">
            <v>259.57142857142799</v>
          </cell>
          <cell r="IJ248">
            <v>0</v>
          </cell>
          <cell r="IK248">
            <v>0</v>
          </cell>
          <cell r="IL248">
            <v>0</v>
          </cell>
          <cell r="IM248">
            <v>169.14285714285711</v>
          </cell>
          <cell r="IN248">
            <v>156.6904761904762</v>
          </cell>
          <cell r="IO248">
            <v>0</v>
          </cell>
          <cell r="IP248">
            <v>0</v>
          </cell>
          <cell r="IQ248" t="str">
            <v>Aug 04</v>
          </cell>
          <cell r="IR248">
            <v>5.1888716798044996</v>
          </cell>
          <cell r="IS248">
            <v>26.411984836275728</v>
          </cell>
          <cell r="IT248">
            <v>30.557642958510726</v>
          </cell>
          <cell r="IU248">
            <v>0</v>
          </cell>
          <cell r="IV248">
            <v>0</v>
          </cell>
          <cell r="IW248">
            <v>0</v>
          </cell>
          <cell r="IX248">
            <v>44.57900432900432</v>
          </cell>
          <cell r="IY248">
            <v>0</v>
          </cell>
          <cell r="IZ248">
            <v>55.240692640692636</v>
          </cell>
          <cell r="JA248">
            <v>52.269155844155861</v>
          </cell>
          <cell r="JB248">
            <v>0</v>
          </cell>
          <cell r="JC248">
            <v>51.209956709956721</v>
          </cell>
          <cell r="JD248">
            <v>51.563820794590036</v>
          </cell>
          <cell r="JE248">
            <v>0</v>
          </cell>
          <cell r="JF248">
            <v>0</v>
          </cell>
          <cell r="JG248">
            <v>0</v>
          </cell>
          <cell r="JH248">
            <v>0</v>
          </cell>
          <cell r="JI248">
            <v>0</v>
          </cell>
          <cell r="JJ248">
            <v>0</v>
          </cell>
          <cell r="JK248">
            <v>0</v>
          </cell>
          <cell r="JL248">
            <v>0</v>
          </cell>
          <cell r="JM248">
            <v>0</v>
          </cell>
          <cell r="JN248">
            <v>51.838095238095235</v>
          </cell>
          <cell r="JO248">
            <v>0</v>
          </cell>
          <cell r="JP248">
            <v>50.439184307359312</v>
          </cell>
          <cell r="JQ248">
            <v>51.01285714285715</v>
          </cell>
          <cell r="JR248">
            <v>51.369309632034621</v>
          </cell>
          <cell r="JS248">
            <v>0</v>
          </cell>
          <cell r="JT248">
            <v>0</v>
          </cell>
          <cell r="JU248">
            <v>0</v>
          </cell>
          <cell r="JV248">
            <v>0</v>
          </cell>
          <cell r="JW248">
            <v>0</v>
          </cell>
          <cell r="JX248">
            <v>0</v>
          </cell>
          <cell r="JY248">
            <v>0</v>
          </cell>
          <cell r="JZ248">
            <v>51.01285714285715</v>
          </cell>
          <cell r="KA248">
            <v>0</v>
          </cell>
          <cell r="KB248">
            <v>0</v>
          </cell>
          <cell r="KC248">
            <v>0</v>
          </cell>
          <cell r="KD248">
            <v>39.735714285714295</v>
          </cell>
          <cell r="KE248">
            <v>42.235714285714295</v>
          </cell>
          <cell r="KF248">
            <v>39.735714285714295</v>
          </cell>
          <cell r="KG248">
            <v>42.235714285714295</v>
          </cell>
          <cell r="KH248">
            <v>0</v>
          </cell>
          <cell r="KI248">
            <v>0</v>
          </cell>
          <cell r="KJ248">
            <v>0</v>
          </cell>
          <cell r="KK248">
            <v>31.421924890070567</v>
          </cell>
          <cell r="KL248">
            <v>30.524849524491266</v>
          </cell>
          <cell r="KM248">
            <v>0</v>
          </cell>
          <cell r="KN248">
            <v>29.371869506084465</v>
          </cell>
          <cell r="KO248">
            <v>-10.227268181818181</v>
          </cell>
          <cell r="KP248">
            <v>0.39090909090909098</v>
          </cell>
          <cell r="KQ248">
            <v>1.1454545454545451</v>
          </cell>
          <cell r="KR248">
            <v>0.77272727272727293</v>
          </cell>
          <cell r="KS248">
            <v>0.59090909090909072</v>
          </cell>
          <cell r="KT248">
            <v>-0.45</v>
          </cell>
          <cell r="KU248">
            <v>7.7279545454545504E-2</v>
          </cell>
          <cell r="KV248">
            <v>0</v>
          </cell>
          <cell r="KW248">
            <v>-0.29545227272727281</v>
          </cell>
          <cell r="KX248">
            <v>0</v>
          </cell>
          <cell r="KY248">
            <v>0</v>
          </cell>
          <cell r="KZ248">
            <v>0.38636590909090901</v>
          </cell>
          <cell r="LA248">
            <v>-0.1136286363636364</v>
          </cell>
          <cell r="LB248">
            <v>2.5</v>
          </cell>
          <cell r="LC248" t="str">
            <v>Aug 04</v>
          </cell>
          <cell r="LD248">
            <v>27.236099919419821</v>
          </cell>
          <cell r="LE248">
            <v>31.496786042240586</v>
          </cell>
          <cell r="LF248">
            <v>338</v>
          </cell>
          <cell r="LG248">
            <v>343</v>
          </cell>
          <cell r="LH248">
            <v>42.947619047619057</v>
          </cell>
          <cell r="LI248">
            <v>48.979761904761908</v>
          </cell>
          <cell r="LJ248">
            <v>51.130952380952365</v>
          </cell>
          <cell r="LK248">
            <v>1.1047619047619044</v>
          </cell>
          <cell r="LL248">
            <v>50.172619047619051</v>
          </cell>
          <cell r="LM248">
            <v>1.7976190476190477</v>
          </cell>
          <cell r="LN248">
            <v>48.875</v>
          </cell>
          <cell r="LO248">
            <v>0</v>
          </cell>
          <cell r="LP248">
            <v>0</v>
          </cell>
          <cell r="LQ248">
            <v>0</v>
          </cell>
          <cell r="LR248">
            <v>0</v>
          </cell>
          <cell r="LS248">
            <v>0</v>
          </cell>
          <cell r="LT248">
            <v>27.984626921634799</v>
          </cell>
          <cell r="LU248">
            <v>26.909448818897641</v>
          </cell>
          <cell r="LV248">
            <v>42.762380952380944</v>
          </cell>
          <cell r="LW248">
            <v>45.248099523809515</v>
          </cell>
          <cell r="LX248">
            <v>48.106190476190463</v>
          </cell>
          <cell r="LY248">
            <v>48.106190476190463</v>
          </cell>
          <cell r="LZ248">
            <v>39.286666666666662</v>
          </cell>
          <cell r="MA248">
            <v>43.427619047619046</v>
          </cell>
          <cell r="MB248" t="str">
            <v>Aug 04</v>
          </cell>
          <cell r="MC248">
            <v>416.04545454545456</v>
          </cell>
          <cell r="MD248">
            <v>416.04545454545456</v>
          </cell>
          <cell r="ME248">
            <v>46.685185185185183</v>
          </cell>
          <cell r="MF248">
            <v>75.05</v>
          </cell>
          <cell r="MG248">
            <v>57.537500000000001</v>
          </cell>
          <cell r="MH248" t="str">
            <v>Aug 04</v>
          </cell>
          <cell r="MI248">
            <v>195</v>
          </cell>
          <cell r="MJ248">
            <v>187.40259740259731</v>
          </cell>
          <cell r="MK248">
            <v>190.25974025974031</v>
          </cell>
          <cell r="ML248">
            <v>135.58441558441561</v>
          </cell>
          <cell r="MM248">
            <v>192.72727272727269</v>
          </cell>
          <cell r="MN248">
            <v>238.28792374786451</v>
          </cell>
          <cell r="MO248">
            <v>218.55554845716469</v>
          </cell>
          <cell r="MP248">
            <v>228.5714285714285</v>
          </cell>
          <cell r="MQ248">
            <v>111.3636363636364</v>
          </cell>
          <cell r="MR248">
            <v>0</v>
          </cell>
          <cell r="MS248">
            <v>0</v>
          </cell>
          <cell r="MT248">
            <v>256.22074402562208</v>
          </cell>
          <cell r="MU248">
            <v>143.54838709677421</v>
          </cell>
          <cell r="MV248">
            <v>0</v>
          </cell>
          <cell r="MW248" t="str">
            <v>*KEY_ERR</v>
          </cell>
        </row>
        <row r="249">
          <cell r="F249" t="str">
            <v>Sep 04</v>
          </cell>
          <cell r="G249">
            <v>43.25477272727273</v>
          </cell>
          <cell r="H249">
            <v>0</v>
          </cell>
          <cell r="I249">
            <v>45.900238095238109</v>
          </cell>
          <cell r="J249">
            <v>0</v>
          </cell>
          <cell r="K249">
            <v>0</v>
          </cell>
          <cell r="L249">
            <v>46.324285714285722</v>
          </cell>
          <cell r="M249">
            <v>38.896428571428572</v>
          </cell>
          <cell r="N249">
            <v>0</v>
          </cell>
          <cell r="O249">
            <v>0</v>
          </cell>
          <cell r="P249">
            <v>38.880238095238099</v>
          </cell>
          <cell r="Q249">
            <v>38.880238095238099</v>
          </cell>
          <cell r="R249">
            <v>0</v>
          </cell>
          <cell r="S249">
            <v>0</v>
          </cell>
          <cell r="T249">
            <v>45.344726172738284</v>
          </cell>
          <cell r="U249">
            <v>0</v>
          </cell>
          <cell r="V249">
            <v>38.404772727272729</v>
          </cell>
          <cell r="W249">
            <v>38.602500000000006</v>
          </cell>
          <cell r="X249">
            <v>44.113863636363639</v>
          </cell>
          <cell r="Y249">
            <v>34.027500000000003</v>
          </cell>
          <cell r="Z249">
            <v>34.318409090909093</v>
          </cell>
          <cell r="AA249">
            <v>35.083863636363638</v>
          </cell>
          <cell r="AB249">
            <v>41.005000000000003</v>
          </cell>
          <cell r="AC249">
            <v>47.379545454545436</v>
          </cell>
          <cell r="AD249">
            <v>49.065454545454521</v>
          </cell>
          <cell r="AE249">
            <v>49.213181818181795</v>
          </cell>
          <cell r="AF249">
            <v>36.602499999999999</v>
          </cell>
          <cell r="AG249">
            <v>45.221111111111099</v>
          </cell>
          <cell r="AH249">
            <v>32.902500000000003</v>
          </cell>
          <cell r="AI249">
            <v>0</v>
          </cell>
          <cell r="AJ249">
            <v>36.602499999999999</v>
          </cell>
          <cell r="AK249">
            <v>38.302500000000002</v>
          </cell>
          <cell r="AL249">
            <v>44.668409090909094</v>
          </cell>
          <cell r="AM249">
            <v>45.534999999999997</v>
          </cell>
          <cell r="AN249">
            <v>0</v>
          </cell>
          <cell r="AO249">
            <v>0</v>
          </cell>
          <cell r="AP249">
            <v>0</v>
          </cell>
          <cell r="AQ249">
            <v>34.402500000000003</v>
          </cell>
          <cell r="AR249">
            <v>40.344545454545447</v>
          </cell>
          <cell r="AS249">
            <v>47.379545454545436</v>
          </cell>
          <cell r="AT249">
            <v>35.57386363636364</v>
          </cell>
          <cell r="AU249">
            <v>47.301565656565643</v>
          </cell>
          <cell r="AV249">
            <v>0</v>
          </cell>
          <cell r="AW249">
            <v>36.304551818181814</v>
          </cell>
          <cell r="AX249">
            <v>0</v>
          </cell>
          <cell r="AY249">
            <v>0</v>
          </cell>
          <cell r="AZ249">
            <v>0</v>
          </cell>
          <cell r="BA249">
            <v>0</v>
          </cell>
          <cell r="BB249">
            <v>36.554545454545462</v>
          </cell>
          <cell r="BC249">
            <v>35.550454545454542</v>
          </cell>
          <cell r="BD249">
            <v>2.7500000000000156E-2</v>
          </cell>
          <cell r="BE249">
            <v>41.072142857142858</v>
          </cell>
          <cell r="BF249">
            <v>39.014238095238099</v>
          </cell>
          <cell r="BG249">
            <v>33.378452380952403</v>
          </cell>
          <cell r="BH249">
            <v>0</v>
          </cell>
          <cell r="BI249">
            <v>43.668409090909094</v>
          </cell>
          <cell r="BJ249">
            <v>0</v>
          </cell>
          <cell r="BK249">
            <v>5.08</v>
          </cell>
          <cell r="BL249">
            <v>21.592499999999998</v>
          </cell>
          <cell r="BM249">
            <v>33.604999999999997</v>
          </cell>
          <cell r="BN249">
            <v>39.93</v>
          </cell>
          <cell r="BO249">
            <v>40.412500000000001</v>
          </cell>
          <cell r="BP249">
            <v>45.432499999999997</v>
          </cell>
          <cell r="BQ249">
            <v>52.041000000000018</v>
          </cell>
          <cell r="BR249">
            <v>52.041000000000018</v>
          </cell>
          <cell r="BS249">
            <v>53.377200000000002</v>
          </cell>
          <cell r="BT249">
            <v>53.377200000000002</v>
          </cell>
          <cell r="BU249">
            <v>55.381500000000017</v>
          </cell>
          <cell r="BV249">
            <v>55.381500000000017</v>
          </cell>
          <cell r="BW249">
            <v>52.288499999999992</v>
          </cell>
          <cell r="BX249">
            <v>52.288499999999992</v>
          </cell>
          <cell r="BY249">
            <v>56.101499999999994</v>
          </cell>
          <cell r="BZ249">
            <v>56.101499999999994</v>
          </cell>
          <cell r="CA249">
            <v>0</v>
          </cell>
          <cell r="CB249">
            <v>0</v>
          </cell>
          <cell r="CC249">
            <v>0</v>
          </cell>
          <cell r="CD249">
            <v>0</v>
          </cell>
          <cell r="CE249">
            <v>58.528500000000022</v>
          </cell>
          <cell r="CF249">
            <v>61.04999999999999</v>
          </cell>
          <cell r="CG249">
            <v>60.88300000000001</v>
          </cell>
          <cell r="CH249">
            <v>0</v>
          </cell>
          <cell r="CI249">
            <v>0</v>
          </cell>
          <cell r="CJ249">
            <v>57.251499999999986</v>
          </cell>
          <cell r="CK249">
            <v>57.465999999999987</v>
          </cell>
          <cell r="CL249">
            <v>52.308899999999788</v>
          </cell>
          <cell r="CM249">
            <v>54.8035</v>
          </cell>
          <cell r="CN249">
            <v>0</v>
          </cell>
          <cell r="CO249">
            <v>0</v>
          </cell>
          <cell r="CP249">
            <v>42.497000000000007</v>
          </cell>
          <cell r="CQ249">
            <v>42.497000000000007</v>
          </cell>
          <cell r="CR249">
            <v>0</v>
          </cell>
          <cell r="CS249">
            <v>0</v>
          </cell>
          <cell r="CT249">
            <v>29.625</v>
          </cell>
          <cell r="CU249">
            <v>26.0702380952381</v>
          </cell>
          <cell r="CV249">
            <v>0</v>
          </cell>
          <cell r="CW249">
            <v>18</v>
          </cell>
          <cell r="CX249">
            <v>51.326000000000001</v>
          </cell>
          <cell r="CY249">
            <v>51.756000000000007</v>
          </cell>
          <cell r="CZ249">
            <v>49.358000000000011</v>
          </cell>
          <cell r="DA249">
            <v>47.408000000000008</v>
          </cell>
          <cell r="DB249">
            <v>0.55674999999999975</v>
          </cell>
          <cell r="DC249">
            <v>0.49519480519480552</v>
          </cell>
          <cell r="DD249">
            <v>17.429499999999997</v>
          </cell>
          <cell r="DE249">
            <v>0</v>
          </cell>
          <cell r="DF249">
            <v>0</v>
          </cell>
          <cell r="DG249">
            <v>0</v>
          </cell>
          <cell r="DH249">
            <v>0</v>
          </cell>
          <cell r="DI249">
            <v>0</v>
          </cell>
          <cell r="DJ249">
            <v>0</v>
          </cell>
          <cell r="DK249">
            <v>0</v>
          </cell>
          <cell r="DL249">
            <v>0</v>
          </cell>
          <cell r="DM249" t="str">
            <v>Sep 04</v>
          </cell>
          <cell r="DN249">
            <v>5.4049999999999994</v>
          </cell>
          <cell r="DO249">
            <v>0</v>
          </cell>
          <cell r="DP249">
            <v>0</v>
          </cell>
          <cell r="DQ249">
            <v>0</v>
          </cell>
          <cell r="DR249">
            <v>0</v>
          </cell>
          <cell r="DS249">
            <v>0</v>
          </cell>
          <cell r="DT249">
            <v>52.800500000000007</v>
          </cell>
          <cell r="DU249">
            <v>52.800500000000007</v>
          </cell>
          <cell r="DV249">
            <v>57.885500000000008</v>
          </cell>
          <cell r="DW249">
            <v>57.885500000000008</v>
          </cell>
          <cell r="DX249">
            <v>52.991499999999981</v>
          </cell>
          <cell r="DY249">
            <v>52.991499999999981</v>
          </cell>
          <cell r="DZ249">
            <v>57.996500000000019</v>
          </cell>
          <cell r="EA249">
            <v>57.996500000000019</v>
          </cell>
          <cell r="EB249">
            <v>0</v>
          </cell>
          <cell r="EC249">
            <v>0</v>
          </cell>
          <cell r="ED249">
            <v>0</v>
          </cell>
          <cell r="EE249">
            <v>0</v>
          </cell>
          <cell r="EF249">
            <v>58.371000000000031</v>
          </cell>
          <cell r="EG249">
            <v>0</v>
          </cell>
          <cell r="EH249">
            <v>52.802000000000007</v>
          </cell>
          <cell r="EI249">
            <v>52.487000000000009</v>
          </cell>
          <cell r="EJ249">
            <v>55.521000000000015</v>
          </cell>
          <cell r="EK249">
            <v>0</v>
          </cell>
          <cell r="EL249">
            <v>0</v>
          </cell>
          <cell r="EM249">
            <v>0</v>
          </cell>
          <cell r="EN249">
            <v>0</v>
          </cell>
          <cell r="EO249">
            <v>27.845238095238095</v>
          </cell>
          <cell r="EP249">
            <v>26.154761904761905</v>
          </cell>
          <cell r="EQ249" t="str">
            <v>Sep 04</v>
          </cell>
          <cell r="ER249">
            <v>5.2</v>
          </cell>
          <cell r="ES249">
            <v>0</v>
          </cell>
          <cell r="ET249">
            <v>0</v>
          </cell>
          <cell r="EU249">
            <v>0</v>
          </cell>
          <cell r="EV249">
            <v>34.435000000000002</v>
          </cell>
          <cell r="EW249">
            <v>39.699999999999996</v>
          </cell>
          <cell r="EX249">
            <v>40.942500000000003</v>
          </cell>
          <cell r="EY249">
            <v>52.214500000000001</v>
          </cell>
          <cell r="EZ249">
            <v>52.214500000000001</v>
          </cell>
          <cell r="FA249">
            <v>55.237500000000011</v>
          </cell>
          <cell r="FB249">
            <v>55.237500000000011</v>
          </cell>
          <cell r="FC249">
            <v>53.804500000000004</v>
          </cell>
          <cell r="FD249">
            <v>53.804500000000004</v>
          </cell>
          <cell r="FE249">
            <v>0</v>
          </cell>
          <cell r="FF249">
            <v>0</v>
          </cell>
          <cell r="FG249">
            <v>53.989999999999981</v>
          </cell>
          <cell r="FH249">
            <v>0</v>
          </cell>
          <cell r="FI249">
            <v>58.38750000000001</v>
          </cell>
          <cell r="FJ249">
            <v>0</v>
          </cell>
          <cell r="FK249">
            <v>0</v>
          </cell>
          <cell r="FL249">
            <v>0</v>
          </cell>
          <cell r="FM249">
            <v>0</v>
          </cell>
          <cell r="FN249" t="str">
            <v>Sep 04</v>
          </cell>
          <cell r="FO249">
            <v>0</v>
          </cell>
          <cell r="FP249">
            <v>34.949999999999996</v>
          </cell>
          <cell r="FQ249">
            <v>35.499999999999993</v>
          </cell>
          <cell r="FR249">
            <v>44</v>
          </cell>
          <cell r="FS249">
            <v>0</v>
          </cell>
          <cell r="FT249">
            <v>62.120000000000005</v>
          </cell>
          <cell r="FU249">
            <v>62.120000000000005</v>
          </cell>
          <cell r="FV249">
            <v>68.88</v>
          </cell>
          <cell r="FW249">
            <v>68.88</v>
          </cell>
          <cell r="FX249">
            <v>0</v>
          </cell>
          <cell r="FY249">
            <v>0</v>
          </cell>
          <cell r="FZ249">
            <v>0</v>
          </cell>
          <cell r="GA249">
            <v>0</v>
          </cell>
          <cell r="GB249">
            <v>0</v>
          </cell>
          <cell r="GC249">
            <v>0</v>
          </cell>
          <cell r="GD249">
            <v>60.412500000000016</v>
          </cell>
          <cell r="GE249">
            <v>0</v>
          </cell>
          <cell r="GF249">
            <v>0</v>
          </cell>
          <cell r="GG249">
            <v>61.285000000000004</v>
          </cell>
          <cell r="GH249">
            <v>61.285000000000004</v>
          </cell>
          <cell r="GI249">
            <v>57.008279999999999</v>
          </cell>
          <cell r="GJ249">
            <v>53.509679999999996</v>
          </cell>
          <cell r="GK249">
            <v>0</v>
          </cell>
          <cell r="GL249">
            <v>0</v>
          </cell>
          <cell r="GM249">
            <v>29.851190476190482</v>
          </cell>
          <cell r="GN249">
            <v>0</v>
          </cell>
          <cell r="GO249" t="str">
            <v>Sep 04</v>
          </cell>
          <cell r="GP249">
            <v>3.9118971176438935</v>
          </cell>
          <cell r="GQ249">
            <v>432.81818181818181</v>
          </cell>
          <cell r="GR249">
            <v>414.5</v>
          </cell>
          <cell r="GS249">
            <v>425.75</v>
          </cell>
          <cell r="GT249">
            <v>446.81818181818187</v>
          </cell>
          <cell r="GU249">
            <v>419.90909090909088</v>
          </cell>
          <cell r="GV249">
            <v>416.40909090909088</v>
          </cell>
          <cell r="GW249">
            <v>419.90909090909088</v>
          </cell>
          <cell r="GX249">
            <v>0</v>
          </cell>
          <cell r="GY249">
            <v>458.51136363636363</v>
          </cell>
          <cell r="GZ249">
            <v>432.01136363636363</v>
          </cell>
          <cell r="HA249">
            <v>0</v>
          </cell>
          <cell r="HB249">
            <v>0</v>
          </cell>
          <cell r="HC249">
            <v>463.65909090909088</v>
          </cell>
          <cell r="HD249">
            <v>402.2272727272728</v>
          </cell>
          <cell r="HE249">
            <v>0</v>
          </cell>
          <cell r="HF249">
            <v>442.61363636363637</v>
          </cell>
          <cell r="HG249">
            <v>315.18181818181802</v>
          </cell>
          <cell r="HH249">
            <v>0</v>
          </cell>
          <cell r="HI249">
            <v>278.95454545454498</v>
          </cell>
          <cell r="HJ249">
            <v>0</v>
          </cell>
          <cell r="HK249" t="e">
            <v>#VALUE!</v>
          </cell>
          <cell r="HL249">
            <v>0</v>
          </cell>
          <cell r="HM249">
            <v>0</v>
          </cell>
          <cell r="HN249">
            <v>163.1363636363636</v>
          </cell>
          <cell r="HO249">
            <v>160.03409090909091</v>
          </cell>
          <cell r="HP249">
            <v>146.80681818181819</v>
          </cell>
          <cell r="HQ249">
            <v>0</v>
          </cell>
          <cell r="HR249">
            <v>73.95</v>
          </cell>
          <cell r="HS249">
            <v>0</v>
          </cell>
          <cell r="HT249">
            <v>503.93181818181819</v>
          </cell>
          <cell r="HU249" t="str">
            <v>Sep 04</v>
          </cell>
          <cell r="HV249">
            <v>429.95454545454538</v>
          </cell>
          <cell r="HW249">
            <v>421.18181818181819</v>
          </cell>
          <cell r="HX249">
            <v>428.7272727272728</v>
          </cell>
          <cell r="HY249">
            <v>419.95454545454561</v>
          </cell>
          <cell r="HZ249">
            <v>415.53409090909088</v>
          </cell>
          <cell r="IA249">
            <v>401.68181818181819</v>
          </cell>
          <cell r="IB249">
            <v>415.53409090909088</v>
          </cell>
          <cell r="IC249">
            <v>0</v>
          </cell>
          <cell r="ID249">
            <v>446.29545454545462</v>
          </cell>
          <cell r="IE249">
            <v>0</v>
          </cell>
          <cell r="IF249">
            <v>0</v>
          </cell>
          <cell r="IG249">
            <v>306.36363636363598</v>
          </cell>
          <cell r="IH249">
            <v>0</v>
          </cell>
          <cell r="II249">
            <v>266.45454545454498</v>
          </cell>
          <cell r="IJ249">
            <v>0</v>
          </cell>
          <cell r="IK249">
            <v>0</v>
          </cell>
          <cell r="IL249">
            <v>0</v>
          </cell>
          <cell r="IM249">
            <v>170.3636363636364</v>
          </cell>
          <cell r="IN249">
            <v>151.5</v>
          </cell>
          <cell r="IO249">
            <v>0</v>
          </cell>
          <cell r="IP249">
            <v>0</v>
          </cell>
          <cell r="IQ249" t="str">
            <v>Sep 04</v>
          </cell>
          <cell r="IR249">
            <v>5.4562701463271113</v>
          </cell>
          <cell r="IS249">
            <v>28.591311991795475</v>
          </cell>
          <cell r="IT249">
            <v>32.582018532431753</v>
          </cell>
          <cell r="IU249">
            <v>0</v>
          </cell>
          <cell r="IV249">
            <v>0</v>
          </cell>
          <cell r="IW249">
            <v>0</v>
          </cell>
          <cell r="IX249">
            <v>44.477272727272727</v>
          </cell>
          <cell r="IY249">
            <v>0</v>
          </cell>
          <cell r="IZ249">
            <v>52.196590909090915</v>
          </cell>
          <cell r="JA249">
            <v>49.544318181818184</v>
          </cell>
          <cell r="JB249">
            <v>0</v>
          </cell>
          <cell r="JC249">
            <v>48.68295454545455</v>
          </cell>
          <cell r="JD249">
            <v>50.322754168908013</v>
          </cell>
          <cell r="JE249">
            <v>0</v>
          </cell>
          <cell r="JF249">
            <v>0</v>
          </cell>
          <cell r="JG249">
            <v>0</v>
          </cell>
          <cell r="JH249">
            <v>0</v>
          </cell>
          <cell r="JI249">
            <v>0</v>
          </cell>
          <cell r="JJ249">
            <v>0</v>
          </cell>
          <cell r="JK249">
            <v>0</v>
          </cell>
          <cell r="JL249">
            <v>0</v>
          </cell>
          <cell r="JM249">
            <v>0</v>
          </cell>
          <cell r="JN249">
            <v>55.010227272727271</v>
          </cell>
          <cell r="JO249">
            <v>0</v>
          </cell>
          <cell r="JP249">
            <v>53.151136363636361</v>
          </cell>
          <cell r="JQ249">
            <v>53.560227272727289</v>
          </cell>
          <cell r="JR249">
            <v>53.619318181818187</v>
          </cell>
          <cell r="JS249">
            <v>0</v>
          </cell>
          <cell r="JT249">
            <v>0</v>
          </cell>
          <cell r="JU249">
            <v>0</v>
          </cell>
          <cell r="JV249">
            <v>0</v>
          </cell>
          <cell r="JW249">
            <v>0</v>
          </cell>
          <cell r="JX249">
            <v>0</v>
          </cell>
          <cell r="JY249">
            <v>0</v>
          </cell>
          <cell r="JZ249">
            <v>53.560227272727289</v>
          </cell>
          <cell r="KA249">
            <v>0</v>
          </cell>
          <cell r="KB249">
            <v>0</v>
          </cell>
          <cell r="KC249">
            <v>0</v>
          </cell>
          <cell r="KD249">
            <v>39.747727272727275</v>
          </cell>
          <cell r="KE249">
            <v>41.815909090909095</v>
          </cell>
          <cell r="KF249">
            <v>39.747727272727275</v>
          </cell>
          <cell r="KG249">
            <v>41.815909090909095</v>
          </cell>
          <cell r="KH249">
            <v>0</v>
          </cell>
          <cell r="KI249">
            <v>0</v>
          </cell>
          <cell r="KJ249">
            <v>0</v>
          </cell>
          <cell r="KK249">
            <v>30.339120257695061</v>
          </cell>
          <cell r="KL249">
            <v>29.417502505368649</v>
          </cell>
          <cell r="KM249">
            <v>0</v>
          </cell>
          <cell r="KN249">
            <v>28.411775447387253</v>
          </cell>
          <cell r="KO249">
            <v>-28.18181818181818</v>
          </cell>
          <cell r="KP249">
            <v>0.53181818181818163</v>
          </cell>
          <cell r="KQ249">
            <v>0.8068181818181821</v>
          </cell>
          <cell r="KR249">
            <v>0.48181818181818192</v>
          </cell>
          <cell r="KS249">
            <v>0.48181818181818192</v>
          </cell>
          <cell r="KT249">
            <v>-0.29090909090909101</v>
          </cell>
          <cell r="KU249">
            <v>0.31818181818181812</v>
          </cell>
          <cell r="KV249">
            <v>0</v>
          </cell>
          <cell r="KW249">
            <v>-0.67272727272727251</v>
          </cell>
          <cell r="KX249">
            <v>0</v>
          </cell>
          <cell r="KY249">
            <v>0</v>
          </cell>
          <cell r="KZ249">
            <v>0.27273181818181819</v>
          </cell>
          <cell r="LA249">
            <v>0.43181954545454537</v>
          </cell>
          <cell r="LB249">
            <v>2.0681818181818179</v>
          </cell>
          <cell r="LC249" t="str">
            <v>Sep 04</v>
          </cell>
          <cell r="LD249">
            <v>30.862207896857374</v>
          </cell>
          <cell r="LE249">
            <v>35.169880624426078</v>
          </cell>
          <cell r="LF249">
            <v>383</v>
          </cell>
          <cell r="LG249">
            <v>383</v>
          </cell>
          <cell r="LH249">
            <v>42.796464646464656</v>
          </cell>
          <cell r="LI249">
            <v>46.525000000000006</v>
          </cell>
          <cell r="LJ249">
            <v>54.259090909090901</v>
          </cell>
          <cell r="LK249">
            <v>1.2204545454545452</v>
          </cell>
          <cell r="LL249">
            <v>52.564772727272725</v>
          </cell>
          <cell r="LM249">
            <v>1.7227272727272727</v>
          </cell>
          <cell r="LN249">
            <v>51.342045454545456</v>
          </cell>
          <cell r="LO249">
            <v>0</v>
          </cell>
          <cell r="LP249">
            <v>0</v>
          </cell>
          <cell r="LQ249">
            <v>0</v>
          </cell>
          <cell r="LR249">
            <v>0</v>
          </cell>
          <cell r="LS249">
            <v>0</v>
          </cell>
          <cell r="LT249">
            <v>26.887079455977094</v>
          </cell>
          <cell r="LU249">
            <v>25.851825340014319</v>
          </cell>
          <cell r="LV249">
            <v>41.005000000000003</v>
          </cell>
          <cell r="LW249">
            <v>47.379545454545436</v>
          </cell>
          <cell r="LX249">
            <v>49.065454545454521</v>
          </cell>
          <cell r="LY249">
            <v>49.213181818181795</v>
          </cell>
          <cell r="LZ249">
            <v>36.602499999999999</v>
          </cell>
          <cell r="MA249">
            <v>45.221111111111099</v>
          </cell>
          <cell r="MB249" t="str">
            <v>Sep 04</v>
          </cell>
          <cell r="MC249">
            <v>425.07500000000005</v>
          </cell>
          <cell r="MD249">
            <v>428.92499999999995</v>
          </cell>
          <cell r="ME249">
            <v>46.536616161616166</v>
          </cell>
          <cell r="MF249">
            <v>74.650000000000006</v>
          </cell>
          <cell r="MG249">
            <v>55.1</v>
          </cell>
          <cell r="MH249" t="str">
            <v>Sep 04</v>
          </cell>
          <cell r="MI249">
            <v>205.90909090909091</v>
          </cell>
          <cell r="MJ249">
            <v>211.6883116883117</v>
          </cell>
          <cell r="MK249">
            <v>214.5454545454545</v>
          </cell>
          <cell r="ML249">
            <v>190.12987012987011</v>
          </cell>
          <cell r="MM249">
            <v>195.5844155844155</v>
          </cell>
          <cell r="MN249">
            <v>237.1639241075444</v>
          </cell>
          <cell r="MO249">
            <v>255.22264102727911</v>
          </cell>
          <cell r="MP249">
            <v>238.96103896103889</v>
          </cell>
          <cell r="MQ249">
            <v>122.27272727272729</v>
          </cell>
          <cell r="MR249">
            <v>0</v>
          </cell>
          <cell r="MS249">
            <v>0</v>
          </cell>
          <cell r="MT249">
            <v>253.1411677753141</v>
          </cell>
          <cell r="MU249">
            <v>125.21994134897361</v>
          </cell>
          <cell r="MV249">
            <v>0</v>
          </cell>
          <cell r="MW249" t="str">
            <v>*KEY_ERR</v>
          </cell>
        </row>
        <row r="250">
          <cell r="F250" t="str">
            <v>Oct 04</v>
          </cell>
          <cell r="G250">
            <v>49.641666666666673</v>
          </cell>
          <cell r="H250">
            <v>0</v>
          </cell>
          <cell r="I250">
            <v>53.239047619047618</v>
          </cell>
          <cell r="J250">
            <v>0</v>
          </cell>
          <cell r="K250">
            <v>0</v>
          </cell>
          <cell r="L250">
            <v>53.673809523809531</v>
          </cell>
          <cell r="M250">
            <v>42.8</v>
          </cell>
          <cell r="N250">
            <v>0</v>
          </cell>
          <cell r="O250">
            <v>0</v>
          </cell>
          <cell r="P250">
            <v>45.632857142857141</v>
          </cell>
          <cell r="Q250">
            <v>45.632857142857141</v>
          </cell>
          <cell r="R250">
            <v>0</v>
          </cell>
          <cell r="S250">
            <v>0</v>
          </cell>
          <cell r="T250">
            <v>51.803030793058426</v>
          </cell>
          <cell r="U250">
            <v>0</v>
          </cell>
          <cell r="V250">
            <v>42.389285714285698</v>
          </cell>
          <cell r="W250">
            <v>42.794047619047603</v>
          </cell>
          <cell r="X250">
            <v>50.836904761904748</v>
          </cell>
          <cell r="Y250">
            <v>38.510714285714272</v>
          </cell>
          <cell r="Z250">
            <v>38.79642857142855</v>
          </cell>
          <cell r="AA250">
            <v>36.685714285714283</v>
          </cell>
          <cell r="AB250">
            <v>45.877857142857145</v>
          </cell>
          <cell r="AC250">
            <v>51.724285714285706</v>
          </cell>
          <cell r="AD250">
            <v>53.639999999999986</v>
          </cell>
          <cell r="AE250">
            <v>53.639999999999986</v>
          </cell>
          <cell r="AF250">
            <v>39.198333333333331</v>
          </cell>
          <cell r="AG250">
            <v>50.065119047619042</v>
          </cell>
          <cell r="AH250">
            <v>34.998333333333335</v>
          </cell>
          <cell r="AI250">
            <v>0</v>
          </cell>
          <cell r="AJ250">
            <v>39.198333333333331</v>
          </cell>
          <cell r="AK250">
            <v>41.248333333333335</v>
          </cell>
          <cell r="AL250">
            <v>51.332142857142841</v>
          </cell>
          <cell r="AM250">
            <v>50.663333333333327</v>
          </cell>
          <cell r="AN250">
            <v>0</v>
          </cell>
          <cell r="AO250">
            <v>0</v>
          </cell>
          <cell r="AP250">
            <v>0</v>
          </cell>
          <cell r="AQ250">
            <v>36.648333333333333</v>
          </cell>
          <cell r="AR250">
            <v>43.560714285714283</v>
          </cell>
          <cell r="AS250">
            <v>51.724285714285706</v>
          </cell>
          <cell r="AT250">
            <v>38.301195238095232</v>
          </cell>
          <cell r="AU250">
            <v>52.215119047619034</v>
          </cell>
          <cell r="AV250">
            <v>0</v>
          </cell>
          <cell r="AW250">
            <v>38.250010000000003</v>
          </cell>
          <cell r="AX250">
            <v>0</v>
          </cell>
          <cell r="AY250">
            <v>0</v>
          </cell>
          <cell r="AZ250">
            <v>0</v>
          </cell>
          <cell r="BA250">
            <v>0</v>
          </cell>
          <cell r="BB250">
            <v>39.752142857142857</v>
          </cell>
          <cell r="BC250">
            <v>37.544523809523803</v>
          </cell>
          <cell r="BD250">
            <v>0.53454545454545488</v>
          </cell>
          <cell r="BE250">
            <v>46.170238095238084</v>
          </cell>
          <cell r="BF250">
            <v>44.557047619047616</v>
          </cell>
          <cell r="BG250">
            <v>39.185833333333328</v>
          </cell>
          <cell r="BH250">
            <v>0</v>
          </cell>
          <cell r="BI250">
            <v>49.42261904761903</v>
          </cell>
          <cell r="BJ250">
            <v>0</v>
          </cell>
          <cell r="BK250">
            <v>5.79</v>
          </cell>
          <cell r="BL250">
            <v>25.91</v>
          </cell>
          <cell r="BM250">
            <v>37.989999999999995</v>
          </cell>
          <cell r="BN250">
            <v>46.251250000000013</v>
          </cell>
          <cell r="BO250">
            <v>45.786249999999995</v>
          </cell>
          <cell r="BP250">
            <v>52.352499999999992</v>
          </cell>
          <cell r="BQ250">
            <v>56.685499999999998</v>
          </cell>
          <cell r="BR250">
            <v>56.685499999999998</v>
          </cell>
          <cell r="BS250">
            <v>57.305800000000019</v>
          </cell>
          <cell r="BT250">
            <v>57.305800000000019</v>
          </cell>
          <cell r="BU250">
            <v>58.235500000000002</v>
          </cell>
          <cell r="BV250">
            <v>58.235500000000002</v>
          </cell>
          <cell r="BW250">
            <v>56.685999999999986</v>
          </cell>
          <cell r="BX250">
            <v>56.685999999999986</v>
          </cell>
          <cell r="BY250">
            <v>58.235500000000002</v>
          </cell>
          <cell r="BZ250">
            <v>58.235500000000002</v>
          </cell>
          <cell r="CA250">
            <v>0</v>
          </cell>
          <cell r="CB250">
            <v>0</v>
          </cell>
          <cell r="CC250">
            <v>0</v>
          </cell>
          <cell r="CD250">
            <v>0</v>
          </cell>
          <cell r="CE250">
            <v>61.712999999999994</v>
          </cell>
          <cell r="CF250">
            <v>61.505000000000003</v>
          </cell>
          <cell r="CG250">
            <v>61.372499999999995</v>
          </cell>
          <cell r="CH250">
            <v>0</v>
          </cell>
          <cell r="CI250">
            <v>0</v>
          </cell>
          <cell r="CJ250">
            <v>63.979499999999994</v>
          </cell>
          <cell r="CK250">
            <v>64.634500000000017</v>
          </cell>
          <cell r="CL250">
            <v>61.463099999999876</v>
          </cell>
          <cell r="CM250">
            <v>62.382500000000007</v>
          </cell>
          <cell r="CN250">
            <v>0</v>
          </cell>
          <cell r="CO250">
            <v>0</v>
          </cell>
          <cell r="CP250">
            <v>52.175000000000011</v>
          </cell>
          <cell r="CQ250">
            <v>52.175000000000011</v>
          </cell>
          <cell r="CR250">
            <v>0</v>
          </cell>
          <cell r="CS250">
            <v>0</v>
          </cell>
          <cell r="CT250">
            <v>34.505952380952387</v>
          </cell>
          <cell r="CU250">
            <v>31.465476190476188</v>
          </cell>
          <cell r="CV250">
            <v>0</v>
          </cell>
          <cell r="CW250">
            <v>22</v>
          </cell>
          <cell r="CX250">
            <v>56.855999999999987</v>
          </cell>
          <cell r="CY250">
            <v>57.275999999999982</v>
          </cell>
          <cell r="CZ250">
            <v>53.899999999999991</v>
          </cell>
          <cell r="DA250">
            <v>49.090000000000011</v>
          </cell>
          <cell r="DB250">
            <v>0.25833333333333403</v>
          </cell>
          <cell r="DC250">
            <v>0.20123376623376832</v>
          </cell>
          <cell r="DD250">
            <v>18.89533333333333</v>
          </cell>
          <cell r="DE250">
            <v>0</v>
          </cell>
          <cell r="DF250">
            <v>0</v>
          </cell>
          <cell r="DG250">
            <v>0</v>
          </cell>
          <cell r="DH250">
            <v>0</v>
          </cell>
          <cell r="DI250">
            <v>0</v>
          </cell>
          <cell r="DJ250">
            <v>0</v>
          </cell>
          <cell r="DK250">
            <v>0</v>
          </cell>
          <cell r="DL250">
            <v>0</v>
          </cell>
          <cell r="DM250" t="str">
            <v>Oct 04</v>
          </cell>
          <cell r="DN250">
            <v>6.1749999999999998</v>
          </cell>
          <cell r="DO250">
            <v>0</v>
          </cell>
          <cell r="DP250">
            <v>0</v>
          </cell>
          <cell r="DQ250">
            <v>0</v>
          </cell>
          <cell r="DR250">
            <v>0</v>
          </cell>
          <cell r="DS250">
            <v>0</v>
          </cell>
          <cell r="DT250">
            <v>57.672999999999995</v>
          </cell>
          <cell r="DU250">
            <v>57.672999999999995</v>
          </cell>
          <cell r="DV250">
            <v>59.887000000000008</v>
          </cell>
          <cell r="DW250">
            <v>59.887000000000008</v>
          </cell>
          <cell r="DX250">
            <v>57.737000000000023</v>
          </cell>
          <cell r="DY250">
            <v>57.737000000000023</v>
          </cell>
          <cell r="DZ250">
            <v>59.831999999999994</v>
          </cell>
          <cell r="EA250">
            <v>59.831999999999994</v>
          </cell>
          <cell r="EB250">
            <v>0</v>
          </cell>
          <cell r="EC250">
            <v>0</v>
          </cell>
          <cell r="ED250">
            <v>0</v>
          </cell>
          <cell r="EE250">
            <v>0</v>
          </cell>
          <cell r="EF250">
            <v>66.131500000000003</v>
          </cell>
          <cell r="EG250">
            <v>0</v>
          </cell>
          <cell r="EH250">
            <v>62.402499999999975</v>
          </cell>
          <cell r="EI250">
            <v>62.087499999999977</v>
          </cell>
          <cell r="EJ250">
            <v>64.141500000000008</v>
          </cell>
          <cell r="EK250">
            <v>0</v>
          </cell>
          <cell r="EL250">
            <v>0</v>
          </cell>
          <cell r="EM250">
            <v>0</v>
          </cell>
          <cell r="EN250">
            <v>0</v>
          </cell>
          <cell r="EO250">
            <v>33.170238095238091</v>
          </cell>
          <cell r="EP250">
            <v>30.916666666666664</v>
          </cell>
          <cell r="EQ250" t="str">
            <v>Oct 04</v>
          </cell>
          <cell r="ER250">
            <v>5.46</v>
          </cell>
          <cell r="ES250">
            <v>0</v>
          </cell>
          <cell r="ET250">
            <v>0</v>
          </cell>
          <cell r="EU250">
            <v>0</v>
          </cell>
          <cell r="EV250">
            <v>39.5</v>
          </cell>
          <cell r="EW250">
            <v>45.350000000000009</v>
          </cell>
          <cell r="EX250">
            <v>49.29000000000002</v>
          </cell>
          <cell r="EY250">
            <v>57.515999999999998</v>
          </cell>
          <cell r="EZ250">
            <v>57.515999999999998</v>
          </cell>
          <cell r="FA250">
            <v>59.768999999999991</v>
          </cell>
          <cell r="FB250">
            <v>59.768999999999991</v>
          </cell>
          <cell r="FC250">
            <v>58.640999999999984</v>
          </cell>
          <cell r="FD250">
            <v>58.640999999999984</v>
          </cell>
          <cell r="FE250">
            <v>0</v>
          </cell>
          <cell r="FF250">
            <v>0</v>
          </cell>
          <cell r="FG250">
            <v>62.181000000000004</v>
          </cell>
          <cell r="FH250">
            <v>0</v>
          </cell>
          <cell r="FI250">
            <v>65.200500000000019</v>
          </cell>
          <cell r="FJ250">
            <v>0</v>
          </cell>
          <cell r="FK250">
            <v>0</v>
          </cell>
          <cell r="FL250">
            <v>0</v>
          </cell>
          <cell r="FM250">
            <v>0</v>
          </cell>
          <cell r="FN250" t="str">
            <v>Oct 04</v>
          </cell>
          <cell r="FO250">
            <v>4.72</v>
          </cell>
          <cell r="FP250">
            <v>40.449999999999996</v>
          </cell>
          <cell r="FQ250">
            <v>40.480000000000011</v>
          </cell>
          <cell r="FR250">
            <v>47.449999999999989</v>
          </cell>
          <cell r="FS250">
            <v>0</v>
          </cell>
          <cell r="FT250">
            <v>69.275999999999982</v>
          </cell>
          <cell r="FU250">
            <v>69.275999999999982</v>
          </cell>
          <cell r="FV250">
            <v>76.840999999999994</v>
          </cell>
          <cell r="FW250">
            <v>76.840999999999994</v>
          </cell>
          <cell r="FX250">
            <v>0</v>
          </cell>
          <cell r="FY250">
            <v>0</v>
          </cell>
          <cell r="FZ250">
            <v>0</v>
          </cell>
          <cell r="GA250">
            <v>0</v>
          </cell>
          <cell r="GB250">
            <v>0</v>
          </cell>
          <cell r="GC250">
            <v>0</v>
          </cell>
          <cell r="GD250">
            <v>67.887500000000003</v>
          </cell>
          <cell r="GE250">
            <v>0</v>
          </cell>
          <cell r="GF250">
            <v>0</v>
          </cell>
          <cell r="GG250">
            <v>68.287499999999994</v>
          </cell>
          <cell r="GH250">
            <v>68.287499999999994</v>
          </cell>
          <cell r="GI250">
            <v>59.398500000000006</v>
          </cell>
          <cell r="GJ250">
            <v>54.831000000000003</v>
          </cell>
          <cell r="GK250">
            <v>0</v>
          </cell>
          <cell r="GL250">
            <v>0</v>
          </cell>
          <cell r="GM250">
            <v>38.202380952380956</v>
          </cell>
          <cell r="GN250">
            <v>0</v>
          </cell>
          <cell r="GO250" t="str">
            <v>Oct 04</v>
          </cell>
          <cell r="GP250">
            <v>5.0928353190027664</v>
          </cell>
          <cell r="GQ250">
            <v>491.42857142857139</v>
          </cell>
          <cell r="GR250">
            <v>480.85714285714278</v>
          </cell>
          <cell r="GS250">
            <v>477.88095238095235</v>
          </cell>
          <cell r="GT250">
            <v>482.52380952380958</v>
          </cell>
          <cell r="GU250">
            <v>467.82142857142856</v>
          </cell>
          <cell r="GV250">
            <v>464.29761904761898</v>
          </cell>
          <cell r="GW250">
            <v>467.82142857142856</v>
          </cell>
          <cell r="GX250">
            <v>0</v>
          </cell>
          <cell r="GY250">
            <v>500.64285714285722</v>
          </cell>
          <cell r="GZ250">
            <v>474.14285714285722</v>
          </cell>
          <cell r="HA250">
            <v>0</v>
          </cell>
          <cell r="HB250">
            <v>0</v>
          </cell>
          <cell r="HC250">
            <v>522.46428571428567</v>
          </cell>
          <cell r="HD250">
            <v>478.38095238095241</v>
          </cell>
          <cell r="HE250">
            <v>0</v>
          </cell>
          <cell r="HF250">
            <v>519.71428571428567</v>
          </cell>
          <cell r="HG250">
            <v>333.809523809523</v>
          </cell>
          <cell r="HH250">
            <v>0</v>
          </cell>
          <cell r="HI250">
            <v>274.38095238095201</v>
          </cell>
          <cell r="HJ250">
            <v>0</v>
          </cell>
          <cell r="HK250" t="e">
            <v>#VALUE!</v>
          </cell>
          <cell r="HL250">
            <v>0</v>
          </cell>
          <cell r="HM250">
            <v>0</v>
          </cell>
          <cell r="HN250">
            <v>187.92857142857139</v>
          </cell>
          <cell r="HO250">
            <v>171.66666666666671</v>
          </cell>
          <cell r="HP250">
            <v>153.64285714285711</v>
          </cell>
          <cell r="HQ250">
            <v>0</v>
          </cell>
          <cell r="HR250">
            <v>74.239999999999995</v>
          </cell>
          <cell r="HS250">
            <v>0</v>
          </cell>
          <cell r="HT250">
            <v>511.57142857142861</v>
          </cell>
          <cell r="HU250" t="str">
            <v>Oct 04</v>
          </cell>
          <cell r="HV250">
            <v>487.85714285714278</v>
          </cell>
          <cell r="HW250">
            <v>473.14285714285722</v>
          </cell>
          <cell r="HX250">
            <v>478.14285714285722</v>
          </cell>
          <cell r="HY250">
            <v>463.42857142857167</v>
          </cell>
          <cell r="HZ250">
            <v>461.39285714285711</v>
          </cell>
          <cell r="IA250">
            <v>444.07142857142861</v>
          </cell>
          <cell r="IB250">
            <v>461.39285714285711</v>
          </cell>
          <cell r="IC250">
            <v>0</v>
          </cell>
          <cell r="ID250">
            <v>498.11904761904759</v>
          </cell>
          <cell r="IE250">
            <v>0</v>
          </cell>
          <cell r="IF250">
            <v>0</v>
          </cell>
          <cell r="IG250">
            <v>309.666666666666</v>
          </cell>
          <cell r="IH250">
            <v>0</v>
          </cell>
          <cell r="II250">
            <v>256.09523809523802</v>
          </cell>
          <cell r="IJ250">
            <v>0</v>
          </cell>
          <cell r="IK250">
            <v>0</v>
          </cell>
          <cell r="IL250">
            <v>0</v>
          </cell>
          <cell r="IM250">
            <v>192.6904761904762</v>
          </cell>
          <cell r="IN250">
            <v>160.73809523809521</v>
          </cell>
          <cell r="IO250">
            <v>0</v>
          </cell>
          <cell r="IP250">
            <v>0</v>
          </cell>
          <cell r="IQ250" t="str">
            <v>Oct 04</v>
          </cell>
          <cell r="IR250">
            <v>5.5501318270888298</v>
          </cell>
          <cell r="IS250">
            <v>30.612793062430448</v>
          </cell>
          <cell r="IT250">
            <v>35.344789890244428</v>
          </cell>
          <cell r="IU250">
            <v>0</v>
          </cell>
          <cell r="IV250">
            <v>0</v>
          </cell>
          <cell r="IW250">
            <v>0</v>
          </cell>
          <cell r="IX250">
            <v>49.2</v>
          </cell>
          <cell r="IY250">
            <v>0</v>
          </cell>
          <cell r="IZ250">
            <v>57.327380952380949</v>
          </cell>
          <cell r="JA250">
            <v>55.172619047619051</v>
          </cell>
          <cell r="JB250">
            <v>0</v>
          </cell>
          <cell r="JC250">
            <v>54.088095238095235</v>
          </cell>
          <cell r="JD250">
            <v>54.761904761904773</v>
          </cell>
          <cell r="JE250">
            <v>0</v>
          </cell>
          <cell r="JF250">
            <v>0</v>
          </cell>
          <cell r="JG250">
            <v>0</v>
          </cell>
          <cell r="JH250">
            <v>0</v>
          </cell>
          <cell r="JI250">
            <v>0</v>
          </cell>
          <cell r="JJ250">
            <v>0</v>
          </cell>
          <cell r="JK250">
            <v>0</v>
          </cell>
          <cell r="JL250">
            <v>0</v>
          </cell>
          <cell r="JM250">
            <v>0</v>
          </cell>
          <cell r="JN250">
            <v>60.625000000000007</v>
          </cell>
          <cell r="JO250">
            <v>0</v>
          </cell>
          <cell r="JP250">
            <v>56.473811904761916</v>
          </cell>
          <cell r="JQ250">
            <v>57.670238095238098</v>
          </cell>
          <cell r="JR250">
            <v>57.248809523809527</v>
          </cell>
          <cell r="JS250">
            <v>0</v>
          </cell>
          <cell r="JT250">
            <v>0</v>
          </cell>
          <cell r="JU250">
            <v>0</v>
          </cell>
          <cell r="JV250">
            <v>0</v>
          </cell>
          <cell r="JW250">
            <v>0</v>
          </cell>
          <cell r="JX250">
            <v>0</v>
          </cell>
          <cell r="JY250">
            <v>0</v>
          </cell>
          <cell r="JZ250">
            <v>57.670238095238098</v>
          </cell>
          <cell r="KA250">
            <v>0</v>
          </cell>
          <cell r="KB250">
            <v>0</v>
          </cell>
          <cell r="KC250">
            <v>0</v>
          </cell>
          <cell r="KD250">
            <v>42.904761904761912</v>
          </cell>
          <cell r="KE250">
            <v>44.904761904761912</v>
          </cell>
          <cell r="KF250">
            <v>42.904761904761912</v>
          </cell>
          <cell r="KG250">
            <v>44.904761904761912</v>
          </cell>
          <cell r="KH250">
            <v>0</v>
          </cell>
          <cell r="KI250">
            <v>0</v>
          </cell>
          <cell r="KJ250">
            <v>0</v>
          </cell>
          <cell r="KK250">
            <v>33.764155230596167</v>
          </cell>
          <cell r="KL250">
            <v>32.880765654293214</v>
          </cell>
          <cell r="KM250">
            <v>0</v>
          </cell>
          <cell r="KN250">
            <v>31.160479940007505</v>
          </cell>
          <cell r="KO250">
            <v>-18.095238095238098</v>
          </cell>
          <cell r="KP250">
            <v>0.39047619047619042</v>
          </cell>
          <cell r="KQ250">
            <v>0.80000000000000016</v>
          </cell>
          <cell r="KR250">
            <v>0.44761904761904758</v>
          </cell>
          <cell r="KS250">
            <v>0.41190476190476211</v>
          </cell>
          <cell r="KT250">
            <v>-0.62857142857142845</v>
          </cell>
          <cell r="KU250">
            <v>-0.46190238095238068</v>
          </cell>
          <cell r="KV250">
            <v>0</v>
          </cell>
          <cell r="KW250">
            <v>-1.1523809523809521</v>
          </cell>
          <cell r="KX250">
            <v>0</v>
          </cell>
          <cell r="KY250">
            <v>0</v>
          </cell>
          <cell r="KZ250">
            <v>0.50000476190476184</v>
          </cell>
          <cell r="LA250">
            <v>-0.45238095238095238</v>
          </cell>
          <cell r="LB250">
            <v>2</v>
          </cell>
          <cell r="LC250" t="str">
            <v>Oct 04</v>
          </cell>
          <cell r="LD250">
            <v>32.07091055600322</v>
          </cell>
          <cell r="LE250">
            <v>37.00642791551882</v>
          </cell>
          <cell r="LF250">
            <v>398</v>
          </cell>
          <cell r="LG250">
            <v>403</v>
          </cell>
          <cell r="LH250">
            <v>47.017989417989412</v>
          </cell>
          <cell r="LI250">
            <v>51.29404761904761</v>
          </cell>
          <cell r="LJ250">
            <v>59.467857142857149</v>
          </cell>
          <cell r="LK250">
            <v>1.1809523809523812</v>
          </cell>
          <cell r="LL250">
            <v>55.973809523809528</v>
          </cell>
          <cell r="LM250">
            <v>1.7809523809523806</v>
          </cell>
          <cell r="LN250">
            <v>54.69285714285715</v>
          </cell>
          <cell r="LO250">
            <v>0</v>
          </cell>
          <cell r="LP250">
            <v>0</v>
          </cell>
          <cell r="LQ250">
            <v>0</v>
          </cell>
          <cell r="LR250">
            <v>0</v>
          </cell>
          <cell r="LS250">
            <v>0</v>
          </cell>
          <cell r="LT250">
            <v>29.151668541432318</v>
          </cell>
          <cell r="LU250">
            <v>27.582302212223475</v>
          </cell>
          <cell r="LV250">
            <v>45.877857142857145</v>
          </cell>
          <cell r="LW250">
            <v>51.724285714285706</v>
          </cell>
          <cell r="LX250">
            <v>53.639999999999986</v>
          </cell>
          <cell r="LY250">
            <v>53.639999999999986</v>
          </cell>
          <cell r="LZ250">
            <v>39.198333333333331</v>
          </cell>
          <cell r="MA250">
            <v>50.065119047619042</v>
          </cell>
          <cell r="MB250" t="str">
            <v>Oct 04</v>
          </cell>
          <cell r="MC250">
            <v>498.7</v>
          </cell>
          <cell r="MD250">
            <v>505.75</v>
          </cell>
          <cell r="ME250">
            <v>52.021164021164019</v>
          </cell>
          <cell r="MF250">
            <v>74.87</v>
          </cell>
          <cell r="MG250">
            <v>53.56</v>
          </cell>
          <cell r="MH250" t="str">
            <v>Oct 04</v>
          </cell>
          <cell r="MI250">
            <v>264.52380952380952</v>
          </cell>
          <cell r="MJ250">
            <v>416.59863945578218</v>
          </cell>
          <cell r="MK250">
            <v>419.45578231292512</v>
          </cell>
          <cell r="ML250">
            <v>373.06122448979579</v>
          </cell>
          <cell r="MM250">
            <v>359.18367346938771</v>
          </cell>
          <cell r="MN250">
            <v>323.81894399698558</v>
          </cell>
          <cell r="MO250">
            <v>328.61493156644252</v>
          </cell>
          <cell r="MP250">
            <v>380.95238095238102</v>
          </cell>
          <cell r="MQ250">
            <v>236.1904761904762</v>
          </cell>
          <cell r="MR250">
            <v>0</v>
          </cell>
          <cell r="MS250">
            <v>0</v>
          </cell>
          <cell r="MT250">
            <v>221.31887985546521</v>
          </cell>
          <cell r="MU250">
            <v>195.00768049155141</v>
          </cell>
          <cell r="MV250">
            <v>0</v>
          </cell>
          <cell r="MW250" t="str">
            <v>*KEY_ERR</v>
          </cell>
        </row>
        <row r="251">
          <cell r="F251" t="str">
            <v>Nov 04</v>
          </cell>
          <cell r="G251">
            <v>42.840681818181807</v>
          </cell>
          <cell r="H251">
            <v>0</v>
          </cell>
          <cell r="I251">
            <v>48.435500000000012</v>
          </cell>
          <cell r="J251">
            <v>0</v>
          </cell>
          <cell r="K251">
            <v>0</v>
          </cell>
          <cell r="L251">
            <v>48.137749999999997</v>
          </cell>
          <cell r="M251">
            <v>39.549500000000002</v>
          </cell>
          <cell r="N251">
            <v>0</v>
          </cell>
          <cell r="O251">
            <v>0</v>
          </cell>
          <cell r="P251">
            <v>37.69550000000001</v>
          </cell>
          <cell r="Q251">
            <v>37.69550000000001</v>
          </cell>
          <cell r="R251">
            <v>0</v>
          </cell>
          <cell r="S251">
            <v>0</v>
          </cell>
          <cell r="T251">
            <v>48.01769373786383</v>
          </cell>
          <cell r="U251">
            <v>0</v>
          </cell>
          <cell r="V251">
            <v>36.395227272727283</v>
          </cell>
          <cell r="W251">
            <v>36.897500000000008</v>
          </cell>
          <cell r="X251">
            <v>43.306590909090922</v>
          </cell>
          <cell r="Y251">
            <v>28.579318181818188</v>
          </cell>
          <cell r="Z251">
            <v>30.886136363636368</v>
          </cell>
          <cell r="AA251">
            <v>33.879250000000013</v>
          </cell>
          <cell r="AB251">
            <v>44.170000000000016</v>
          </cell>
          <cell r="AC251">
            <v>46.236999999999973</v>
          </cell>
          <cell r="AD251">
            <v>47.521505499999975</v>
          </cell>
          <cell r="AE251">
            <v>47.521505499999975</v>
          </cell>
          <cell r="AF251">
            <v>35.977499999999992</v>
          </cell>
          <cell r="AG251">
            <v>38.690388888888876</v>
          </cell>
          <cell r="AH251">
            <v>30.427499999999991</v>
          </cell>
          <cell r="AI251">
            <v>0</v>
          </cell>
          <cell r="AJ251">
            <v>35.977499999999992</v>
          </cell>
          <cell r="AK251">
            <v>38.727499999999992</v>
          </cell>
          <cell r="AL251">
            <v>42.8406840909091</v>
          </cell>
          <cell r="AM251">
            <v>38.383000000000003</v>
          </cell>
          <cell r="AN251">
            <v>0</v>
          </cell>
          <cell r="AO251">
            <v>0</v>
          </cell>
          <cell r="AP251">
            <v>0</v>
          </cell>
          <cell r="AQ251">
            <v>32.627499999999991</v>
          </cell>
          <cell r="AR251">
            <v>41.099749999999993</v>
          </cell>
          <cell r="AS251">
            <v>46.236999999999973</v>
          </cell>
          <cell r="AT251">
            <v>35.471249999999998</v>
          </cell>
          <cell r="AU251">
            <v>46.765388888888872</v>
          </cell>
          <cell r="AV251">
            <v>0</v>
          </cell>
          <cell r="AW251">
            <v>35.400010000000002</v>
          </cell>
          <cell r="AX251">
            <v>0</v>
          </cell>
          <cell r="AY251">
            <v>0</v>
          </cell>
          <cell r="AZ251">
            <v>0</v>
          </cell>
          <cell r="BA251">
            <v>0</v>
          </cell>
          <cell r="BB251">
            <v>36.685000000000009</v>
          </cell>
          <cell r="BC251">
            <v>34.870000000000012</v>
          </cell>
          <cell r="BD251">
            <v>-0.46272727272727232</v>
          </cell>
          <cell r="BE251">
            <v>42.691750000000013</v>
          </cell>
          <cell r="BF251">
            <v>37.962500000000013</v>
          </cell>
          <cell r="BG251">
            <v>31.394300000000023</v>
          </cell>
          <cell r="BH251">
            <v>0</v>
          </cell>
          <cell r="BI251">
            <v>40.477045454545461</v>
          </cell>
          <cell r="BJ251">
            <v>0</v>
          </cell>
          <cell r="BK251">
            <v>7.63</v>
          </cell>
          <cell r="BL251">
            <v>27.289499999999997</v>
          </cell>
          <cell r="BM251">
            <v>36.232875</v>
          </cell>
          <cell r="BN251">
            <v>45.341625000000001</v>
          </cell>
          <cell r="BO251">
            <v>44.294249999999998</v>
          </cell>
          <cell r="BP251">
            <v>49.565249999999999</v>
          </cell>
          <cell r="BQ251">
            <v>52.08</v>
          </cell>
          <cell r="BR251">
            <v>52.08</v>
          </cell>
          <cell r="BS251">
            <v>52.425869999999996</v>
          </cell>
          <cell r="BT251">
            <v>52.425869999999996</v>
          </cell>
          <cell r="BU251">
            <v>52.944674999999997</v>
          </cell>
          <cell r="BV251">
            <v>52.944674999999997</v>
          </cell>
          <cell r="BW251">
            <v>52.08</v>
          </cell>
          <cell r="BX251">
            <v>52.08</v>
          </cell>
          <cell r="BY251">
            <v>52.944674999999997</v>
          </cell>
          <cell r="BZ251">
            <v>52.944674999999997</v>
          </cell>
          <cell r="CA251">
            <v>0</v>
          </cell>
          <cell r="CB251">
            <v>0</v>
          </cell>
          <cell r="CC251">
            <v>0</v>
          </cell>
          <cell r="CD251">
            <v>0</v>
          </cell>
          <cell r="CE251">
            <v>56.6265</v>
          </cell>
          <cell r="CF251">
            <v>56.936250000000001</v>
          </cell>
          <cell r="CG251">
            <v>57.427124999999997</v>
          </cell>
          <cell r="CH251">
            <v>0</v>
          </cell>
          <cell r="CI251">
            <v>0</v>
          </cell>
          <cell r="CJ251">
            <v>56.391299999999994</v>
          </cell>
          <cell r="CK251">
            <v>57.356774999999999</v>
          </cell>
          <cell r="CL251">
            <v>55.834485000000008</v>
          </cell>
          <cell r="CM251">
            <v>56.396549999999998</v>
          </cell>
          <cell r="CN251">
            <v>0</v>
          </cell>
          <cell r="CO251">
            <v>0</v>
          </cell>
          <cell r="CP251">
            <v>47.199599999999997</v>
          </cell>
          <cell r="CQ251">
            <v>47.199599999999997</v>
          </cell>
          <cell r="CR251">
            <v>0</v>
          </cell>
          <cell r="CS251">
            <v>0</v>
          </cell>
          <cell r="CT251">
            <v>31.1875</v>
          </cell>
          <cell r="CU251">
            <v>21.797499999999999</v>
          </cell>
          <cell r="CV251">
            <v>0</v>
          </cell>
          <cell r="CW251">
            <v>24</v>
          </cell>
          <cell r="CX251">
            <v>52.190249999999999</v>
          </cell>
          <cell r="CY251">
            <v>52.610250000000001</v>
          </cell>
          <cell r="CZ251">
            <v>49.086449999999999</v>
          </cell>
          <cell r="DA251">
            <v>42.699299999999994</v>
          </cell>
          <cell r="DB251">
            <v>0.14411249999999973</v>
          </cell>
          <cell r="DC251">
            <v>0.11229545454545432</v>
          </cell>
          <cell r="DD251">
            <v>17.36</v>
          </cell>
          <cell r="DE251">
            <v>0</v>
          </cell>
          <cell r="DF251">
            <v>0</v>
          </cell>
          <cell r="DG251">
            <v>0</v>
          </cell>
          <cell r="DH251">
            <v>0</v>
          </cell>
          <cell r="DI251">
            <v>0</v>
          </cell>
          <cell r="DJ251">
            <v>0</v>
          </cell>
          <cell r="DK251">
            <v>0</v>
          </cell>
          <cell r="DL251">
            <v>0</v>
          </cell>
          <cell r="DM251" t="str">
            <v>Nov 04</v>
          </cell>
          <cell r="DN251">
            <v>8.1449999999999996</v>
          </cell>
          <cell r="DO251">
            <v>0</v>
          </cell>
          <cell r="DP251">
            <v>0</v>
          </cell>
          <cell r="DQ251">
            <v>0</v>
          </cell>
          <cell r="DR251">
            <v>0</v>
          </cell>
          <cell r="DS251">
            <v>0</v>
          </cell>
          <cell r="DT251">
            <v>53.119499999999995</v>
          </cell>
          <cell r="DU251">
            <v>53.119499999999995</v>
          </cell>
          <cell r="DV251">
            <v>54.492899999999999</v>
          </cell>
          <cell r="DW251">
            <v>54.492899999999999</v>
          </cell>
          <cell r="DX251">
            <v>53.466000000000001</v>
          </cell>
          <cell r="DY251">
            <v>53.466000000000001</v>
          </cell>
          <cell r="DZ251">
            <v>54.642524999999992</v>
          </cell>
          <cell r="EA251">
            <v>54.642524999999992</v>
          </cell>
          <cell r="EB251">
            <v>0</v>
          </cell>
          <cell r="EC251">
            <v>0</v>
          </cell>
          <cell r="ED251">
            <v>0</v>
          </cell>
          <cell r="EE251">
            <v>0</v>
          </cell>
          <cell r="EF251">
            <v>59.22945</v>
          </cell>
          <cell r="EG251">
            <v>0</v>
          </cell>
          <cell r="EH251">
            <v>58.175249999999991</v>
          </cell>
          <cell r="EI251">
            <v>57.860249999999994</v>
          </cell>
          <cell r="EJ251">
            <v>58.953825000000002</v>
          </cell>
          <cell r="EK251">
            <v>0</v>
          </cell>
          <cell r="EL251">
            <v>0</v>
          </cell>
          <cell r="EM251">
            <v>0</v>
          </cell>
          <cell r="EN251">
            <v>0</v>
          </cell>
          <cell r="EO251">
            <v>28.769999999999996</v>
          </cell>
          <cell r="EP251">
            <v>24.305</v>
          </cell>
          <cell r="EQ251" t="str">
            <v>Nov 04</v>
          </cell>
          <cell r="ER251">
            <v>8.06</v>
          </cell>
          <cell r="ES251">
            <v>0</v>
          </cell>
          <cell r="ET251">
            <v>0</v>
          </cell>
          <cell r="EU251">
            <v>0</v>
          </cell>
          <cell r="EV251">
            <v>38.781750000000002</v>
          </cell>
          <cell r="EW251">
            <v>43.301999999999992</v>
          </cell>
          <cell r="EX251">
            <v>48.197624999999995</v>
          </cell>
          <cell r="EY251">
            <v>52.834424999999996</v>
          </cell>
          <cell r="EZ251">
            <v>52.834424999999996</v>
          </cell>
          <cell r="FA251">
            <v>54.304424999999995</v>
          </cell>
          <cell r="FB251">
            <v>54.304424999999995</v>
          </cell>
          <cell r="FC251">
            <v>53.569424999999995</v>
          </cell>
          <cell r="FD251">
            <v>53.569424999999995</v>
          </cell>
          <cell r="FE251">
            <v>0</v>
          </cell>
          <cell r="FF251">
            <v>0</v>
          </cell>
          <cell r="FG251">
            <v>56.313600000000001</v>
          </cell>
          <cell r="FH251">
            <v>0</v>
          </cell>
          <cell r="FI251">
            <v>56.848050000000008</v>
          </cell>
          <cell r="FJ251">
            <v>0</v>
          </cell>
          <cell r="FK251">
            <v>0</v>
          </cell>
          <cell r="FL251">
            <v>0</v>
          </cell>
          <cell r="FM251">
            <v>0</v>
          </cell>
          <cell r="FN251" t="str">
            <v>Nov 04</v>
          </cell>
          <cell r="FO251">
            <v>7.31</v>
          </cell>
          <cell r="FP251">
            <v>42.913499999999999</v>
          </cell>
          <cell r="FQ251">
            <v>46.748625000000004</v>
          </cell>
          <cell r="FR251">
            <v>52.783500000000004</v>
          </cell>
          <cell r="FS251">
            <v>0</v>
          </cell>
          <cell r="FT251">
            <v>58.857749999999996</v>
          </cell>
          <cell r="FU251">
            <v>58.857749999999996</v>
          </cell>
          <cell r="FV251">
            <v>64.401750000000007</v>
          </cell>
          <cell r="FW251">
            <v>64.401750000000007</v>
          </cell>
          <cell r="FX251">
            <v>0</v>
          </cell>
          <cell r="FY251">
            <v>0</v>
          </cell>
          <cell r="FZ251">
            <v>0</v>
          </cell>
          <cell r="GA251">
            <v>0</v>
          </cell>
          <cell r="GB251">
            <v>0</v>
          </cell>
          <cell r="GC251">
            <v>0</v>
          </cell>
          <cell r="GD251">
            <v>62.543249999999993</v>
          </cell>
          <cell r="GE251">
            <v>0</v>
          </cell>
          <cell r="GF251">
            <v>0</v>
          </cell>
          <cell r="GG251">
            <v>61.401375000000009</v>
          </cell>
          <cell r="GH251">
            <v>61.401375000000009</v>
          </cell>
          <cell r="GI251">
            <v>55.329750000000004</v>
          </cell>
          <cell r="GJ251">
            <v>51.016874999999999</v>
          </cell>
          <cell r="GK251">
            <v>0</v>
          </cell>
          <cell r="GL251">
            <v>0</v>
          </cell>
          <cell r="GM251">
            <v>32.924999999999997</v>
          </cell>
          <cell r="GN251">
            <v>0</v>
          </cell>
          <cell r="GO251" t="str">
            <v>Nov 04</v>
          </cell>
          <cell r="GP251">
            <v>6.7516279069767453</v>
          </cell>
          <cell r="GQ251">
            <v>454.77272727272731</v>
          </cell>
          <cell r="GR251">
            <v>458.59090909090912</v>
          </cell>
          <cell r="GS251">
            <v>438.18181818181824</v>
          </cell>
          <cell r="GT251">
            <v>451.70454545454544</v>
          </cell>
          <cell r="GU251">
            <v>432.11363636363637</v>
          </cell>
          <cell r="GV251">
            <v>428.59090909090912</v>
          </cell>
          <cell r="GW251">
            <v>432.11363636363637</v>
          </cell>
          <cell r="GX251">
            <v>0</v>
          </cell>
          <cell r="GY251">
            <v>457.29545454545462</v>
          </cell>
          <cell r="GZ251">
            <v>430.79545454545462</v>
          </cell>
          <cell r="HA251">
            <v>0</v>
          </cell>
          <cell r="HB251">
            <v>0</v>
          </cell>
          <cell r="HC251">
            <v>478.125</v>
          </cell>
          <cell r="HD251">
            <v>431.55681818181819</v>
          </cell>
          <cell r="HE251">
            <v>0</v>
          </cell>
          <cell r="HF251">
            <v>489.3522727272728</v>
          </cell>
          <cell r="HG251">
            <v>285.22727272727201</v>
          </cell>
          <cell r="HH251">
            <v>0</v>
          </cell>
          <cell r="HI251">
            <v>218.81818181818099</v>
          </cell>
          <cell r="HJ251">
            <v>0</v>
          </cell>
          <cell r="HK251" t="e">
            <v>#VALUE!</v>
          </cell>
          <cell r="HL251">
            <v>0</v>
          </cell>
          <cell r="HM251">
            <v>0</v>
          </cell>
          <cell r="HN251">
            <v>168.81818181818181</v>
          </cell>
          <cell r="HO251">
            <v>142.69318181818181</v>
          </cell>
          <cell r="HP251">
            <v>122.6363636363636</v>
          </cell>
          <cell r="HQ251">
            <v>0</v>
          </cell>
          <cell r="HR251">
            <v>77.762500000000003</v>
          </cell>
          <cell r="HS251">
            <v>0</v>
          </cell>
          <cell r="HT251">
            <v>481.68181818181819</v>
          </cell>
          <cell r="HU251" t="str">
            <v>Nov 04</v>
          </cell>
          <cell r="HV251">
            <v>465.86363636363637</v>
          </cell>
          <cell r="HW251">
            <v>487.5</v>
          </cell>
          <cell r="HX251">
            <v>446.86363636363637</v>
          </cell>
          <cell r="HY251">
            <v>468.5</v>
          </cell>
          <cell r="HZ251">
            <v>422.7045454545455</v>
          </cell>
          <cell r="IA251">
            <v>399.69318181818181</v>
          </cell>
          <cell r="IB251">
            <v>422.7045454545455</v>
          </cell>
          <cell r="IC251">
            <v>0</v>
          </cell>
          <cell r="ID251">
            <v>453.46590909090912</v>
          </cell>
          <cell r="IE251">
            <v>0</v>
          </cell>
          <cell r="IF251">
            <v>0</v>
          </cell>
          <cell r="IG251">
            <v>261.95454545454498</v>
          </cell>
          <cell r="IH251">
            <v>0</v>
          </cell>
          <cell r="II251">
            <v>205.272727272727</v>
          </cell>
          <cell r="IJ251">
            <v>0</v>
          </cell>
          <cell r="IK251">
            <v>0</v>
          </cell>
          <cell r="IL251">
            <v>0</v>
          </cell>
          <cell r="IM251">
            <v>177.3863636363636</v>
          </cell>
          <cell r="IN251">
            <v>124.02272727272729</v>
          </cell>
          <cell r="IO251">
            <v>0</v>
          </cell>
          <cell r="IP251">
            <v>0</v>
          </cell>
          <cell r="IQ251" t="str">
            <v>Nov 04</v>
          </cell>
          <cell r="IR251">
            <v>5.5135131382501532</v>
          </cell>
          <cell r="IS251">
            <v>32.675261885576148</v>
          </cell>
          <cell r="IT251">
            <v>38.154269972451786</v>
          </cell>
          <cell r="IU251">
            <v>0</v>
          </cell>
          <cell r="IV251">
            <v>0</v>
          </cell>
          <cell r="IW251">
            <v>0</v>
          </cell>
          <cell r="IX251">
            <v>47.973636363636373</v>
          </cell>
          <cell r="IY251">
            <v>0</v>
          </cell>
          <cell r="IZ251">
            <v>54.80125000000001</v>
          </cell>
          <cell r="JA251">
            <v>52.89500000000001</v>
          </cell>
          <cell r="JB251">
            <v>0</v>
          </cell>
          <cell r="JC251">
            <v>52.143750000000004</v>
          </cell>
          <cell r="JD251">
            <v>54.955621301775153</v>
          </cell>
          <cell r="JE251">
            <v>0</v>
          </cell>
          <cell r="JF251">
            <v>0</v>
          </cell>
          <cell r="JG251">
            <v>0</v>
          </cell>
          <cell r="JH251">
            <v>0</v>
          </cell>
          <cell r="JI251">
            <v>0</v>
          </cell>
          <cell r="JJ251">
            <v>0</v>
          </cell>
          <cell r="JK251">
            <v>0</v>
          </cell>
          <cell r="JL251">
            <v>0</v>
          </cell>
          <cell r="JM251">
            <v>0</v>
          </cell>
          <cell r="JN251">
            <v>57.337502272727278</v>
          </cell>
          <cell r="JO251">
            <v>0</v>
          </cell>
          <cell r="JP251">
            <v>55.04068863636364</v>
          </cell>
          <cell r="JQ251">
            <v>56.021250000000009</v>
          </cell>
          <cell r="JR251">
            <v>55.753068181818179</v>
          </cell>
          <cell r="JS251">
            <v>0</v>
          </cell>
          <cell r="JT251">
            <v>0</v>
          </cell>
          <cell r="JU251">
            <v>0</v>
          </cell>
          <cell r="JV251">
            <v>0</v>
          </cell>
          <cell r="JW251">
            <v>0</v>
          </cell>
          <cell r="JX251">
            <v>0</v>
          </cell>
          <cell r="JY251">
            <v>0</v>
          </cell>
          <cell r="JZ251">
            <v>56.021250000000009</v>
          </cell>
          <cell r="KA251">
            <v>0</v>
          </cell>
          <cell r="KB251">
            <v>0</v>
          </cell>
          <cell r="KC251">
            <v>0</v>
          </cell>
          <cell r="KD251">
            <v>34.585000000000001</v>
          </cell>
          <cell r="KE251">
            <v>36.698636363636368</v>
          </cell>
          <cell r="KF251">
            <v>34.585000000000001</v>
          </cell>
          <cell r="KG251">
            <v>36.698636363636368</v>
          </cell>
          <cell r="KH251">
            <v>0</v>
          </cell>
          <cell r="KI251">
            <v>0</v>
          </cell>
          <cell r="KJ251">
            <v>0</v>
          </cell>
          <cell r="KK251">
            <v>32.166517537580539</v>
          </cell>
          <cell r="KL251">
            <v>31.425178954903366</v>
          </cell>
          <cell r="KM251">
            <v>0</v>
          </cell>
          <cell r="KN251">
            <v>29.026574803149607</v>
          </cell>
          <cell r="KO251">
            <v>-57.5</v>
          </cell>
          <cell r="KP251">
            <v>0.51363636363636367</v>
          </cell>
          <cell r="KQ251">
            <v>0.69999999999999973</v>
          </cell>
          <cell r="KR251">
            <v>0.45</v>
          </cell>
          <cell r="KS251">
            <v>0.40000000000000008</v>
          </cell>
          <cell r="KT251">
            <v>-0.29999772727272728</v>
          </cell>
          <cell r="KU251">
            <v>-0.1818113636363636</v>
          </cell>
          <cell r="KV251">
            <v>0</v>
          </cell>
          <cell r="KW251">
            <v>-1.0681818181818179</v>
          </cell>
          <cell r="KX251">
            <v>0</v>
          </cell>
          <cell r="KY251">
            <v>0</v>
          </cell>
          <cell r="KZ251">
            <v>1.113636363636364</v>
          </cell>
          <cell r="LA251">
            <v>-1</v>
          </cell>
          <cell r="LB251">
            <v>2.1136363636363642</v>
          </cell>
          <cell r="LC251" t="str">
            <v>Nov 04</v>
          </cell>
          <cell r="LD251">
            <v>37.308622078968575</v>
          </cell>
          <cell r="LE251">
            <v>43.434343434343432</v>
          </cell>
          <cell r="LF251">
            <v>463</v>
          </cell>
          <cell r="LG251">
            <v>473</v>
          </cell>
          <cell r="LH251">
            <v>43.772222222222233</v>
          </cell>
          <cell r="LI251">
            <v>47.818750000000001</v>
          </cell>
          <cell r="LJ251">
            <v>54.558749999999989</v>
          </cell>
          <cell r="LK251">
            <v>1</v>
          </cell>
          <cell r="LL251">
            <v>52.916249999999998</v>
          </cell>
          <cell r="LM251">
            <v>1.6124999999999998</v>
          </cell>
          <cell r="LN251">
            <v>51.803750000000001</v>
          </cell>
          <cell r="LO251">
            <v>0</v>
          </cell>
          <cell r="LP251">
            <v>0</v>
          </cell>
          <cell r="LQ251">
            <v>0</v>
          </cell>
          <cell r="LR251">
            <v>0</v>
          </cell>
          <cell r="LS251">
            <v>0</v>
          </cell>
          <cell r="LT251">
            <v>26.134645669291341</v>
          </cell>
          <cell r="LU251">
            <v>24.068897637795274</v>
          </cell>
          <cell r="LV251">
            <v>44.170000000000016</v>
          </cell>
          <cell r="LW251">
            <v>46.236999999999973</v>
          </cell>
          <cell r="LX251">
            <v>47.521505499999975</v>
          </cell>
          <cell r="LY251">
            <v>47.521505499999975</v>
          </cell>
          <cell r="LZ251">
            <v>35.977499999999992</v>
          </cell>
          <cell r="MA251">
            <v>38.690388888888876</v>
          </cell>
          <cell r="MB251" t="str">
            <v>Nov 04</v>
          </cell>
          <cell r="MC251">
            <v>475.17500000000001</v>
          </cell>
          <cell r="MD251">
            <v>481.17500000000001</v>
          </cell>
          <cell r="ME251">
            <v>50.669444444444444</v>
          </cell>
          <cell r="MF251">
            <v>74.930000000000007</v>
          </cell>
          <cell r="MG251">
            <v>51.875</v>
          </cell>
          <cell r="MH251" t="str">
            <v>Nov 04</v>
          </cell>
          <cell r="MI251">
            <v>342.27272727272731</v>
          </cell>
          <cell r="MJ251">
            <v>416.62337662337671</v>
          </cell>
          <cell r="MK251">
            <v>419.48051948051938</v>
          </cell>
          <cell r="ML251">
            <v>298.70129870129853</v>
          </cell>
          <cell r="MM251">
            <v>445.1948051948051</v>
          </cell>
          <cell r="MN251">
            <v>382.1598777088393</v>
          </cell>
          <cell r="MO251">
            <v>520.02810962754722</v>
          </cell>
          <cell r="MP251">
            <v>509.6103896103894</v>
          </cell>
          <cell r="MQ251">
            <v>324.09090909090912</v>
          </cell>
          <cell r="MR251">
            <v>0</v>
          </cell>
          <cell r="MS251">
            <v>0</v>
          </cell>
          <cell r="MT251">
            <v>243.9024390243903</v>
          </cell>
          <cell r="MU251">
            <v>236.8035190615835</v>
          </cell>
          <cell r="MV251">
            <v>0</v>
          </cell>
          <cell r="MW251" t="str">
            <v>*KEY_ERR</v>
          </cell>
        </row>
        <row r="252">
          <cell r="F252" t="str">
            <v>Dec 04</v>
          </cell>
          <cell r="G252">
            <v>39.53152173913044</v>
          </cell>
          <cell r="H252">
            <v>0</v>
          </cell>
          <cell r="I252">
            <v>43.197380952380954</v>
          </cell>
          <cell r="J252">
            <v>0</v>
          </cell>
          <cell r="K252">
            <v>0</v>
          </cell>
          <cell r="L252">
            <v>42.974047619047617</v>
          </cell>
          <cell r="M252">
            <v>35.528809523809528</v>
          </cell>
          <cell r="N252">
            <v>0</v>
          </cell>
          <cell r="O252">
            <v>0</v>
          </cell>
          <cell r="P252">
            <v>31.325952380952383</v>
          </cell>
          <cell r="Q252">
            <v>31.325952380952383</v>
          </cell>
          <cell r="R252">
            <v>0</v>
          </cell>
          <cell r="S252">
            <v>0</v>
          </cell>
          <cell r="T252">
            <v>41.632522694389017</v>
          </cell>
          <cell r="U252">
            <v>0</v>
          </cell>
          <cell r="V252">
            <v>34.283695652173911</v>
          </cell>
          <cell r="W252">
            <v>35.292391304347824</v>
          </cell>
          <cell r="X252">
            <v>40.596739130434784</v>
          </cell>
          <cell r="Y252">
            <v>27.303260869565214</v>
          </cell>
          <cell r="Z252">
            <v>28.520652173913042</v>
          </cell>
          <cell r="AA252">
            <v>33.742380952380948</v>
          </cell>
          <cell r="AB252">
            <v>40.966190476190469</v>
          </cell>
          <cell r="AC252">
            <v>38.145238095238078</v>
          </cell>
          <cell r="AD252">
            <v>38.830958571428553</v>
          </cell>
          <cell r="AE252">
            <v>39.526198571428552</v>
          </cell>
          <cell r="AF252">
            <v>34.52249999999998</v>
          </cell>
          <cell r="AG252">
            <v>35.759047619047614</v>
          </cell>
          <cell r="AH252">
            <v>29.172499999999975</v>
          </cell>
          <cell r="AI252">
            <v>0</v>
          </cell>
          <cell r="AJ252">
            <v>34.52249999999998</v>
          </cell>
          <cell r="AK252">
            <v>37.77249999999998</v>
          </cell>
          <cell r="AL252">
            <v>40.053260869565214</v>
          </cell>
          <cell r="AM252">
            <v>36.009523809523813</v>
          </cell>
          <cell r="AN252">
            <v>0</v>
          </cell>
          <cell r="AO252">
            <v>0</v>
          </cell>
          <cell r="AP252">
            <v>0</v>
          </cell>
          <cell r="AQ252">
            <v>31.52249999999998</v>
          </cell>
          <cell r="AR252">
            <v>39.165714285714287</v>
          </cell>
          <cell r="AS252">
            <v>38.145238095238078</v>
          </cell>
          <cell r="AT252">
            <v>34.565714285714286</v>
          </cell>
          <cell r="AU252">
            <v>38.934763809523794</v>
          </cell>
          <cell r="AV252">
            <v>0</v>
          </cell>
          <cell r="AW252">
            <v>34.500010000000003</v>
          </cell>
          <cell r="AX252">
            <v>0</v>
          </cell>
          <cell r="AY252">
            <v>0</v>
          </cell>
          <cell r="AZ252">
            <v>0</v>
          </cell>
          <cell r="BA252">
            <v>0</v>
          </cell>
          <cell r="BB252">
            <v>35.440714285714293</v>
          </cell>
          <cell r="BC252">
            <v>34.20428571428571</v>
          </cell>
          <cell r="BD252">
            <v>-1.404499999999999</v>
          </cell>
          <cell r="BE252">
            <v>39.160952380952367</v>
          </cell>
          <cell r="BF252">
            <v>29.908380952380949</v>
          </cell>
          <cell r="BG252">
            <v>26.333880952380973</v>
          </cell>
          <cell r="BH252">
            <v>0</v>
          </cell>
          <cell r="BI252">
            <v>37.031521739130433</v>
          </cell>
          <cell r="BJ252">
            <v>0</v>
          </cell>
          <cell r="BK252">
            <v>7.78</v>
          </cell>
          <cell r="BL252">
            <v>22.868750000000002</v>
          </cell>
          <cell r="BM252">
            <v>32.674999999999997</v>
          </cell>
          <cell r="BN252">
            <v>39.396250000000002</v>
          </cell>
          <cell r="BO252">
            <v>39.262500000000003</v>
          </cell>
          <cell r="BP252">
            <v>43.153750000000016</v>
          </cell>
          <cell r="BQ252">
            <v>43.647000000000013</v>
          </cell>
          <cell r="BR252">
            <v>43.647000000000013</v>
          </cell>
          <cell r="BS252">
            <v>43.804000000000002</v>
          </cell>
          <cell r="BT252">
            <v>43.804000000000002</v>
          </cell>
          <cell r="BU252">
            <v>44.039499999999983</v>
          </cell>
          <cell r="BV252">
            <v>44.039499999999983</v>
          </cell>
          <cell r="BW252">
            <v>43.58700000000001</v>
          </cell>
          <cell r="BX252">
            <v>43.58700000000001</v>
          </cell>
          <cell r="BY252">
            <v>44.3795</v>
          </cell>
          <cell r="BZ252">
            <v>44.3795</v>
          </cell>
          <cell r="CA252">
            <v>0</v>
          </cell>
          <cell r="CB252">
            <v>0</v>
          </cell>
          <cell r="CC252">
            <v>0</v>
          </cell>
          <cell r="CD252">
            <v>0</v>
          </cell>
          <cell r="CE252">
            <v>47.082000000000015</v>
          </cell>
          <cell r="CF252">
            <v>49.264999999999993</v>
          </cell>
          <cell r="CG252">
            <v>49.499999999999993</v>
          </cell>
          <cell r="CH252">
            <v>0</v>
          </cell>
          <cell r="CI252">
            <v>0</v>
          </cell>
          <cell r="CJ252">
            <v>51.304500000000012</v>
          </cell>
          <cell r="CK252">
            <v>52.384499999999996</v>
          </cell>
          <cell r="CL252">
            <v>50.566399999999796</v>
          </cell>
          <cell r="CM252">
            <v>50.665999999999983</v>
          </cell>
          <cell r="CN252">
            <v>0</v>
          </cell>
          <cell r="CO252">
            <v>0</v>
          </cell>
          <cell r="CP252">
            <v>40.567999999999998</v>
          </cell>
          <cell r="CQ252">
            <v>40.567999999999998</v>
          </cell>
          <cell r="CR252">
            <v>0</v>
          </cell>
          <cell r="CS252">
            <v>0</v>
          </cell>
          <cell r="CT252">
            <v>28.49404761904762</v>
          </cell>
          <cell r="CU252">
            <v>22.315476190476193</v>
          </cell>
          <cell r="CV252">
            <v>0</v>
          </cell>
          <cell r="CW252">
            <v>24</v>
          </cell>
          <cell r="CX252">
            <v>42.742000000000019</v>
          </cell>
          <cell r="CY252">
            <v>43.401499999999992</v>
          </cell>
          <cell r="CZ252">
            <v>41.922000000000004</v>
          </cell>
          <cell r="DA252">
            <v>34.696999999999996</v>
          </cell>
          <cell r="DB252">
            <v>6.5416666666661641E-2</v>
          </cell>
          <cell r="DC252">
            <v>0.1029220779220766</v>
          </cell>
          <cell r="DD252">
            <v>14.529000000000003</v>
          </cell>
          <cell r="DE252">
            <v>0</v>
          </cell>
          <cell r="DF252">
            <v>0</v>
          </cell>
          <cell r="DG252">
            <v>0</v>
          </cell>
          <cell r="DH252">
            <v>0</v>
          </cell>
          <cell r="DI252">
            <v>0</v>
          </cell>
          <cell r="DJ252">
            <v>0</v>
          </cell>
          <cell r="DK252">
            <v>0</v>
          </cell>
          <cell r="DL252">
            <v>0</v>
          </cell>
          <cell r="DM252" t="str">
            <v>Dec 04</v>
          </cell>
          <cell r="DN252">
            <v>8.4649999999999999</v>
          </cell>
          <cell r="DO252">
            <v>0</v>
          </cell>
          <cell r="DP252">
            <v>0</v>
          </cell>
          <cell r="DQ252">
            <v>0</v>
          </cell>
          <cell r="DR252">
            <v>0</v>
          </cell>
          <cell r="DS252">
            <v>0</v>
          </cell>
          <cell r="DT252">
            <v>44.655499999999996</v>
          </cell>
          <cell r="DU252">
            <v>44.655499999999996</v>
          </cell>
          <cell r="DV252">
            <v>46.386499999999991</v>
          </cell>
          <cell r="DW252">
            <v>46.386499999999991</v>
          </cell>
          <cell r="DX252">
            <v>44.733999999999995</v>
          </cell>
          <cell r="DY252">
            <v>44.733999999999995</v>
          </cell>
          <cell r="DZ252">
            <v>46.572999999999979</v>
          </cell>
          <cell r="EA252">
            <v>46.572999999999979</v>
          </cell>
          <cell r="EB252">
            <v>0</v>
          </cell>
          <cell r="EC252">
            <v>0</v>
          </cell>
          <cell r="ED252">
            <v>0</v>
          </cell>
          <cell r="EE252">
            <v>0</v>
          </cell>
          <cell r="EF252">
            <v>54.462499999999991</v>
          </cell>
          <cell r="EG252">
            <v>0</v>
          </cell>
          <cell r="EH252">
            <v>53.453999999999986</v>
          </cell>
          <cell r="EI252">
            <v>53.138999999999989</v>
          </cell>
          <cell r="EJ252">
            <v>54.268999999999991</v>
          </cell>
          <cell r="EK252">
            <v>0</v>
          </cell>
          <cell r="EL252">
            <v>0</v>
          </cell>
          <cell r="EM252">
            <v>0</v>
          </cell>
          <cell r="EN252">
            <v>0</v>
          </cell>
          <cell r="EO252">
            <v>25.221428571428568</v>
          </cell>
          <cell r="EP252">
            <v>22.458333333333336</v>
          </cell>
          <cell r="EQ252" t="str">
            <v>Dec 04</v>
          </cell>
          <cell r="ER252">
            <v>7.28</v>
          </cell>
          <cell r="ES252">
            <v>0</v>
          </cell>
          <cell r="ET252">
            <v>0</v>
          </cell>
          <cell r="EU252">
            <v>0</v>
          </cell>
          <cell r="EV252">
            <v>34.404999999999994</v>
          </cell>
          <cell r="EW252">
            <v>38.262500000000003</v>
          </cell>
          <cell r="EX252">
            <v>40.437499999999993</v>
          </cell>
          <cell r="EY252">
            <v>44.583999999999996</v>
          </cell>
          <cell r="EZ252">
            <v>44.583999999999996</v>
          </cell>
          <cell r="FA252">
            <v>45.803999999999995</v>
          </cell>
          <cell r="FB252">
            <v>45.803999999999995</v>
          </cell>
          <cell r="FC252">
            <v>45.309000000000012</v>
          </cell>
          <cell r="FD252">
            <v>45.309000000000012</v>
          </cell>
          <cell r="FE252">
            <v>0</v>
          </cell>
          <cell r="FF252">
            <v>0</v>
          </cell>
          <cell r="FG252">
            <v>50.096999999999987</v>
          </cell>
          <cell r="FH252">
            <v>0</v>
          </cell>
          <cell r="FI252">
            <v>52.196500000000015</v>
          </cell>
          <cell r="FJ252">
            <v>0</v>
          </cell>
          <cell r="FK252">
            <v>0</v>
          </cell>
          <cell r="FL252">
            <v>0</v>
          </cell>
          <cell r="FM252">
            <v>0</v>
          </cell>
          <cell r="FN252" t="str">
            <v>Dec 04</v>
          </cell>
          <cell r="FO252">
            <v>6.33</v>
          </cell>
          <cell r="FP252">
            <v>42.730000000000004</v>
          </cell>
          <cell r="FQ252">
            <v>41.620000000000005</v>
          </cell>
          <cell r="FR252">
            <v>47.19</v>
          </cell>
          <cell r="FS252">
            <v>0</v>
          </cell>
          <cell r="FT252">
            <v>49.617500000000014</v>
          </cell>
          <cell r="FU252">
            <v>49.617500000000014</v>
          </cell>
          <cell r="FV252">
            <v>52.065000000000012</v>
          </cell>
          <cell r="FW252">
            <v>52.065000000000012</v>
          </cell>
          <cell r="FX252">
            <v>0</v>
          </cell>
          <cell r="FY252">
            <v>0</v>
          </cell>
          <cell r="FZ252">
            <v>0</v>
          </cell>
          <cell r="GA252">
            <v>0</v>
          </cell>
          <cell r="GB252">
            <v>0</v>
          </cell>
          <cell r="GC252">
            <v>0</v>
          </cell>
          <cell r="GD252">
            <v>53.472500000000004</v>
          </cell>
          <cell r="GE252">
            <v>0</v>
          </cell>
          <cell r="GF252">
            <v>0</v>
          </cell>
          <cell r="GG252">
            <v>52.847500000000018</v>
          </cell>
          <cell r="GH252">
            <v>52.847500000000018</v>
          </cell>
          <cell r="GI252">
            <v>47.619599999999998</v>
          </cell>
          <cell r="GJ252">
            <v>43.293599999999998</v>
          </cell>
          <cell r="GK252">
            <v>0</v>
          </cell>
          <cell r="GL252">
            <v>0</v>
          </cell>
          <cell r="GM252">
            <v>28.291666666666664</v>
          </cell>
          <cell r="GN252">
            <v>0</v>
          </cell>
          <cell r="GO252" t="str">
            <v>Dec 04</v>
          </cell>
          <cell r="GP252">
            <v>7.1493317390214255</v>
          </cell>
          <cell r="GQ252">
            <v>433.47619047619048</v>
          </cell>
          <cell r="GR252">
            <v>400.71428571428572</v>
          </cell>
          <cell r="GS252">
            <v>411.47619047619048</v>
          </cell>
          <cell r="GT252">
            <v>403.07142857142856</v>
          </cell>
          <cell r="GU252">
            <v>384.61904761904759</v>
          </cell>
          <cell r="GV252">
            <v>380.92857142857139</v>
          </cell>
          <cell r="GW252">
            <v>384.61904761904759</v>
          </cell>
          <cell r="GX252">
            <v>0</v>
          </cell>
          <cell r="GY252">
            <v>388.57142857142861</v>
          </cell>
          <cell r="GZ252">
            <v>362.07142857142861</v>
          </cell>
          <cell r="HA252">
            <v>0</v>
          </cell>
          <cell r="HB252">
            <v>0</v>
          </cell>
          <cell r="HC252">
            <v>428.60714285714278</v>
          </cell>
          <cell r="HD252">
            <v>388.90476190476193</v>
          </cell>
          <cell r="HE252">
            <v>0</v>
          </cell>
          <cell r="HF252">
            <v>457.03571428571428</v>
          </cell>
          <cell r="HG252">
            <v>243.23809523809501</v>
          </cell>
          <cell r="HH252">
            <v>0</v>
          </cell>
          <cell r="HI252">
            <v>207.90476190476099</v>
          </cell>
          <cell r="HJ252">
            <v>0</v>
          </cell>
          <cell r="HK252" t="e">
            <v>#VALUE!</v>
          </cell>
          <cell r="HL252">
            <v>0</v>
          </cell>
          <cell r="HM252">
            <v>0</v>
          </cell>
          <cell r="HN252">
            <v>161.3452380952381</v>
          </cell>
          <cell r="HO252">
            <v>139.02380952380949</v>
          </cell>
          <cell r="HP252">
            <v>121.5238095238095</v>
          </cell>
          <cell r="HQ252">
            <v>0</v>
          </cell>
          <cell r="HR252">
            <v>77.025000000000006</v>
          </cell>
          <cell r="HS252">
            <v>0</v>
          </cell>
          <cell r="HT252">
            <v>404.1904761904762</v>
          </cell>
          <cell r="HU252" t="str">
            <v>Dec 04</v>
          </cell>
          <cell r="HV252">
            <v>456.76190476190482</v>
          </cell>
          <cell r="HW252">
            <v>426</v>
          </cell>
          <cell r="HX252">
            <v>420</v>
          </cell>
          <cell r="HY252">
            <v>389.23809523809518</v>
          </cell>
          <cell r="HZ252">
            <v>374.36904761904759</v>
          </cell>
          <cell r="IA252">
            <v>349.91666666666669</v>
          </cell>
          <cell r="IB252">
            <v>374.36904761904759</v>
          </cell>
          <cell r="IC252">
            <v>0</v>
          </cell>
          <cell r="ID252">
            <v>402.70238095238102</v>
          </cell>
          <cell r="IE252">
            <v>0</v>
          </cell>
          <cell r="IF252">
            <v>0</v>
          </cell>
          <cell r="IG252">
            <v>219.95238095238099</v>
          </cell>
          <cell r="IH252">
            <v>0</v>
          </cell>
          <cell r="II252">
            <v>171.04761904761901</v>
          </cell>
          <cell r="IJ252">
            <v>0</v>
          </cell>
          <cell r="IK252">
            <v>0</v>
          </cell>
          <cell r="IL252">
            <v>0</v>
          </cell>
          <cell r="IM252">
            <v>170.32142857142861</v>
          </cell>
          <cell r="IN252">
            <v>123.7738095238095</v>
          </cell>
          <cell r="IO252">
            <v>0</v>
          </cell>
          <cell r="IP252">
            <v>0</v>
          </cell>
          <cell r="IQ252" t="str">
            <v>Dec 04</v>
          </cell>
          <cell r="IR252">
            <v>5.7101968729244152</v>
          </cell>
          <cell r="IS252">
            <v>26.910275724345723</v>
          </cell>
          <cell r="IT252">
            <v>31.584620912684155</v>
          </cell>
          <cell r="IU252">
            <v>0</v>
          </cell>
          <cell r="IV252">
            <v>0</v>
          </cell>
          <cell r="IW252">
            <v>0</v>
          </cell>
          <cell r="IX252">
            <v>43.64104554865424</v>
          </cell>
          <cell r="IY252">
            <v>0</v>
          </cell>
          <cell r="IZ252">
            <v>46.41889233954452</v>
          </cell>
          <cell r="JA252">
            <v>45.294513457556938</v>
          </cell>
          <cell r="JB252">
            <v>0</v>
          </cell>
          <cell r="JC252">
            <v>44.642857142857146</v>
          </cell>
          <cell r="JD252">
            <v>51.718794026486336</v>
          </cell>
          <cell r="JE252">
            <v>0</v>
          </cell>
          <cell r="JF252">
            <v>0</v>
          </cell>
          <cell r="JG252">
            <v>0</v>
          </cell>
          <cell r="JH252">
            <v>0</v>
          </cell>
          <cell r="JI252">
            <v>0</v>
          </cell>
          <cell r="JJ252">
            <v>0</v>
          </cell>
          <cell r="JK252">
            <v>0</v>
          </cell>
          <cell r="JL252">
            <v>0</v>
          </cell>
          <cell r="JM252">
            <v>0</v>
          </cell>
          <cell r="JN252">
            <v>48.769047619047619</v>
          </cell>
          <cell r="JO252">
            <v>0</v>
          </cell>
          <cell r="JP252">
            <v>48.341718426501039</v>
          </cell>
          <cell r="JQ252">
            <v>50.291666666666671</v>
          </cell>
          <cell r="JR252">
            <v>50.024223602484469</v>
          </cell>
          <cell r="JS252">
            <v>0</v>
          </cell>
          <cell r="JT252">
            <v>0</v>
          </cell>
          <cell r="JU252">
            <v>0</v>
          </cell>
          <cell r="JV252">
            <v>0</v>
          </cell>
          <cell r="JW252">
            <v>0</v>
          </cell>
          <cell r="JX252">
            <v>0</v>
          </cell>
          <cell r="JY252">
            <v>0</v>
          </cell>
          <cell r="JZ252">
            <v>50.291666666666671</v>
          </cell>
          <cell r="KA252">
            <v>0</v>
          </cell>
          <cell r="KB252">
            <v>0</v>
          </cell>
          <cell r="KC252">
            <v>0</v>
          </cell>
          <cell r="KD252">
            <v>25.654761904761905</v>
          </cell>
          <cell r="KE252">
            <v>27.763457556935819</v>
          </cell>
          <cell r="KF252">
            <v>25.654761904761905</v>
          </cell>
          <cell r="KG252">
            <v>27.763457556935819</v>
          </cell>
          <cell r="KH252">
            <v>0</v>
          </cell>
          <cell r="KI252">
            <v>0</v>
          </cell>
          <cell r="KJ252">
            <v>0</v>
          </cell>
          <cell r="KK252">
            <v>29.355489199719599</v>
          </cell>
          <cell r="KL252">
            <v>28.295496698782223</v>
          </cell>
          <cell r="KM252">
            <v>0</v>
          </cell>
          <cell r="KN252">
            <v>24.596574884661155</v>
          </cell>
          <cell r="KO252">
            <v>-83.043478260869563</v>
          </cell>
          <cell r="KP252">
            <v>0.85652173913043494</v>
          </cell>
          <cell r="KQ252">
            <v>0.68913043478260894</v>
          </cell>
          <cell r="KR252">
            <v>0.4826086956521739</v>
          </cell>
          <cell r="KS252">
            <v>0.40000000000000008</v>
          </cell>
          <cell r="KT252">
            <v>-1.3000000000000009</v>
          </cell>
          <cell r="KU252">
            <v>-0.91304347826086951</v>
          </cell>
          <cell r="KV252">
            <v>0</v>
          </cell>
          <cell r="KW252">
            <v>-1.304347826086957</v>
          </cell>
          <cell r="KX252">
            <v>0</v>
          </cell>
          <cell r="KY252">
            <v>0</v>
          </cell>
          <cell r="KZ252">
            <v>0.34783260869565191</v>
          </cell>
          <cell r="LA252">
            <v>-2.7391304347826089</v>
          </cell>
          <cell r="LB252">
            <v>2.1086956521739131</v>
          </cell>
          <cell r="LC252" t="str">
            <v>Dec 04</v>
          </cell>
          <cell r="LD252">
            <v>33.601933924254631</v>
          </cell>
          <cell r="LE252">
            <v>39.21028466483012</v>
          </cell>
          <cell r="LF252">
            <v>417</v>
          </cell>
          <cell r="LG252">
            <v>427</v>
          </cell>
          <cell r="LH252">
            <v>39.236640211640228</v>
          </cell>
          <cell r="LI252">
            <v>40.467857142857142</v>
          </cell>
          <cell r="LJ252">
            <v>47.246428571428574</v>
          </cell>
          <cell r="LK252">
            <v>1.0476190476190477</v>
          </cell>
          <cell r="LL252">
            <v>47.108333333333334</v>
          </cell>
          <cell r="LM252">
            <v>1.5500000000000003</v>
          </cell>
          <cell r="LN252">
            <v>46.058333333333337</v>
          </cell>
          <cell r="LO252">
            <v>0</v>
          </cell>
          <cell r="LP252">
            <v>0</v>
          </cell>
          <cell r="LQ252">
            <v>0</v>
          </cell>
          <cell r="LR252">
            <v>0</v>
          </cell>
          <cell r="LS252">
            <v>0</v>
          </cell>
          <cell r="LT252">
            <v>23.908323959505065</v>
          </cell>
          <cell r="LU252">
            <v>20.695725534308213</v>
          </cell>
          <cell r="LV252">
            <v>40.966190476190469</v>
          </cell>
          <cell r="LW252">
            <v>38.145238095238078</v>
          </cell>
          <cell r="LX252">
            <v>38.830958571428553</v>
          </cell>
          <cell r="LY252">
            <v>39.526198571428552</v>
          </cell>
          <cell r="LZ252">
            <v>34.52249999999998</v>
          </cell>
          <cell r="MA252">
            <v>35.759047619047614</v>
          </cell>
          <cell r="MB252" t="str">
            <v>Dec 04</v>
          </cell>
          <cell r="MC252">
            <v>409.32499999999999</v>
          </cell>
          <cell r="MD252">
            <v>417.92500000000001</v>
          </cell>
          <cell r="ME252">
            <v>45.800925925925931</v>
          </cell>
          <cell r="MF252">
            <v>77.650000000000006</v>
          </cell>
          <cell r="MG252">
            <v>51.8</v>
          </cell>
          <cell r="MH252" t="str">
            <v>Dec 04</v>
          </cell>
          <cell r="MI252">
            <v>373.69565217391312</v>
          </cell>
          <cell r="MJ252">
            <v>326.95652173913038</v>
          </cell>
          <cell r="MK252">
            <v>329.81366459627333</v>
          </cell>
          <cell r="ML252">
            <v>259.62732919254643</v>
          </cell>
          <cell r="MM252">
            <v>365.46583850931682</v>
          </cell>
          <cell r="MN252">
            <v>324.68928740377601</v>
          </cell>
          <cell r="MO252">
            <v>385.59076048764081</v>
          </cell>
          <cell r="MP252">
            <v>375.90062111801251</v>
          </cell>
          <cell r="MQ252">
            <v>207.93478260869571</v>
          </cell>
          <cell r="MR252">
            <v>0</v>
          </cell>
          <cell r="MS252">
            <v>0</v>
          </cell>
          <cell r="MT252">
            <v>243.9024390243903</v>
          </cell>
          <cell r="MU252">
            <v>231.0659186535764</v>
          </cell>
          <cell r="MV252">
            <v>0</v>
          </cell>
          <cell r="MW252" t="str">
            <v>*KEY_ERR</v>
          </cell>
        </row>
        <row r="253">
          <cell r="F253" t="str">
            <v>Jan 05</v>
          </cell>
          <cell r="G253">
            <v>44.229761904761908</v>
          </cell>
          <cell r="H253">
            <v>0</v>
          </cell>
          <cell r="I253">
            <v>46.829000000000001</v>
          </cell>
          <cell r="J253">
            <v>0</v>
          </cell>
          <cell r="K253">
            <v>0</v>
          </cell>
          <cell r="L253">
            <v>46.600000000000009</v>
          </cell>
          <cell r="M253">
            <v>39.653499999999987</v>
          </cell>
          <cell r="N253">
            <v>0</v>
          </cell>
          <cell r="O253">
            <v>0</v>
          </cell>
          <cell r="P253">
            <v>38.079000000000001</v>
          </cell>
          <cell r="Q253">
            <v>38.079000000000001</v>
          </cell>
          <cell r="R253">
            <v>0</v>
          </cell>
          <cell r="S253">
            <v>0</v>
          </cell>
          <cell r="T253">
            <v>46.37066111689419</v>
          </cell>
          <cell r="U253">
            <v>0</v>
          </cell>
          <cell r="V253">
            <v>39.755952380952387</v>
          </cell>
          <cell r="W253">
            <v>40.529761904761905</v>
          </cell>
          <cell r="X253">
            <v>45.260714285714286</v>
          </cell>
          <cell r="Y253">
            <v>33.301190476190477</v>
          </cell>
          <cell r="Z253">
            <v>34.003571428571426</v>
          </cell>
          <cell r="AA253">
            <v>37.696499999999993</v>
          </cell>
          <cell r="AB253">
            <v>42.569499999999991</v>
          </cell>
          <cell r="AC253">
            <v>42.007999999999981</v>
          </cell>
          <cell r="AD253">
            <v>43.523502499999978</v>
          </cell>
          <cell r="AE253">
            <v>43.56100499999998</v>
          </cell>
          <cell r="AF253">
            <v>38.408500000000004</v>
          </cell>
          <cell r="AG253">
            <v>42.893499999999982</v>
          </cell>
          <cell r="AH253">
            <v>33.108499999999999</v>
          </cell>
          <cell r="AI253">
            <v>35.914499999999997</v>
          </cell>
          <cell r="AJ253">
            <v>38.408500000000004</v>
          </cell>
          <cell r="AK253">
            <v>42.058500000000002</v>
          </cell>
          <cell r="AL253">
            <v>44.839285714285715</v>
          </cell>
          <cell r="AM253">
            <v>44.0105</v>
          </cell>
          <cell r="AN253">
            <v>0</v>
          </cell>
          <cell r="AO253">
            <v>0</v>
          </cell>
          <cell r="AP253">
            <v>0</v>
          </cell>
          <cell r="AQ253">
            <v>35.458500000000001</v>
          </cell>
          <cell r="AR253">
            <v>42.265000000000001</v>
          </cell>
          <cell r="AS253">
            <v>42.007999999999981</v>
          </cell>
          <cell r="AT253">
            <v>38.816749999999985</v>
          </cell>
          <cell r="AU253">
            <v>44.165999999999983</v>
          </cell>
          <cell r="AV253">
            <v>0</v>
          </cell>
          <cell r="AW253">
            <v>38.204505499999989</v>
          </cell>
          <cell r="AX253">
            <v>0</v>
          </cell>
          <cell r="AY253">
            <v>0</v>
          </cell>
          <cell r="AZ253">
            <v>0</v>
          </cell>
          <cell r="BA253">
            <v>0</v>
          </cell>
          <cell r="BB253">
            <v>39.197500000000012</v>
          </cell>
          <cell r="BC253">
            <v>37.919499999999999</v>
          </cell>
          <cell r="BD253">
            <v>-0.53909090909090907</v>
          </cell>
          <cell r="BE253">
            <v>41.81</v>
          </cell>
          <cell r="BF253">
            <v>35.001150500000001</v>
          </cell>
          <cell r="BG253">
            <v>30.018550000000012</v>
          </cell>
          <cell r="BH253">
            <v>0</v>
          </cell>
          <cell r="BI253">
            <v>41.039285714285718</v>
          </cell>
          <cell r="BJ253">
            <v>0</v>
          </cell>
          <cell r="BK253">
            <v>6.21</v>
          </cell>
          <cell r="BL253">
            <v>20.862187500000001</v>
          </cell>
          <cell r="BM253">
            <v>30.901499999999999</v>
          </cell>
          <cell r="BN253">
            <v>40.536562499999995</v>
          </cell>
          <cell r="BO253">
            <v>39.186</v>
          </cell>
          <cell r="BP253">
            <v>45.155249999999995</v>
          </cell>
          <cell r="BQ253">
            <v>52.363499999999995</v>
          </cell>
          <cell r="BR253">
            <v>52.363499999999995</v>
          </cell>
          <cell r="BS253">
            <v>52.766910000000003</v>
          </cell>
          <cell r="BT253">
            <v>52.766910000000003</v>
          </cell>
          <cell r="BU253">
            <v>53.372025000000001</v>
          </cell>
          <cell r="BV253">
            <v>53.372025000000001</v>
          </cell>
          <cell r="BW253">
            <v>52.363499999999995</v>
          </cell>
          <cell r="BX253">
            <v>52.363499999999995</v>
          </cell>
          <cell r="BY253">
            <v>55.472025000000002</v>
          </cell>
          <cell r="BZ253">
            <v>55.472025000000002</v>
          </cell>
          <cell r="CA253">
            <v>0</v>
          </cell>
          <cell r="CB253">
            <v>0</v>
          </cell>
          <cell r="CC253">
            <v>0</v>
          </cell>
          <cell r="CD253">
            <v>0</v>
          </cell>
          <cell r="CE253">
            <v>57.492749999999994</v>
          </cell>
          <cell r="CF253">
            <v>61.537875</v>
          </cell>
          <cell r="CG253">
            <v>61.873874999999998</v>
          </cell>
          <cell r="CH253">
            <v>0</v>
          </cell>
          <cell r="CI253">
            <v>0</v>
          </cell>
          <cell r="CJ253">
            <v>55.908825</v>
          </cell>
          <cell r="CK253">
            <v>56.906849999999999</v>
          </cell>
          <cell r="CL253">
            <v>53.564699999999995</v>
          </cell>
          <cell r="CM253">
            <v>53.715899999999998</v>
          </cell>
          <cell r="CN253">
            <v>0</v>
          </cell>
          <cell r="CO253">
            <v>0</v>
          </cell>
          <cell r="CP253">
            <v>46.714499999999994</v>
          </cell>
          <cell r="CQ253">
            <v>46.714499999999994</v>
          </cell>
          <cell r="CR253">
            <v>0</v>
          </cell>
          <cell r="CS253">
            <v>0</v>
          </cell>
          <cell r="CT253">
            <v>31.324999999999999</v>
          </cell>
          <cell r="CU253">
            <v>26.79</v>
          </cell>
          <cell r="CV253">
            <v>0</v>
          </cell>
          <cell r="CW253">
            <v>24</v>
          </cell>
          <cell r="CX253">
            <v>50.861999999999995</v>
          </cell>
          <cell r="CY253">
            <v>51.323999999999991</v>
          </cell>
          <cell r="CZ253">
            <v>47.151299999999999</v>
          </cell>
          <cell r="DA253">
            <v>43.010100000000001</v>
          </cell>
          <cell r="DB253">
            <v>0.16808750000000097</v>
          </cell>
          <cell r="DC253">
            <v>0.40370454545454637</v>
          </cell>
          <cell r="DD253">
            <v>17.454499999999999</v>
          </cell>
          <cell r="DE253">
            <v>0</v>
          </cell>
          <cell r="DF253">
            <v>0</v>
          </cell>
          <cell r="DG253">
            <v>0</v>
          </cell>
          <cell r="DH253">
            <v>0</v>
          </cell>
          <cell r="DI253">
            <v>0</v>
          </cell>
          <cell r="DJ253">
            <v>0</v>
          </cell>
          <cell r="DK253">
            <v>0</v>
          </cell>
          <cell r="DL253">
            <v>0</v>
          </cell>
          <cell r="DM253" t="str">
            <v>Jan 05</v>
          </cell>
          <cell r="DN253">
            <v>9.9550000000000001</v>
          </cell>
          <cell r="DO253">
            <v>0</v>
          </cell>
          <cell r="DP253">
            <v>0</v>
          </cell>
          <cell r="DQ253">
            <v>0</v>
          </cell>
          <cell r="DR253">
            <v>0</v>
          </cell>
          <cell r="DS253">
            <v>0</v>
          </cell>
          <cell r="DT253">
            <v>51.664199999999994</v>
          </cell>
          <cell r="DU253">
            <v>51.664199999999994</v>
          </cell>
          <cell r="DV253">
            <v>54.13485</v>
          </cell>
          <cell r="DW253">
            <v>54.13485</v>
          </cell>
          <cell r="DX253">
            <v>51.933525000000003</v>
          </cell>
          <cell r="DY253">
            <v>51.933525000000003</v>
          </cell>
          <cell r="DZ253">
            <v>54.056625000000004</v>
          </cell>
          <cell r="EA253">
            <v>54.056625000000004</v>
          </cell>
          <cell r="EB253">
            <v>0</v>
          </cell>
          <cell r="EC253">
            <v>0</v>
          </cell>
          <cell r="ED253">
            <v>0</v>
          </cell>
          <cell r="EE253">
            <v>0</v>
          </cell>
          <cell r="EF253">
            <v>58.966425000000001</v>
          </cell>
          <cell r="EG253">
            <v>0</v>
          </cell>
          <cell r="EH253">
            <v>55.3371</v>
          </cell>
          <cell r="EI253">
            <v>55.022099999999995</v>
          </cell>
          <cell r="EJ253">
            <v>55.500899999999987</v>
          </cell>
          <cell r="EK253">
            <v>0</v>
          </cell>
          <cell r="EL253">
            <v>0</v>
          </cell>
          <cell r="EM253">
            <v>0</v>
          </cell>
          <cell r="EN253">
            <v>0</v>
          </cell>
          <cell r="EO253">
            <v>29.862499999999997</v>
          </cell>
          <cell r="EP253">
            <v>26.6525</v>
          </cell>
          <cell r="EQ253" t="str">
            <v>Jan 05</v>
          </cell>
          <cell r="ER253">
            <v>6.23</v>
          </cell>
          <cell r="ES253">
            <v>0</v>
          </cell>
          <cell r="ET253">
            <v>0</v>
          </cell>
          <cell r="EU253">
            <v>0</v>
          </cell>
          <cell r="EV253">
            <v>31.022250000000003</v>
          </cell>
          <cell r="EW253">
            <v>39.718874999999997</v>
          </cell>
          <cell r="EX253">
            <v>40.251750000000001</v>
          </cell>
          <cell r="EY253">
            <v>51.759225000000001</v>
          </cell>
          <cell r="EZ253">
            <v>51.759225000000001</v>
          </cell>
          <cell r="FA253">
            <v>53.134725000000003</v>
          </cell>
          <cell r="FB253">
            <v>53.134725000000003</v>
          </cell>
          <cell r="FC253">
            <v>52.490024999999996</v>
          </cell>
          <cell r="FD253">
            <v>52.490024999999996</v>
          </cell>
          <cell r="FE253">
            <v>0</v>
          </cell>
          <cell r="FF253">
            <v>0</v>
          </cell>
          <cell r="FG253">
            <v>52.614449999999998</v>
          </cell>
          <cell r="FH253">
            <v>0</v>
          </cell>
          <cell r="FI253">
            <v>56.894249999999985</v>
          </cell>
          <cell r="FJ253">
            <v>0</v>
          </cell>
          <cell r="FK253">
            <v>0</v>
          </cell>
          <cell r="FL253">
            <v>0</v>
          </cell>
          <cell r="FM253">
            <v>0</v>
          </cell>
          <cell r="FN253" t="str">
            <v>Jan 05</v>
          </cell>
          <cell r="FO253">
            <v>0</v>
          </cell>
          <cell r="FP253">
            <v>40.088999999999999</v>
          </cell>
          <cell r="FQ253">
            <v>40.340999999999994</v>
          </cell>
          <cell r="FR253">
            <v>46.357500000000002</v>
          </cell>
          <cell r="FS253">
            <v>0</v>
          </cell>
          <cell r="FT253">
            <v>57.752624999999995</v>
          </cell>
          <cell r="FU253">
            <v>57.752624999999995</v>
          </cell>
          <cell r="FV253">
            <v>61.674374999999998</v>
          </cell>
          <cell r="FW253">
            <v>61.674374999999998</v>
          </cell>
          <cell r="FX253">
            <v>0</v>
          </cell>
          <cell r="FY253">
            <v>0</v>
          </cell>
          <cell r="FZ253">
            <v>0</v>
          </cell>
          <cell r="GA253">
            <v>0</v>
          </cell>
          <cell r="GB253">
            <v>0</v>
          </cell>
          <cell r="GC253">
            <v>0</v>
          </cell>
          <cell r="GD253">
            <v>54.970124999999996</v>
          </cell>
          <cell r="GE253">
            <v>0</v>
          </cell>
          <cell r="GF253">
            <v>0</v>
          </cell>
          <cell r="GG253">
            <v>54.775874999999992</v>
          </cell>
          <cell r="GH253">
            <v>54.775874999999992</v>
          </cell>
          <cell r="GI253">
            <v>53.843999999999994</v>
          </cell>
          <cell r="GJ253">
            <v>49.223999999999997</v>
          </cell>
          <cell r="GK253">
            <v>0</v>
          </cell>
          <cell r="GL253">
            <v>0</v>
          </cell>
          <cell r="GM253">
            <v>29.612499999999997</v>
          </cell>
          <cell r="GN253">
            <v>0</v>
          </cell>
          <cell r="GO253" t="str">
            <v>Jan 05</v>
          </cell>
          <cell r="GP253">
            <v>6.8852089246442745</v>
          </cell>
          <cell r="GQ253">
            <v>394.75</v>
          </cell>
          <cell r="GR253">
            <v>367.2</v>
          </cell>
          <cell r="GS253">
            <v>383.29999999999995</v>
          </cell>
          <cell r="GT253">
            <v>377.27499999999998</v>
          </cell>
          <cell r="GU253">
            <v>393.21249999999998</v>
          </cell>
          <cell r="GV253">
            <v>389.375</v>
          </cell>
          <cell r="GW253">
            <v>393.21249999999998</v>
          </cell>
          <cell r="GX253">
            <v>0</v>
          </cell>
          <cell r="GY253">
            <v>433.65</v>
          </cell>
          <cell r="GZ253">
            <v>407.15</v>
          </cell>
          <cell r="HA253">
            <v>0</v>
          </cell>
          <cell r="HB253">
            <v>0</v>
          </cell>
          <cell r="HC253">
            <v>436.46249999999998</v>
          </cell>
          <cell r="HD253">
            <v>393.8</v>
          </cell>
          <cell r="HE253">
            <v>0</v>
          </cell>
          <cell r="HF253">
            <v>422.53750000000002</v>
          </cell>
          <cell r="HG253">
            <v>292.5</v>
          </cell>
          <cell r="HH253">
            <v>0</v>
          </cell>
          <cell r="HI253">
            <v>271.64999999999998</v>
          </cell>
          <cell r="HJ253">
            <v>0</v>
          </cell>
          <cell r="HK253" t="e">
            <v>#VALUE!</v>
          </cell>
          <cell r="HL253">
            <v>0</v>
          </cell>
          <cell r="HM253">
            <v>0</v>
          </cell>
          <cell r="HN253">
            <v>180.3125</v>
          </cell>
          <cell r="HO253">
            <v>156.32499999999999</v>
          </cell>
          <cell r="HP253">
            <v>139.01249999999999</v>
          </cell>
          <cell r="HQ253">
            <v>0</v>
          </cell>
          <cell r="HR253">
            <v>67.224999999999994</v>
          </cell>
          <cell r="HS253">
            <v>0</v>
          </cell>
          <cell r="HT253">
            <v>488.375</v>
          </cell>
          <cell r="HU253" t="str">
            <v>Jan 05</v>
          </cell>
          <cell r="HV253">
            <v>431.6</v>
          </cell>
          <cell r="HW253">
            <v>368.15</v>
          </cell>
          <cell r="HX253">
            <v>384.5</v>
          </cell>
          <cell r="HY253">
            <v>321.04999999999995</v>
          </cell>
          <cell r="HZ253">
            <v>385.1875</v>
          </cell>
          <cell r="IA253">
            <v>364.9</v>
          </cell>
          <cell r="IB253">
            <v>385.1875</v>
          </cell>
          <cell r="IC253">
            <v>0</v>
          </cell>
          <cell r="ID253">
            <v>418.33749999999998</v>
          </cell>
          <cell r="IE253">
            <v>0</v>
          </cell>
          <cell r="IF253">
            <v>0</v>
          </cell>
          <cell r="IG253">
            <v>257.95</v>
          </cell>
          <cell r="IH253">
            <v>0</v>
          </cell>
          <cell r="II253">
            <v>212.9</v>
          </cell>
          <cell r="IJ253">
            <v>0</v>
          </cell>
          <cell r="IK253">
            <v>0</v>
          </cell>
          <cell r="IL253">
            <v>0</v>
          </cell>
          <cell r="IM253">
            <v>190.42500000000001</v>
          </cell>
          <cell r="IN253">
            <v>144.73750000000001</v>
          </cell>
          <cell r="IO253">
            <v>0</v>
          </cell>
          <cell r="IP253">
            <v>0</v>
          </cell>
          <cell r="IQ253" t="str">
            <v>Jan 05</v>
          </cell>
          <cell r="IR253">
            <v>5.4444887829952382</v>
          </cell>
          <cell r="IS253">
            <v>24.576954069298949</v>
          </cell>
          <cell r="IT253">
            <v>28.65013774104683</v>
          </cell>
          <cell r="IU253">
            <v>0</v>
          </cell>
          <cell r="IV253">
            <v>0</v>
          </cell>
          <cell r="IW253">
            <v>0</v>
          </cell>
          <cell r="IX253">
            <v>41.61269047619048</v>
          </cell>
          <cell r="IY253">
            <v>0</v>
          </cell>
          <cell r="IZ253">
            <v>50.180999999999997</v>
          </cell>
          <cell r="JA253">
            <v>48.164999999999999</v>
          </cell>
          <cell r="JB253">
            <v>0</v>
          </cell>
          <cell r="JC253">
            <v>47.268000000000008</v>
          </cell>
          <cell r="JD253">
            <v>51.094674556213022</v>
          </cell>
          <cell r="JE253">
            <v>0</v>
          </cell>
          <cell r="JF253">
            <v>0</v>
          </cell>
          <cell r="JG253">
            <v>0</v>
          </cell>
          <cell r="JH253">
            <v>0</v>
          </cell>
          <cell r="JI253">
            <v>0</v>
          </cell>
          <cell r="JJ253">
            <v>0</v>
          </cell>
          <cell r="JK253">
            <v>0</v>
          </cell>
          <cell r="JL253">
            <v>0</v>
          </cell>
          <cell r="JM253">
            <v>0</v>
          </cell>
          <cell r="JN253">
            <v>50.317035714285723</v>
          </cell>
          <cell r="JO253">
            <v>0</v>
          </cell>
          <cell r="JP253">
            <v>48.28389285714286</v>
          </cell>
          <cell r="JQ253">
            <v>50.262249999999995</v>
          </cell>
          <cell r="JR253">
            <v>49.776035714285719</v>
          </cell>
          <cell r="JS253">
            <v>52.211249999999993</v>
          </cell>
          <cell r="JT253">
            <v>0</v>
          </cell>
          <cell r="JU253">
            <v>0</v>
          </cell>
          <cell r="JV253">
            <v>0</v>
          </cell>
          <cell r="JW253">
            <v>0</v>
          </cell>
          <cell r="JX253">
            <v>0</v>
          </cell>
          <cell r="JY253">
            <v>0</v>
          </cell>
          <cell r="JZ253">
            <v>50.262249999999995</v>
          </cell>
          <cell r="KA253">
            <v>0</v>
          </cell>
          <cell r="KB253">
            <v>0</v>
          </cell>
          <cell r="KC253">
            <v>0</v>
          </cell>
          <cell r="KD253">
            <v>31.935000000000002</v>
          </cell>
          <cell r="KE253">
            <v>34.435000000000002</v>
          </cell>
          <cell r="KF253">
            <v>31.935000000000002</v>
          </cell>
          <cell r="KG253">
            <v>34.435000000000002</v>
          </cell>
          <cell r="KH253">
            <v>0</v>
          </cell>
          <cell r="KI253">
            <v>0</v>
          </cell>
          <cell r="KJ253">
            <v>0</v>
          </cell>
          <cell r="KK253">
            <v>30.552756730408699</v>
          </cell>
          <cell r="KL253">
            <v>29.559055943007124</v>
          </cell>
          <cell r="KM253">
            <v>0</v>
          </cell>
          <cell r="KN253">
            <v>27.442193475815525</v>
          </cell>
          <cell r="KO253">
            <v>-60</v>
          </cell>
          <cell r="KP253">
            <v>0.27619047619047599</v>
          </cell>
          <cell r="KQ253">
            <v>0.80000000000000016</v>
          </cell>
          <cell r="KR253">
            <v>0.59999999999999987</v>
          </cell>
          <cell r="KS253">
            <v>0.40000000000000008</v>
          </cell>
          <cell r="KT253">
            <v>-0.7857142857142857</v>
          </cell>
          <cell r="KU253">
            <v>-0.94285714285714284</v>
          </cell>
          <cell r="KV253">
            <v>0</v>
          </cell>
          <cell r="KW253">
            <v>-1.485714285714286</v>
          </cell>
          <cell r="KX253">
            <v>0</v>
          </cell>
          <cell r="KY253">
            <v>0</v>
          </cell>
          <cell r="KZ253">
            <v>5.2380952381108357E-6</v>
          </cell>
          <cell r="LA253">
            <v>-1.928571428571429</v>
          </cell>
          <cell r="LB253">
            <v>2.5</v>
          </cell>
          <cell r="LC253" t="str">
            <v>Jan 05</v>
          </cell>
          <cell r="LD253">
            <v>29.411764705882351</v>
          </cell>
          <cell r="LE253">
            <v>34.159779614325068</v>
          </cell>
          <cell r="LF253">
            <v>365</v>
          </cell>
          <cell r="LG253">
            <v>372</v>
          </cell>
          <cell r="LH253">
            <v>39.219000000000015</v>
          </cell>
          <cell r="LI253">
            <v>43.557000000000016</v>
          </cell>
          <cell r="LJ253">
            <v>48.865749999999991</v>
          </cell>
          <cell r="LK253">
            <v>1.19</v>
          </cell>
          <cell r="LL253">
            <v>47.815250000000013</v>
          </cell>
          <cell r="LM253">
            <v>1.8200000000000005</v>
          </cell>
          <cell r="LN253">
            <v>46.495250000000013</v>
          </cell>
          <cell r="LO253">
            <v>0</v>
          </cell>
          <cell r="LP253">
            <v>0</v>
          </cell>
          <cell r="LQ253">
            <v>0</v>
          </cell>
          <cell r="LR253">
            <v>0</v>
          </cell>
          <cell r="LS253">
            <v>0</v>
          </cell>
          <cell r="LT253">
            <v>27.421968503937009</v>
          </cell>
          <cell r="LU253">
            <v>25.608740157480316</v>
          </cell>
          <cell r="LV253">
            <v>42.569499999999991</v>
          </cell>
          <cell r="LW253">
            <v>42.007999999999981</v>
          </cell>
          <cell r="LX253">
            <v>43.523502499999978</v>
          </cell>
          <cell r="LY253">
            <v>43.56100499999998</v>
          </cell>
          <cell r="LZ253">
            <v>38.408500000000004</v>
          </cell>
          <cell r="MA253">
            <v>42.893499999999982</v>
          </cell>
          <cell r="MB253" t="str">
            <v>Jan 05</v>
          </cell>
          <cell r="MC253">
            <v>398.33333333333331</v>
          </cell>
          <cell r="MD253">
            <v>405</v>
          </cell>
          <cell r="ME253">
            <v>45.112499999999997</v>
          </cell>
          <cell r="MF253">
            <v>73.92</v>
          </cell>
          <cell r="MG253">
            <v>51.849999999999994</v>
          </cell>
          <cell r="MH253" t="str">
            <v>Jan 05</v>
          </cell>
          <cell r="MI253">
            <v>353.33333333333331</v>
          </cell>
          <cell r="MJ253">
            <v>277.82312925170072</v>
          </cell>
          <cell r="MK253">
            <v>280.6802721088435</v>
          </cell>
          <cell r="ML253">
            <v>176.59863945578229</v>
          </cell>
          <cell r="MM253">
            <v>202.7210884353741</v>
          </cell>
          <cell r="MN253">
            <v>258.34864113795862</v>
          </cell>
          <cell r="MO253">
            <v>333.2347431726314</v>
          </cell>
          <cell r="MP253">
            <v>188.2993197278912</v>
          </cell>
          <cell r="MQ253">
            <v>77.857142857142861</v>
          </cell>
          <cell r="MR253">
            <v>0</v>
          </cell>
          <cell r="MS253">
            <v>0</v>
          </cell>
          <cell r="MT253">
            <v>232.93328171376959</v>
          </cell>
          <cell r="MU253">
            <v>134.40860215053769</v>
          </cell>
          <cell r="MV253">
            <v>0</v>
          </cell>
          <cell r="MW253" t="str">
            <v>*KEY_ERR</v>
          </cell>
        </row>
        <row r="254">
          <cell r="F254" t="str">
            <v>Feb 05</v>
          </cell>
          <cell r="G254">
            <v>45.373749999999987</v>
          </cell>
          <cell r="H254">
            <v>0</v>
          </cell>
          <cell r="I254">
            <v>47.940263157894726</v>
          </cell>
          <cell r="J254">
            <v>0</v>
          </cell>
          <cell r="K254">
            <v>0</v>
          </cell>
          <cell r="L254">
            <v>47.667631578947372</v>
          </cell>
          <cell r="M254">
            <v>41.329210526315798</v>
          </cell>
          <cell r="N254">
            <v>0</v>
          </cell>
          <cell r="O254">
            <v>0</v>
          </cell>
          <cell r="P254">
            <v>40.477105263157881</v>
          </cell>
          <cell r="Q254">
            <v>40.477105263157881</v>
          </cell>
          <cell r="R254">
            <v>0</v>
          </cell>
          <cell r="S254">
            <v>0</v>
          </cell>
          <cell r="T254">
            <v>48.154484666202286</v>
          </cell>
          <cell r="U254">
            <v>0</v>
          </cell>
          <cell r="V254">
            <v>40.798749999999984</v>
          </cell>
          <cell r="W254">
            <v>40.558749999999989</v>
          </cell>
          <cell r="X254">
            <v>45.631249999999987</v>
          </cell>
          <cell r="Y254">
            <v>34.311249999999987</v>
          </cell>
          <cell r="Z254">
            <v>35.811249999999987</v>
          </cell>
          <cell r="AA254">
            <v>39.913888888888891</v>
          </cell>
          <cell r="AB254">
            <v>45.201111111111118</v>
          </cell>
          <cell r="AC254">
            <v>46.38388888888889</v>
          </cell>
          <cell r="AD254">
            <v>49.164444444444449</v>
          </cell>
          <cell r="AE254">
            <v>49.164444444444449</v>
          </cell>
          <cell r="AF254">
            <v>40.321805555555564</v>
          </cell>
          <cell r="AG254">
            <v>45.523809523809526</v>
          </cell>
          <cell r="AH254">
            <v>35.621805555555561</v>
          </cell>
          <cell r="AI254">
            <v>37.311388888888899</v>
          </cell>
          <cell r="AJ254">
            <v>40.321805555555564</v>
          </cell>
          <cell r="AK254">
            <v>43.571805555555564</v>
          </cell>
          <cell r="AL254">
            <v>45.828749999999985</v>
          </cell>
          <cell r="AM254">
            <v>46.583888888888893</v>
          </cell>
          <cell r="AN254">
            <v>0</v>
          </cell>
          <cell r="AO254">
            <v>0</v>
          </cell>
          <cell r="AP254">
            <v>0</v>
          </cell>
          <cell r="AQ254">
            <v>37.771805555555559</v>
          </cell>
          <cell r="AR254">
            <v>43.940000000000012</v>
          </cell>
          <cell r="AS254">
            <v>46.38388888888889</v>
          </cell>
          <cell r="AT254">
            <v>40.849722222222233</v>
          </cell>
          <cell r="AU254">
            <v>47.583809523809521</v>
          </cell>
          <cell r="AV254">
            <v>0</v>
          </cell>
          <cell r="AW254">
            <v>40.00001000000001</v>
          </cell>
          <cell r="AX254">
            <v>0</v>
          </cell>
          <cell r="AY254">
            <v>0</v>
          </cell>
          <cell r="AZ254">
            <v>0</v>
          </cell>
          <cell r="BA254">
            <v>0</v>
          </cell>
          <cell r="BB254">
            <v>41.075833333333328</v>
          </cell>
          <cell r="BC254">
            <v>39.867777777777782</v>
          </cell>
          <cell r="BD254">
            <v>-0.42999999999999883</v>
          </cell>
          <cell r="BE254">
            <v>42.862894736842101</v>
          </cell>
          <cell r="BF254">
            <v>38.335263157894722</v>
          </cell>
          <cell r="BG254">
            <v>31.091421052631596</v>
          </cell>
          <cell r="BH254">
            <v>0</v>
          </cell>
          <cell r="BI254">
            <v>43.568749999999987</v>
          </cell>
          <cell r="BJ254">
            <v>0</v>
          </cell>
          <cell r="BK254">
            <v>6.29</v>
          </cell>
          <cell r="BL254">
            <v>21.21</v>
          </cell>
          <cell r="BM254">
            <v>31.817763157894731</v>
          </cell>
          <cell r="BN254">
            <v>41.672565789473687</v>
          </cell>
          <cell r="BO254">
            <v>40.29513157894737</v>
          </cell>
          <cell r="BP254">
            <v>46.918421052631594</v>
          </cell>
          <cell r="BQ254">
            <v>51.903710526315791</v>
          </cell>
          <cell r="BR254">
            <v>51.903710526315791</v>
          </cell>
          <cell r="BS254">
            <v>52.271763157894746</v>
          </cell>
          <cell r="BT254">
            <v>52.271763157894746</v>
          </cell>
          <cell r="BU254">
            <v>52.807263157894752</v>
          </cell>
          <cell r="BV254">
            <v>52.807263157894752</v>
          </cell>
          <cell r="BW254">
            <v>51.903710526315791</v>
          </cell>
          <cell r="BX254">
            <v>51.903710526315791</v>
          </cell>
          <cell r="BY254">
            <v>54.923842105263155</v>
          </cell>
          <cell r="BZ254">
            <v>54.923842105263155</v>
          </cell>
          <cell r="CA254">
            <v>0</v>
          </cell>
          <cell r="CB254">
            <v>0</v>
          </cell>
          <cell r="CC254">
            <v>0</v>
          </cell>
          <cell r="CD254">
            <v>0</v>
          </cell>
          <cell r="CE254">
            <v>57.573710526315793</v>
          </cell>
          <cell r="CF254">
            <v>60.032368421052624</v>
          </cell>
          <cell r="CG254">
            <v>60.888947368421043</v>
          </cell>
          <cell r="CH254">
            <v>0</v>
          </cell>
          <cell r="CI254">
            <v>0</v>
          </cell>
          <cell r="CJ254">
            <v>55.992078947368405</v>
          </cell>
          <cell r="CK254">
            <v>56.402131578947383</v>
          </cell>
          <cell r="CL254">
            <v>54.684331578947067</v>
          </cell>
          <cell r="CM254">
            <v>55.695315789473682</v>
          </cell>
          <cell r="CN254">
            <v>0</v>
          </cell>
          <cell r="CO254">
            <v>0</v>
          </cell>
          <cell r="CP254">
            <v>50.05736842105263</v>
          </cell>
          <cell r="CQ254">
            <v>50.05736842105263</v>
          </cell>
          <cell r="CR254">
            <v>0</v>
          </cell>
          <cell r="CS254">
            <v>0</v>
          </cell>
          <cell r="CT254">
            <v>31.256578947368425</v>
          </cell>
          <cell r="CU254">
            <v>27.236842105263158</v>
          </cell>
          <cell r="CV254">
            <v>0</v>
          </cell>
          <cell r="CW254">
            <v>24</v>
          </cell>
          <cell r="CX254">
            <v>48.689052631578953</v>
          </cell>
          <cell r="CY254">
            <v>49.373763157894722</v>
          </cell>
          <cell r="CZ254">
            <v>47.303052631578929</v>
          </cell>
          <cell r="DA254">
            <v>43.915421052631565</v>
          </cell>
          <cell r="DB254">
            <v>0.15059210526316016</v>
          </cell>
          <cell r="DC254">
            <v>0.39222488038277453</v>
          </cell>
          <cell r="DD254">
            <v>17.301236842105265</v>
          </cell>
          <cell r="DE254">
            <v>0</v>
          </cell>
          <cell r="DF254">
            <v>0</v>
          </cell>
          <cell r="DG254">
            <v>0</v>
          </cell>
          <cell r="DH254">
            <v>0</v>
          </cell>
          <cell r="DI254">
            <v>0</v>
          </cell>
          <cell r="DJ254">
            <v>0</v>
          </cell>
          <cell r="DK254">
            <v>0</v>
          </cell>
          <cell r="DL254">
            <v>0</v>
          </cell>
          <cell r="DM254" t="str">
            <v>Feb 05</v>
          </cell>
          <cell r="DN254">
            <v>9.84</v>
          </cell>
          <cell r="DO254">
            <v>0</v>
          </cell>
          <cell r="DP254">
            <v>0</v>
          </cell>
          <cell r="DQ254">
            <v>0</v>
          </cell>
          <cell r="DR254">
            <v>0</v>
          </cell>
          <cell r="DS254">
            <v>0</v>
          </cell>
          <cell r="DT254">
            <v>51.323447368421064</v>
          </cell>
          <cell r="DU254">
            <v>51.323447368421064</v>
          </cell>
          <cell r="DV254">
            <v>54.630394736842113</v>
          </cell>
          <cell r="DW254">
            <v>54.630394736842113</v>
          </cell>
          <cell r="DX254">
            <v>51.097421052631589</v>
          </cell>
          <cell r="DY254">
            <v>51.097421052631589</v>
          </cell>
          <cell r="DZ254">
            <v>54.031894736842112</v>
          </cell>
          <cell r="EA254">
            <v>54.031894736842112</v>
          </cell>
          <cell r="EB254">
            <v>0</v>
          </cell>
          <cell r="EC254">
            <v>0</v>
          </cell>
          <cell r="ED254">
            <v>0</v>
          </cell>
          <cell r="EE254">
            <v>0</v>
          </cell>
          <cell r="EF254">
            <v>57.846157894736834</v>
          </cell>
          <cell r="EG254">
            <v>0</v>
          </cell>
          <cell r="EH254">
            <v>56.393842105263147</v>
          </cell>
          <cell r="EI254">
            <v>56.078842105263149</v>
          </cell>
          <cell r="EJ254">
            <v>56.99510526315791</v>
          </cell>
          <cell r="EK254">
            <v>0</v>
          </cell>
          <cell r="EL254">
            <v>0</v>
          </cell>
          <cell r="EM254">
            <v>0</v>
          </cell>
          <cell r="EN254">
            <v>0</v>
          </cell>
          <cell r="EO254">
            <v>30.938157894736833</v>
          </cell>
          <cell r="EP254">
            <v>28.296052631578945</v>
          </cell>
          <cell r="EQ254" t="str">
            <v>Feb 05</v>
          </cell>
          <cell r="ER254">
            <v>6.35</v>
          </cell>
          <cell r="ES254">
            <v>0</v>
          </cell>
          <cell r="ET254">
            <v>0</v>
          </cell>
          <cell r="EU254">
            <v>0</v>
          </cell>
          <cell r="EV254">
            <v>30.809210526315791</v>
          </cell>
          <cell r="EW254">
            <v>38.822368421052623</v>
          </cell>
          <cell r="EX254">
            <v>41.662894736842105</v>
          </cell>
          <cell r="EY254">
            <v>53.910868421052633</v>
          </cell>
          <cell r="EZ254">
            <v>53.910868421052633</v>
          </cell>
          <cell r="FA254">
            <v>55.535605263157912</v>
          </cell>
          <cell r="FB254">
            <v>55.535605263157912</v>
          </cell>
          <cell r="FC254">
            <v>54.748657894736859</v>
          </cell>
          <cell r="FD254">
            <v>54.748657894736859</v>
          </cell>
          <cell r="FE254">
            <v>0</v>
          </cell>
          <cell r="FF254">
            <v>0</v>
          </cell>
          <cell r="FG254">
            <v>56.246842105263163</v>
          </cell>
          <cell r="FH254">
            <v>0</v>
          </cell>
          <cell r="FI254">
            <v>56.12305263157895</v>
          </cell>
          <cell r="FJ254">
            <v>0</v>
          </cell>
          <cell r="FK254">
            <v>0</v>
          </cell>
          <cell r="FL254">
            <v>0</v>
          </cell>
          <cell r="FM254">
            <v>0</v>
          </cell>
          <cell r="FN254" t="str">
            <v>Feb 05</v>
          </cell>
          <cell r="FO254">
            <v>5.73</v>
          </cell>
          <cell r="FP254">
            <v>39.590526315789475</v>
          </cell>
          <cell r="FQ254">
            <v>38.153684210526315</v>
          </cell>
          <cell r="FR254">
            <v>46.907368421052638</v>
          </cell>
          <cell r="FS254">
            <v>0</v>
          </cell>
          <cell r="FT254">
            <v>64.870657894736837</v>
          </cell>
          <cell r="FU254">
            <v>64.870657894736837</v>
          </cell>
          <cell r="FV254">
            <v>73.68236842105263</v>
          </cell>
          <cell r="FW254">
            <v>73.68236842105263</v>
          </cell>
          <cell r="FX254">
            <v>0</v>
          </cell>
          <cell r="FY254">
            <v>0</v>
          </cell>
          <cell r="FZ254">
            <v>0</v>
          </cell>
          <cell r="GA254">
            <v>0</v>
          </cell>
          <cell r="GB254">
            <v>0</v>
          </cell>
          <cell r="GC254">
            <v>0</v>
          </cell>
          <cell r="GD254">
            <v>60.397105263157904</v>
          </cell>
          <cell r="GE254">
            <v>0</v>
          </cell>
          <cell r="GF254">
            <v>0</v>
          </cell>
          <cell r="GG254">
            <v>63.07736842105264</v>
          </cell>
          <cell r="GH254">
            <v>63.07736842105264</v>
          </cell>
          <cell r="GI254">
            <v>59.703000000000003</v>
          </cell>
          <cell r="GJ254">
            <v>55.503</v>
          </cell>
          <cell r="GK254">
            <v>0</v>
          </cell>
          <cell r="GL254">
            <v>0</v>
          </cell>
          <cell r="GM254">
            <v>32.05263157894737</v>
          </cell>
          <cell r="GN254">
            <v>0</v>
          </cell>
          <cell r="GO254" t="str">
            <v>Feb 05</v>
          </cell>
          <cell r="GP254">
            <v>5.86636979451667</v>
          </cell>
          <cell r="GQ254">
            <v>399.65</v>
          </cell>
          <cell r="GR254">
            <v>400.15</v>
          </cell>
          <cell r="GS254">
            <v>388.25</v>
          </cell>
          <cell r="GT254">
            <v>396.07500000000005</v>
          </cell>
          <cell r="GU254">
            <v>416.94385399999999</v>
          </cell>
          <cell r="GV254">
            <v>413.4</v>
          </cell>
          <cell r="GW254">
            <v>416.94385399999999</v>
          </cell>
          <cell r="GX254">
            <v>0</v>
          </cell>
          <cell r="GY254">
            <v>451.6875</v>
          </cell>
          <cell r="GZ254">
            <v>425.1875</v>
          </cell>
          <cell r="HA254">
            <v>0</v>
          </cell>
          <cell r="HB254">
            <v>0</v>
          </cell>
          <cell r="HC254">
            <v>460.26249999999999</v>
          </cell>
          <cell r="HD254">
            <v>411.83749999999998</v>
          </cell>
          <cell r="HE254">
            <v>0</v>
          </cell>
          <cell r="HF254">
            <v>442.85</v>
          </cell>
          <cell r="HG254">
            <v>304.85000000000002</v>
          </cell>
          <cell r="HH254">
            <v>0</v>
          </cell>
          <cell r="HI254">
            <v>290.85000000000002</v>
          </cell>
          <cell r="HJ254">
            <v>0</v>
          </cell>
          <cell r="HK254" t="e">
            <v>#VALUE!</v>
          </cell>
          <cell r="HL254">
            <v>0</v>
          </cell>
          <cell r="HM254">
            <v>0</v>
          </cell>
          <cell r="HN254">
            <v>187.42500000000001</v>
          </cell>
          <cell r="HO254">
            <v>169.08750000000001</v>
          </cell>
          <cell r="HP254">
            <v>153.21250000000001</v>
          </cell>
          <cell r="HQ254">
            <v>0</v>
          </cell>
          <cell r="HR254">
            <v>64.81</v>
          </cell>
          <cell r="HS254">
            <v>0</v>
          </cell>
          <cell r="HT254">
            <v>491.25</v>
          </cell>
          <cell r="HU254" t="str">
            <v>Feb 05</v>
          </cell>
          <cell r="HV254">
            <v>457</v>
          </cell>
          <cell r="HW254">
            <v>410.35</v>
          </cell>
          <cell r="HX254">
            <v>394.15</v>
          </cell>
          <cell r="HY254">
            <v>347.5</v>
          </cell>
          <cell r="HZ254">
            <v>408.55624999999998</v>
          </cell>
          <cell r="IA254">
            <v>387.3</v>
          </cell>
          <cell r="IB254">
            <v>408.55624999999998</v>
          </cell>
          <cell r="IC254">
            <v>0</v>
          </cell>
          <cell r="ID254">
            <v>441.35</v>
          </cell>
          <cell r="IE254">
            <v>0</v>
          </cell>
          <cell r="IF254">
            <v>0</v>
          </cell>
          <cell r="IG254">
            <v>274.45</v>
          </cell>
          <cell r="IH254">
            <v>0</v>
          </cell>
          <cell r="II254">
            <v>248.65</v>
          </cell>
          <cell r="IJ254">
            <v>0</v>
          </cell>
          <cell r="IK254">
            <v>0</v>
          </cell>
          <cell r="IL254">
            <v>0</v>
          </cell>
          <cell r="IM254">
            <v>196.375</v>
          </cell>
          <cell r="IN254">
            <v>164.52500000000001</v>
          </cell>
          <cell r="IO254">
            <v>0</v>
          </cell>
          <cell r="IP254">
            <v>0</v>
          </cell>
          <cell r="IQ254" t="str">
            <v>Feb 05</v>
          </cell>
          <cell r="IR254">
            <v>5.6053803589523019</v>
          </cell>
          <cell r="IS254">
            <v>25.443190975020144</v>
          </cell>
          <cell r="IT254">
            <v>29.637281910009182</v>
          </cell>
          <cell r="IU254">
            <v>0</v>
          </cell>
          <cell r="IV254">
            <v>0</v>
          </cell>
          <cell r="IW254">
            <v>0</v>
          </cell>
          <cell r="IX254">
            <v>44.730558055555548</v>
          </cell>
          <cell r="IY254">
            <v>0</v>
          </cell>
          <cell r="IZ254">
            <v>56.639999999999993</v>
          </cell>
          <cell r="JA254">
            <v>54.897777777777776</v>
          </cell>
          <cell r="JB254">
            <v>0</v>
          </cell>
          <cell r="JC254">
            <v>54.136944444444445</v>
          </cell>
          <cell r="JD254">
            <v>52.140619561434043</v>
          </cell>
          <cell r="JE254">
            <v>0</v>
          </cell>
          <cell r="JF254">
            <v>0</v>
          </cell>
          <cell r="JG254">
            <v>0</v>
          </cell>
          <cell r="JH254">
            <v>0</v>
          </cell>
          <cell r="JI254">
            <v>0</v>
          </cell>
          <cell r="JJ254">
            <v>0</v>
          </cell>
          <cell r="JK254">
            <v>0</v>
          </cell>
          <cell r="JL254">
            <v>0</v>
          </cell>
          <cell r="JM254">
            <v>0</v>
          </cell>
          <cell r="JN254">
            <v>54.099166666666669</v>
          </cell>
          <cell r="JO254">
            <v>0</v>
          </cell>
          <cell r="JP254">
            <v>52.027499999999996</v>
          </cell>
          <cell r="JQ254">
            <v>53.980555555555554</v>
          </cell>
          <cell r="JR254">
            <v>54.011666666666663</v>
          </cell>
          <cell r="JS254">
            <v>56.718888888888891</v>
          </cell>
          <cell r="JT254">
            <v>0</v>
          </cell>
          <cell r="JU254">
            <v>0</v>
          </cell>
          <cell r="JV254">
            <v>0</v>
          </cell>
          <cell r="JW254">
            <v>0</v>
          </cell>
          <cell r="JX254">
            <v>0</v>
          </cell>
          <cell r="JY254">
            <v>0</v>
          </cell>
          <cell r="JZ254">
            <v>53.980555555555554</v>
          </cell>
          <cell r="KA254">
            <v>0</v>
          </cell>
          <cell r="KB254">
            <v>0</v>
          </cell>
          <cell r="KC254">
            <v>0</v>
          </cell>
          <cell r="KD254">
            <v>34.722222222222214</v>
          </cell>
          <cell r="KE254">
            <v>37.222222222222214</v>
          </cell>
          <cell r="KF254">
            <v>34.722222222222214</v>
          </cell>
          <cell r="KG254">
            <v>37.222222222222214</v>
          </cell>
          <cell r="KH254">
            <v>0</v>
          </cell>
          <cell r="KI254">
            <v>0</v>
          </cell>
          <cell r="KJ254">
            <v>0</v>
          </cell>
          <cell r="KK254">
            <v>33.134296027996506</v>
          </cell>
          <cell r="KL254">
            <v>32.003893578302716</v>
          </cell>
          <cell r="KM254">
            <v>0</v>
          </cell>
          <cell r="KN254">
            <v>30.421391154855648</v>
          </cell>
          <cell r="KO254">
            <v>-49.25</v>
          </cell>
          <cell r="KP254">
            <v>0.1200025000000001</v>
          </cell>
          <cell r="KQ254">
            <v>0.8600000000000001</v>
          </cell>
          <cell r="KR254">
            <v>0.62999999999999967</v>
          </cell>
          <cell r="KS254">
            <v>0.43500000000000011</v>
          </cell>
          <cell r="KT254">
            <v>-0.44250000000000012</v>
          </cell>
          <cell r="KU254">
            <v>-0.50500000000000012</v>
          </cell>
          <cell r="KV254">
            <v>0</v>
          </cell>
          <cell r="KW254">
            <v>-1.73</v>
          </cell>
          <cell r="KX254">
            <v>0</v>
          </cell>
          <cell r="KY254">
            <v>0</v>
          </cell>
          <cell r="KZ254">
            <v>0.70000200000000001</v>
          </cell>
          <cell r="LA254">
            <v>-0.72499950000000002</v>
          </cell>
          <cell r="LB254">
            <v>2.5</v>
          </cell>
          <cell r="LC254" t="str">
            <v>Feb 05</v>
          </cell>
          <cell r="LD254">
            <v>29.411764705882351</v>
          </cell>
          <cell r="LE254">
            <v>34.159779614325068</v>
          </cell>
          <cell r="LF254">
            <v>365</v>
          </cell>
          <cell r="LG254">
            <v>372</v>
          </cell>
          <cell r="LH254">
            <v>43.856604938271616</v>
          </cell>
          <cell r="LI254">
            <v>50.946111111111108</v>
          </cell>
          <cell r="LJ254">
            <v>53.868333333333325</v>
          </cell>
          <cell r="LK254">
            <v>1.6249999999999996</v>
          </cell>
          <cell r="LL254">
            <v>53.634166666666665</v>
          </cell>
          <cell r="LM254">
            <v>2.7611111111111111</v>
          </cell>
          <cell r="LN254">
            <v>52.550833333333337</v>
          </cell>
          <cell r="LO254">
            <v>0</v>
          </cell>
          <cell r="LP254">
            <v>0</v>
          </cell>
          <cell r="LQ254">
            <v>0</v>
          </cell>
          <cell r="LR254">
            <v>0</v>
          </cell>
          <cell r="LS254">
            <v>0</v>
          </cell>
          <cell r="LT254">
            <v>29.807436570428692</v>
          </cell>
          <cell r="LU254">
            <v>28.449343832020993</v>
          </cell>
          <cell r="LV254">
            <v>45.201111111111118</v>
          </cell>
          <cell r="LW254">
            <v>46.38388888888889</v>
          </cell>
          <cell r="LX254">
            <v>49.164444444444449</v>
          </cell>
          <cell r="LY254">
            <v>49.164444444444449</v>
          </cell>
          <cell r="LZ254">
            <v>40.321805555555564</v>
          </cell>
          <cell r="MA254">
            <v>45.523809523809526</v>
          </cell>
          <cell r="MB254" t="str">
            <v>Feb 05</v>
          </cell>
          <cell r="MC254">
            <v>400.82500000000005</v>
          </cell>
          <cell r="MD254">
            <v>407.02499999999998</v>
          </cell>
          <cell r="ME254">
            <v>47.763888888888886</v>
          </cell>
          <cell r="MF254">
            <v>72.430000000000007</v>
          </cell>
          <cell r="MG254">
            <v>50.0625</v>
          </cell>
          <cell r="MH254" t="str">
            <v>Feb 05</v>
          </cell>
          <cell r="MI254">
            <v>253</v>
          </cell>
          <cell r="MJ254">
            <v>220.28571428571419</v>
          </cell>
          <cell r="MK254">
            <v>223.1428571428572</v>
          </cell>
          <cell r="ML254">
            <v>164.85714285714289</v>
          </cell>
          <cell r="MM254">
            <v>187.42857142857139</v>
          </cell>
          <cell r="MN254">
            <v>210.18793273986159</v>
          </cell>
          <cell r="MO254">
            <v>307.79848171152508</v>
          </cell>
          <cell r="MP254">
            <v>210.8571428571428</v>
          </cell>
          <cell r="MQ254">
            <v>158.5</v>
          </cell>
          <cell r="MR254">
            <v>0</v>
          </cell>
          <cell r="MS254">
            <v>0</v>
          </cell>
          <cell r="MT254">
            <v>220.8672086720868</v>
          </cell>
          <cell r="MU254">
            <v>145.9677419354839</v>
          </cell>
          <cell r="MV254">
            <v>0</v>
          </cell>
          <cell r="MW254" t="str">
            <v>*KEY_ERR</v>
          </cell>
        </row>
        <row r="255">
          <cell r="F255" t="str">
            <v>Mar 05</v>
          </cell>
          <cell r="G255">
            <v>52.905454545454553</v>
          </cell>
          <cell r="H255">
            <v>0</v>
          </cell>
          <cell r="I255">
            <v>54.330681818181809</v>
          </cell>
          <cell r="J255">
            <v>0</v>
          </cell>
          <cell r="K255">
            <v>0</v>
          </cell>
          <cell r="L255">
            <v>54.487045454545459</v>
          </cell>
          <cell r="M255">
            <v>47.118181818181817</v>
          </cell>
          <cell r="N255">
            <v>0</v>
          </cell>
          <cell r="O255">
            <v>0</v>
          </cell>
          <cell r="P255">
            <v>46.147045454545463</v>
          </cell>
          <cell r="Q255">
            <v>46.147045454545463</v>
          </cell>
          <cell r="R255">
            <v>0</v>
          </cell>
          <cell r="S255">
            <v>0</v>
          </cell>
          <cell r="T255">
            <v>55.051514738947283</v>
          </cell>
          <cell r="U255">
            <v>0</v>
          </cell>
          <cell r="V255">
            <v>47.557727272727277</v>
          </cell>
          <cell r="W255">
            <v>48.249772727272735</v>
          </cell>
          <cell r="X255">
            <v>53.746363636363647</v>
          </cell>
          <cell r="Y255">
            <v>42.9509090909091</v>
          </cell>
          <cell r="Z255">
            <v>44.087272727272733</v>
          </cell>
          <cell r="AA255">
            <v>45.981363636363639</v>
          </cell>
          <cell r="AB255">
            <v>52.795454545454547</v>
          </cell>
          <cell r="AC255">
            <v>55.395454545454534</v>
          </cell>
          <cell r="AD255">
            <v>58.477272727272712</v>
          </cell>
          <cell r="AE255">
            <v>58.477272727272712</v>
          </cell>
          <cell r="AF255">
            <v>46.777500000000003</v>
          </cell>
          <cell r="AG255">
            <v>54.88936363636364</v>
          </cell>
          <cell r="AH255">
            <v>42.377500000000005</v>
          </cell>
          <cell r="AI255">
            <v>43.281363636363643</v>
          </cell>
          <cell r="AJ255">
            <v>46.777500000000003</v>
          </cell>
          <cell r="AK255">
            <v>49.377500000000005</v>
          </cell>
          <cell r="AL255">
            <v>53.15091318181819</v>
          </cell>
          <cell r="AM255">
            <v>56.080909090909081</v>
          </cell>
          <cell r="AN255">
            <v>0</v>
          </cell>
          <cell r="AO255">
            <v>0</v>
          </cell>
          <cell r="AP255">
            <v>0</v>
          </cell>
          <cell r="AQ255">
            <v>44.427500000000002</v>
          </cell>
          <cell r="AR255">
            <v>50.409772727272752</v>
          </cell>
          <cell r="AS255">
            <v>55.395454545454534</v>
          </cell>
          <cell r="AT255">
            <v>47.24045454545454</v>
          </cell>
          <cell r="AU255">
            <v>55.243909090909099</v>
          </cell>
          <cell r="AV255">
            <v>0</v>
          </cell>
          <cell r="AW255">
            <v>46.150010000000002</v>
          </cell>
          <cell r="AX255">
            <v>0</v>
          </cell>
          <cell r="AY255">
            <v>0</v>
          </cell>
          <cell r="AZ255">
            <v>0</v>
          </cell>
          <cell r="BA255">
            <v>0</v>
          </cell>
          <cell r="BB255">
            <v>47.214090909090913</v>
          </cell>
          <cell r="BC255">
            <v>45.840909090909101</v>
          </cell>
          <cell r="BD255">
            <v>-0.15500000000000116</v>
          </cell>
          <cell r="BE255">
            <v>49.176818181818177</v>
          </cell>
          <cell r="BF255">
            <v>44.785681818181821</v>
          </cell>
          <cell r="BG255">
            <v>36.744068181818236</v>
          </cell>
          <cell r="BH255">
            <v>0</v>
          </cell>
          <cell r="BI255">
            <v>51.712272727272733</v>
          </cell>
          <cell r="BJ255">
            <v>0</v>
          </cell>
          <cell r="BK255">
            <v>6.3</v>
          </cell>
          <cell r="BL255">
            <v>23.682272727272728</v>
          </cell>
          <cell r="BM255">
            <v>36.783409090909089</v>
          </cell>
          <cell r="BN255">
            <v>44.157272727272733</v>
          </cell>
          <cell r="BO255">
            <v>44.095227272727264</v>
          </cell>
          <cell r="BP255">
            <v>52.34011363636364</v>
          </cell>
          <cell r="BQ255">
            <v>62.423931818181813</v>
          </cell>
          <cell r="BR255">
            <v>62.423931818181813</v>
          </cell>
          <cell r="BS255">
            <v>63.215059090909087</v>
          </cell>
          <cell r="BT255">
            <v>63.215059090909087</v>
          </cell>
          <cell r="BU255">
            <v>64.401750000000007</v>
          </cell>
          <cell r="BV255">
            <v>64.401750000000007</v>
          </cell>
          <cell r="BW255">
            <v>62.462113636363647</v>
          </cell>
          <cell r="BX255">
            <v>62.462113636363647</v>
          </cell>
          <cell r="BY255">
            <v>66.358568181818185</v>
          </cell>
          <cell r="BZ255">
            <v>66.358568181818185</v>
          </cell>
          <cell r="CA255">
            <v>0</v>
          </cell>
          <cell r="CB255">
            <v>0</v>
          </cell>
          <cell r="CC255">
            <v>0</v>
          </cell>
          <cell r="CD255">
            <v>0</v>
          </cell>
          <cell r="CE255">
            <v>68.201318181818181</v>
          </cell>
          <cell r="CF255">
            <v>67.297840909090908</v>
          </cell>
          <cell r="CG255">
            <v>68.094886363636377</v>
          </cell>
          <cell r="CH255">
            <v>0</v>
          </cell>
          <cell r="CI255">
            <v>0</v>
          </cell>
          <cell r="CJ255">
            <v>65.572022727272724</v>
          </cell>
          <cell r="CK255">
            <v>65.657454545454556</v>
          </cell>
          <cell r="CL255">
            <v>63.806590909090673</v>
          </cell>
          <cell r="CM255">
            <v>64.3110681818182</v>
          </cell>
          <cell r="CN255">
            <v>0</v>
          </cell>
          <cell r="CO255">
            <v>0</v>
          </cell>
          <cell r="CP255">
            <v>57.780545454545447</v>
          </cell>
          <cell r="CQ255">
            <v>57.780545454545447</v>
          </cell>
          <cell r="CR255">
            <v>0</v>
          </cell>
          <cell r="CS255">
            <v>0</v>
          </cell>
          <cell r="CT255">
            <v>34.715909090909093</v>
          </cell>
          <cell r="CU255">
            <v>30.585227272727273</v>
          </cell>
          <cell r="CV255">
            <v>0</v>
          </cell>
          <cell r="CW255">
            <v>23</v>
          </cell>
          <cell r="CX255">
            <v>59.703477272727284</v>
          </cell>
          <cell r="CY255">
            <v>60.161659090909119</v>
          </cell>
          <cell r="CZ255">
            <v>55.594636363636376</v>
          </cell>
          <cell r="DA255">
            <v>49.829181818181823</v>
          </cell>
          <cell r="DB255">
            <v>0.32963636363636556</v>
          </cell>
          <cell r="DC255">
            <v>0.50603305785123875</v>
          </cell>
          <cell r="DD255">
            <v>20.82070454545455</v>
          </cell>
          <cell r="DE255">
            <v>0</v>
          </cell>
          <cell r="DF255">
            <v>0</v>
          </cell>
          <cell r="DG255">
            <v>0</v>
          </cell>
          <cell r="DH255">
            <v>0</v>
          </cell>
          <cell r="DI255">
            <v>0</v>
          </cell>
          <cell r="DJ255">
            <v>0</v>
          </cell>
          <cell r="DK255">
            <v>0</v>
          </cell>
          <cell r="DL255">
            <v>0</v>
          </cell>
          <cell r="DM255" t="str">
            <v>Mar 05</v>
          </cell>
          <cell r="DN255">
            <v>7.0600000000000005</v>
          </cell>
          <cell r="DO255">
            <v>0</v>
          </cell>
          <cell r="DP255">
            <v>0</v>
          </cell>
          <cell r="DQ255">
            <v>0</v>
          </cell>
          <cell r="DR255">
            <v>0</v>
          </cell>
          <cell r="DS255">
            <v>0</v>
          </cell>
          <cell r="DT255">
            <v>60.278113636363642</v>
          </cell>
          <cell r="DU255">
            <v>60.278113636363642</v>
          </cell>
          <cell r="DV255">
            <v>67.117431818181814</v>
          </cell>
          <cell r="DW255">
            <v>67.117431818181814</v>
          </cell>
          <cell r="DX255">
            <v>59.436681818181825</v>
          </cell>
          <cell r="DY255">
            <v>59.436681818181825</v>
          </cell>
          <cell r="DZ255">
            <v>65.547681818181815</v>
          </cell>
          <cell r="EA255">
            <v>65.547681818181815</v>
          </cell>
          <cell r="EB255">
            <v>0</v>
          </cell>
          <cell r="EC255">
            <v>0</v>
          </cell>
          <cell r="ED255">
            <v>0</v>
          </cell>
          <cell r="EE255">
            <v>0</v>
          </cell>
          <cell r="EF255">
            <v>66.726545454545459</v>
          </cell>
          <cell r="EG255">
            <v>0</v>
          </cell>
          <cell r="EH255">
            <v>65.385409090909093</v>
          </cell>
          <cell r="EI255">
            <v>65.070409090909095</v>
          </cell>
          <cell r="EJ255">
            <v>65.619749999999996</v>
          </cell>
          <cell r="EK255">
            <v>0</v>
          </cell>
          <cell r="EL255">
            <v>0</v>
          </cell>
          <cell r="EM255">
            <v>0</v>
          </cell>
          <cell r="EN255">
            <v>0</v>
          </cell>
          <cell r="EO255">
            <v>35.57386363636364</v>
          </cell>
          <cell r="EP255">
            <v>31.51136363636364</v>
          </cell>
          <cell r="EQ255" t="str">
            <v>Mar 05</v>
          </cell>
          <cell r="ER255">
            <v>6.15</v>
          </cell>
          <cell r="ES255">
            <v>0</v>
          </cell>
          <cell r="ET255">
            <v>0</v>
          </cell>
          <cell r="EU255">
            <v>0</v>
          </cell>
          <cell r="EV255">
            <v>35.847954545454542</v>
          </cell>
          <cell r="EW255">
            <v>42.062045454545455</v>
          </cell>
          <cell r="EX255">
            <v>44.329090909090908</v>
          </cell>
          <cell r="EY255">
            <v>62.726045454545464</v>
          </cell>
          <cell r="EZ255">
            <v>62.726045454545464</v>
          </cell>
          <cell r="FA255">
            <v>64.930090909090922</v>
          </cell>
          <cell r="FB255">
            <v>64.930090909090922</v>
          </cell>
          <cell r="FC255">
            <v>64.045227272727288</v>
          </cell>
          <cell r="FD255">
            <v>64.045227272727288</v>
          </cell>
          <cell r="FE255">
            <v>0</v>
          </cell>
          <cell r="FF255">
            <v>0</v>
          </cell>
          <cell r="FG255">
            <v>64.110613636363624</v>
          </cell>
          <cell r="FH255">
            <v>0</v>
          </cell>
          <cell r="FI255">
            <v>65.762454545454545</v>
          </cell>
          <cell r="FJ255">
            <v>0</v>
          </cell>
          <cell r="FK255">
            <v>0</v>
          </cell>
          <cell r="FL255">
            <v>0</v>
          </cell>
          <cell r="FM255">
            <v>0</v>
          </cell>
          <cell r="FN255" t="str">
            <v>Mar 05</v>
          </cell>
          <cell r="FO255">
            <v>5.58</v>
          </cell>
          <cell r="FP255">
            <v>39.642272727272726</v>
          </cell>
          <cell r="FQ255">
            <v>35.041363636363634</v>
          </cell>
          <cell r="FR255">
            <v>49.149545454545461</v>
          </cell>
          <cell r="FS255">
            <v>0</v>
          </cell>
          <cell r="FT255">
            <v>72.268636363636389</v>
          </cell>
          <cell r="FU255">
            <v>72.268636363636389</v>
          </cell>
          <cell r="FV255">
            <v>79.513636363636365</v>
          </cell>
          <cell r="FW255">
            <v>79.513636363636365</v>
          </cell>
          <cell r="FX255">
            <v>0</v>
          </cell>
          <cell r="FY255">
            <v>0</v>
          </cell>
          <cell r="FZ255">
            <v>0</v>
          </cell>
          <cell r="GA255">
            <v>0</v>
          </cell>
          <cell r="GB255">
            <v>0</v>
          </cell>
          <cell r="GC255">
            <v>0</v>
          </cell>
          <cell r="GD255">
            <v>72.163636363636357</v>
          </cell>
          <cell r="GE255">
            <v>0</v>
          </cell>
          <cell r="GF255">
            <v>0</v>
          </cell>
          <cell r="GG255">
            <v>72.137386363636381</v>
          </cell>
          <cell r="GH255">
            <v>72.137386363636381</v>
          </cell>
          <cell r="GI255">
            <v>67.662000000000006</v>
          </cell>
          <cell r="GJ255">
            <v>62.453999999999994</v>
          </cell>
          <cell r="GK255">
            <v>0</v>
          </cell>
          <cell r="GL255">
            <v>0</v>
          </cell>
          <cell r="GM255">
            <v>36.284090909090907</v>
          </cell>
          <cell r="GN255">
            <v>0</v>
          </cell>
          <cell r="GO255" t="str">
            <v>Mar 05</v>
          </cell>
          <cell r="GP255">
            <v>5.6283320639756287</v>
          </cell>
          <cell r="GQ255">
            <v>464.47619047619048</v>
          </cell>
          <cell r="GR255">
            <v>430.1904761904762</v>
          </cell>
          <cell r="GS255">
            <v>453.3095238095238</v>
          </cell>
          <cell r="GT255">
            <v>441.71428571428578</v>
          </cell>
          <cell r="GU255">
            <v>477.76785714285717</v>
          </cell>
          <cell r="GV255">
            <v>472.82142857142861</v>
          </cell>
          <cell r="GW255">
            <v>477.76785714285717</v>
          </cell>
          <cell r="GX255">
            <v>0</v>
          </cell>
          <cell r="GY255">
            <v>503.3095238095238</v>
          </cell>
          <cell r="GZ255">
            <v>476.66666666666669</v>
          </cell>
          <cell r="HA255">
            <v>0</v>
          </cell>
          <cell r="HB255">
            <v>0</v>
          </cell>
          <cell r="HC255">
            <v>545.54761904761904</v>
          </cell>
          <cell r="HD255">
            <v>489.89285714285722</v>
          </cell>
          <cell r="HE255">
            <v>0</v>
          </cell>
          <cell r="HF255">
            <v>527.04761904761904</v>
          </cell>
          <cell r="HG255">
            <v>363.666666666666</v>
          </cell>
          <cell r="HH255">
            <v>0</v>
          </cell>
          <cell r="HI255">
            <v>338.71428571428498</v>
          </cell>
          <cell r="HJ255">
            <v>0</v>
          </cell>
          <cell r="HK255" t="e">
            <v>#VALUE!</v>
          </cell>
          <cell r="HL255">
            <v>0</v>
          </cell>
          <cell r="HM255">
            <v>0</v>
          </cell>
          <cell r="HN255">
            <v>227.52380952380949</v>
          </cell>
          <cell r="HO255">
            <v>199.57142857142861</v>
          </cell>
          <cell r="HP255">
            <v>184.6547619047619</v>
          </cell>
          <cell r="HQ255">
            <v>0</v>
          </cell>
          <cell r="HR255">
            <v>66.515000000000001</v>
          </cell>
          <cell r="HS255">
            <v>0</v>
          </cell>
          <cell r="HT255">
            <v>540.71428571428567</v>
          </cell>
          <cell r="HU255" t="str">
            <v>Mar 05</v>
          </cell>
          <cell r="HV255">
            <v>485</v>
          </cell>
          <cell r="HW255">
            <v>424.04761904761898</v>
          </cell>
          <cell r="HX255">
            <v>459.52380952380952</v>
          </cell>
          <cell r="HY255">
            <v>398.5714285714285</v>
          </cell>
          <cell r="HZ255">
            <v>469.91666666666663</v>
          </cell>
          <cell r="IA255">
            <v>449.11904761904759</v>
          </cell>
          <cell r="IB255">
            <v>469.91666666666663</v>
          </cell>
          <cell r="IC255">
            <v>0</v>
          </cell>
          <cell r="ID255">
            <v>528.53571428571433</v>
          </cell>
          <cell r="IE255">
            <v>0</v>
          </cell>
          <cell r="IF255">
            <v>0</v>
          </cell>
          <cell r="IG255">
            <v>343.38095238095201</v>
          </cell>
          <cell r="IH255">
            <v>0</v>
          </cell>
          <cell r="II255">
            <v>306.76190476190402</v>
          </cell>
          <cell r="IJ255">
            <v>0</v>
          </cell>
          <cell r="IK255">
            <v>0</v>
          </cell>
          <cell r="IL255">
            <v>0</v>
          </cell>
          <cell r="IM255">
            <v>234.23809523809521</v>
          </cell>
          <cell r="IN255">
            <v>192.79761904761901</v>
          </cell>
          <cell r="IO255">
            <v>0</v>
          </cell>
          <cell r="IP255">
            <v>0</v>
          </cell>
          <cell r="IQ255" t="str">
            <v>Mar 05</v>
          </cell>
          <cell r="IR255">
            <v>5.6137231382883179</v>
          </cell>
          <cell r="IS255">
            <v>29.170024174053182</v>
          </cell>
          <cell r="IT255">
            <v>33.700642791551878</v>
          </cell>
          <cell r="IU255">
            <v>0</v>
          </cell>
          <cell r="IV255">
            <v>0</v>
          </cell>
          <cell r="IW255">
            <v>0</v>
          </cell>
          <cell r="IX255">
            <v>50.881207272727266</v>
          </cell>
          <cell r="IY255">
            <v>0</v>
          </cell>
          <cell r="IZ255">
            <v>63.260454545454543</v>
          </cell>
          <cell r="JA255">
            <v>60.171363636363637</v>
          </cell>
          <cell r="JB255">
            <v>0</v>
          </cell>
          <cell r="JC255">
            <v>59.32227272727274</v>
          </cell>
          <cell r="JD255">
            <v>58.633674018289412</v>
          </cell>
          <cell r="JE255">
            <v>0</v>
          </cell>
          <cell r="JF255">
            <v>0</v>
          </cell>
          <cell r="JG255">
            <v>0</v>
          </cell>
          <cell r="JH255">
            <v>0</v>
          </cell>
          <cell r="JI255">
            <v>0</v>
          </cell>
          <cell r="JJ255">
            <v>0</v>
          </cell>
          <cell r="JK255">
            <v>0</v>
          </cell>
          <cell r="JL255">
            <v>0</v>
          </cell>
          <cell r="JM255">
            <v>0</v>
          </cell>
          <cell r="JN255">
            <v>66.775167984189736</v>
          </cell>
          <cell r="JO255">
            <v>0</v>
          </cell>
          <cell r="JP255">
            <v>62.507715770750991</v>
          </cell>
          <cell r="JQ255">
            <v>64.586363636363643</v>
          </cell>
          <cell r="JR255">
            <v>65.687114624505938</v>
          </cell>
          <cell r="JS255">
            <v>68.339090909090913</v>
          </cell>
          <cell r="JT255">
            <v>0</v>
          </cell>
          <cell r="JU255">
            <v>0</v>
          </cell>
          <cell r="JV255">
            <v>0</v>
          </cell>
          <cell r="JW255">
            <v>0</v>
          </cell>
          <cell r="JX255">
            <v>0</v>
          </cell>
          <cell r="JY255">
            <v>0</v>
          </cell>
          <cell r="JZ255">
            <v>64.586363636363643</v>
          </cell>
          <cell r="KA255">
            <v>0</v>
          </cell>
          <cell r="KB255">
            <v>0</v>
          </cell>
          <cell r="KC255">
            <v>0</v>
          </cell>
          <cell r="KD255">
            <v>41.340909090909093</v>
          </cell>
          <cell r="KE255">
            <v>43.840909090909093</v>
          </cell>
          <cell r="KF255">
            <v>41.340909090909093</v>
          </cell>
          <cell r="KG255">
            <v>43.840909090909093</v>
          </cell>
          <cell r="KH255">
            <v>0</v>
          </cell>
          <cell r="KI255">
            <v>0</v>
          </cell>
          <cell r="KJ255">
            <v>0</v>
          </cell>
          <cell r="KK255">
            <v>37.387804612368114</v>
          </cell>
          <cell r="KL255">
            <v>35.866795306713151</v>
          </cell>
          <cell r="KM255">
            <v>0</v>
          </cell>
          <cell r="KN255">
            <v>35.079452267280828</v>
          </cell>
          <cell r="KO255">
            <v>-15</v>
          </cell>
          <cell r="KP255">
            <v>0.14348000000000011</v>
          </cell>
          <cell r="KQ255">
            <v>1</v>
          </cell>
          <cell r="KR255">
            <v>0.69999999999999973</v>
          </cell>
          <cell r="KS255">
            <v>0.59999999999999976</v>
          </cell>
          <cell r="KT255">
            <v>0.4413043478260868</v>
          </cell>
          <cell r="KU255">
            <v>-6.9556956521739086E-2</v>
          </cell>
          <cell r="KV255">
            <v>0</v>
          </cell>
          <cell r="KW255">
            <v>-1.556521739130434</v>
          </cell>
          <cell r="KX255">
            <v>0</v>
          </cell>
          <cell r="KY255">
            <v>0</v>
          </cell>
          <cell r="KZ255">
            <v>1.6086956521739131</v>
          </cell>
          <cell r="LA255">
            <v>0.1956582608695652</v>
          </cell>
          <cell r="LB255">
            <v>2.5</v>
          </cell>
          <cell r="LC255" t="str">
            <v>Mar 05</v>
          </cell>
          <cell r="LD255">
            <v>30.378726833199032</v>
          </cell>
          <cell r="LE255">
            <v>35.078053259871439</v>
          </cell>
          <cell r="LF255">
            <v>377</v>
          </cell>
          <cell r="LG255">
            <v>382</v>
          </cell>
          <cell r="LH255">
            <v>49.373560606060614</v>
          </cell>
          <cell r="LI255">
            <v>56.047727272727272</v>
          </cell>
          <cell r="LJ255">
            <v>65.267499999999998</v>
          </cell>
          <cell r="LK255">
            <v>1.5272727272727276</v>
          </cell>
          <cell r="LL255">
            <v>63.800454545454549</v>
          </cell>
          <cell r="LM255">
            <v>3.0727272727272723</v>
          </cell>
          <cell r="LN255">
            <v>62.727727272727265</v>
          </cell>
          <cell r="LO255">
            <v>0</v>
          </cell>
          <cell r="LP255">
            <v>0</v>
          </cell>
          <cell r="LQ255">
            <v>0</v>
          </cell>
          <cell r="LR255">
            <v>0</v>
          </cell>
          <cell r="LS255">
            <v>0</v>
          </cell>
          <cell r="LT255">
            <v>32.030637079455985</v>
          </cell>
          <cell r="LU255">
            <v>31.465640658554047</v>
          </cell>
          <cell r="LV255">
            <v>52.795454545454547</v>
          </cell>
          <cell r="LW255">
            <v>55.395454545454534</v>
          </cell>
          <cell r="LX255">
            <v>58.477272727272712</v>
          </cell>
          <cell r="LY255">
            <v>58.477272727272712</v>
          </cell>
          <cell r="LZ255">
            <v>46.777500000000003</v>
          </cell>
          <cell r="MA255">
            <v>54.88936363636364</v>
          </cell>
          <cell r="MB255" t="str">
            <v>Mar 05</v>
          </cell>
          <cell r="MC255">
            <v>451.13636363636363</v>
          </cell>
          <cell r="MD255">
            <v>455.68181818181819</v>
          </cell>
          <cell r="ME255">
            <v>53.722222222222221</v>
          </cell>
          <cell r="MF255">
            <v>73.239999999999995</v>
          </cell>
          <cell r="MG255">
            <v>51.637499999999996</v>
          </cell>
          <cell r="MH255" t="str">
            <v>Mar 05</v>
          </cell>
          <cell r="MI255">
            <v>263.47826086956519</v>
          </cell>
          <cell r="MJ255">
            <v>224.59627329192551</v>
          </cell>
          <cell r="MK255">
            <v>227.45341614906829</v>
          </cell>
          <cell r="ML255">
            <v>162.2360248447205</v>
          </cell>
          <cell r="MM255">
            <v>241.7391304347826</v>
          </cell>
          <cell r="MN255">
            <v>191.37315615189439</v>
          </cell>
          <cell r="MO255">
            <v>317.46031746031741</v>
          </cell>
          <cell r="MP255">
            <v>345.34161490683232</v>
          </cell>
          <cell r="MQ255">
            <v>114.5652173913043</v>
          </cell>
          <cell r="MR255">
            <v>0</v>
          </cell>
          <cell r="MS255">
            <v>0</v>
          </cell>
          <cell r="MT255">
            <v>230.3523035230352</v>
          </cell>
          <cell r="MU255">
            <v>212.13183730715269</v>
          </cell>
          <cell r="MV255">
            <v>0</v>
          </cell>
          <cell r="MW255" t="str">
            <v>*KEY_ERR</v>
          </cell>
        </row>
        <row r="256">
          <cell r="F256" t="str">
            <v>Apr 05</v>
          </cell>
          <cell r="G256">
            <v>51.81547619047619</v>
          </cell>
          <cell r="H256">
            <v>0</v>
          </cell>
          <cell r="I256">
            <v>52.889999999999993</v>
          </cell>
          <cell r="J256">
            <v>0</v>
          </cell>
          <cell r="K256">
            <v>0</v>
          </cell>
          <cell r="L256">
            <v>53.428809523809527</v>
          </cell>
          <cell r="M256">
            <v>46.333095238095233</v>
          </cell>
          <cell r="N256">
            <v>0</v>
          </cell>
          <cell r="O256">
            <v>0</v>
          </cell>
          <cell r="P256">
            <v>43.279523809523809</v>
          </cell>
          <cell r="Q256">
            <v>43.279523809523809</v>
          </cell>
          <cell r="R256">
            <v>0</v>
          </cell>
          <cell r="S256">
            <v>0</v>
          </cell>
          <cell r="T256">
            <v>53.023022962296821</v>
          </cell>
          <cell r="U256">
            <v>0</v>
          </cell>
          <cell r="V256">
            <v>46.648809523809526</v>
          </cell>
          <cell r="W256">
            <v>46.915476190476191</v>
          </cell>
          <cell r="X256">
            <v>51.92738095238095</v>
          </cell>
          <cell r="Y256">
            <v>40.577380952380949</v>
          </cell>
          <cell r="Z256">
            <v>42.136904761904759</v>
          </cell>
          <cell r="AA256">
            <v>47.468333333333327</v>
          </cell>
          <cell r="AB256">
            <v>54.846666666666664</v>
          </cell>
          <cell r="AC256">
            <v>55.331904761904745</v>
          </cell>
          <cell r="AD256">
            <v>58.852380952380933</v>
          </cell>
          <cell r="AE256">
            <v>58.852380952380933</v>
          </cell>
          <cell r="AF256">
            <v>48.348452380952367</v>
          </cell>
          <cell r="AG256">
            <v>57.187738095238061</v>
          </cell>
          <cell r="AH256">
            <v>43.148452380952371</v>
          </cell>
          <cell r="AI256">
            <v>45.133809523809511</v>
          </cell>
          <cell r="AJ256">
            <v>48.348452380952367</v>
          </cell>
          <cell r="AK256">
            <v>51.098452380952367</v>
          </cell>
          <cell r="AL256">
            <v>51.991669047619048</v>
          </cell>
          <cell r="AM256">
            <v>57.112857142857138</v>
          </cell>
          <cell r="AN256">
            <v>0</v>
          </cell>
          <cell r="AO256">
            <v>0</v>
          </cell>
          <cell r="AP256">
            <v>0</v>
          </cell>
          <cell r="AQ256">
            <v>45.698452380952368</v>
          </cell>
          <cell r="AR256">
            <v>52.471428571428568</v>
          </cell>
          <cell r="AS256">
            <v>55.331904761904745</v>
          </cell>
          <cell r="AT256">
            <v>48.818573809523798</v>
          </cell>
          <cell r="AU256">
            <v>55.524880952380926</v>
          </cell>
          <cell r="AV256">
            <v>0</v>
          </cell>
          <cell r="AW256">
            <v>47.757145714285706</v>
          </cell>
          <cell r="AX256">
            <v>47.95</v>
          </cell>
          <cell r="AY256">
            <v>0</v>
          </cell>
          <cell r="AZ256">
            <v>0</v>
          </cell>
          <cell r="BA256">
            <v>0</v>
          </cell>
          <cell r="BB256">
            <v>48.193095238095239</v>
          </cell>
          <cell r="BC256">
            <v>47.203809523809532</v>
          </cell>
          <cell r="BD256">
            <v>7.9090909090910003E-2</v>
          </cell>
          <cell r="BE256">
            <v>47.488095238095241</v>
          </cell>
          <cell r="BF256">
            <v>45.108999999999995</v>
          </cell>
          <cell r="BG256">
            <v>38.366333333333401</v>
          </cell>
          <cell r="BH256">
            <v>0</v>
          </cell>
          <cell r="BI256">
            <v>50.077380952380949</v>
          </cell>
          <cell r="BJ256">
            <v>0</v>
          </cell>
          <cell r="BK256">
            <v>7.33</v>
          </cell>
          <cell r="BL256">
            <v>23.571250000000003</v>
          </cell>
          <cell r="BM256">
            <v>35.881250000000001</v>
          </cell>
          <cell r="BN256">
            <v>45.223750000000003</v>
          </cell>
          <cell r="BO256">
            <v>43.686249999999994</v>
          </cell>
          <cell r="BP256">
            <v>51.867499999999986</v>
          </cell>
          <cell r="BQ256">
            <v>64.822000000000003</v>
          </cell>
          <cell r="BR256">
            <v>64.822000000000003</v>
          </cell>
          <cell r="BS256">
            <v>66.742000000000019</v>
          </cell>
          <cell r="BT256">
            <v>66.742000000000019</v>
          </cell>
          <cell r="BU256">
            <v>69.622000000000014</v>
          </cell>
          <cell r="BV256">
            <v>69.622000000000014</v>
          </cell>
          <cell r="BW256">
            <v>64.927000000000007</v>
          </cell>
          <cell r="BX256">
            <v>64.927000000000007</v>
          </cell>
          <cell r="BY256">
            <v>70.742000000000004</v>
          </cell>
          <cell r="BZ256">
            <v>70.742000000000004</v>
          </cell>
          <cell r="CA256">
            <v>0</v>
          </cell>
          <cell r="CB256">
            <v>0</v>
          </cell>
          <cell r="CC256">
            <v>0</v>
          </cell>
          <cell r="CD256">
            <v>0</v>
          </cell>
          <cell r="CE256">
            <v>71.841999999999999</v>
          </cell>
          <cell r="CF256">
            <v>74.83</v>
          </cell>
          <cell r="CG256">
            <v>74.732500000000016</v>
          </cell>
          <cell r="CH256">
            <v>0</v>
          </cell>
          <cell r="CI256">
            <v>0</v>
          </cell>
          <cell r="CJ256">
            <v>66.033500000000004</v>
          </cell>
          <cell r="CK256">
            <v>66.096499999999992</v>
          </cell>
          <cell r="CL256">
            <v>62.986599999999896</v>
          </cell>
          <cell r="CM256">
            <v>65.41</v>
          </cell>
          <cell r="CN256">
            <v>0</v>
          </cell>
          <cell r="CO256">
            <v>0</v>
          </cell>
          <cell r="CP256">
            <v>54.377000000000017</v>
          </cell>
          <cell r="CQ256">
            <v>54.377000000000017</v>
          </cell>
          <cell r="CR256">
            <v>0</v>
          </cell>
          <cell r="CS256">
            <v>0</v>
          </cell>
          <cell r="CT256">
            <v>39.654761904761912</v>
          </cell>
          <cell r="CU256">
            <v>34.74166666666666</v>
          </cell>
          <cell r="CV256">
            <v>0</v>
          </cell>
          <cell r="CW256">
            <v>20.5</v>
          </cell>
          <cell r="CX256">
            <v>61.536000000000016</v>
          </cell>
          <cell r="CY256">
            <v>61.956000000000017</v>
          </cell>
          <cell r="CZ256">
            <v>55.869000000000007</v>
          </cell>
          <cell r="DA256">
            <v>50.274000000000015</v>
          </cell>
          <cell r="DB256">
            <v>0.80000000000000193</v>
          </cell>
          <cell r="DC256">
            <v>0.75519480519480486</v>
          </cell>
          <cell r="DD256">
            <v>21.642333333333337</v>
          </cell>
          <cell r="DE256">
            <v>0</v>
          </cell>
          <cell r="DF256">
            <v>0</v>
          </cell>
          <cell r="DG256">
            <v>0</v>
          </cell>
          <cell r="DH256">
            <v>0</v>
          </cell>
          <cell r="DI256">
            <v>0</v>
          </cell>
          <cell r="DJ256">
            <v>0</v>
          </cell>
          <cell r="DK256">
            <v>0</v>
          </cell>
          <cell r="DL256">
            <v>0</v>
          </cell>
          <cell r="DM256" t="str">
            <v>Apr 05</v>
          </cell>
          <cell r="DN256">
            <v>7.97</v>
          </cell>
          <cell r="DO256">
            <v>0</v>
          </cell>
          <cell r="DP256">
            <v>0</v>
          </cell>
          <cell r="DQ256">
            <v>0</v>
          </cell>
          <cell r="DR256">
            <v>0</v>
          </cell>
          <cell r="DS256">
            <v>0</v>
          </cell>
          <cell r="DT256">
            <v>61.494500000000016</v>
          </cell>
          <cell r="DU256">
            <v>61.494500000000016</v>
          </cell>
          <cell r="DV256">
            <v>70.248000000000019</v>
          </cell>
          <cell r="DW256">
            <v>70.248000000000019</v>
          </cell>
          <cell r="DX256">
            <v>64.544499999999985</v>
          </cell>
          <cell r="DY256">
            <v>64.544499999999985</v>
          </cell>
          <cell r="DZ256">
            <v>69.418000000000021</v>
          </cell>
          <cell r="EA256">
            <v>69.418000000000021</v>
          </cell>
          <cell r="EB256">
            <v>0</v>
          </cell>
          <cell r="EC256">
            <v>0</v>
          </cell>
          <cell r="ED256">
            <v>0</v>
          </cell>
          <cell r="EE256">
            <v>0</v>
          </cell>
          <cell r="EF256">
            <v>66.520500000000013</v>
          </cell>
          <cell r="EG256">
            <v>0</v>
          </cell>
          <cell r="EH256">
            <v>64.018999999999977</v>
          </cell>
          <cell r="EI256">
            <v>63.703999999999986</v>
          </cell>
          <cell r="EJ256">
            <v>65.756000000000014</v>
          </cell>
          <cell r="EK256">
            <v>0</v>
          </cell>
          <cell r="EL256">
            <v>0</v>
          </cell>
          <cell r="EM256">
            <v>0</v>
          </cell>
          <cell r="EN256">
            <v>0</v>
          </cell>
          <cell r="EO256">
            <v>38.792857142857144</v>
          </cell>
          <cell r="EP256">
            <v>35.11904761904762</v>
          </cell>
          <cell r="EQ256" t="str">
            <v>Apr 05</v>
          </cell>
          <cell r="ER256">
            <v>7.13</v>
          </cell>
          <cell r="ES256">
            <v>0</v>
          </cell>
          <cell r="ET256">
            <v>0</v>
          </cell>
          <cell r="EU256">
            <v>0</v>
          </cell>
          <cell r="EV256">
            <v>35.372500000000002</v>
          </cell>
          <cell r="EW256">
            <v>42.647499999999994</v>
          </cell>
          <cell r="EX256">
            <v>45.957500000000003</v>
          </cell>
          <cell r="EY256">
            <v>64.743000000000009</v>
          </cell>
          <cell r="EZ256">
            <v>64.743000000000009</v>
          </cell>
          <cell r="FA256">
            <v>68.036999999999992</v>
          </cell>
          <cell r="FB256">
            <v>68.036999999999992</v>
          </cell>
          <cell r="FC256">
            <v>68.247</v>
          </cell>
          <cell r="FD256">
            <v>68.247</v>
          </cell>
          <cell r="FE256">
            <v>0</v>
          </cell>
          <cell r="FF256">
            <v>0</v>
          </cell>
          <cell r="FG256">
            <v>64.717000000000013</v>
          </cell>
          <cell r="FH256">
            <v>0</v>
          </cell>
          <cell r="FI256">
            <v>66.473000000000013</v>
          </cell>
          <cell r="FJ256">
            <v>0</v>
          </cell>
          <cell r="FK256">
            <v>0</v>
          </cell>
          <cell r="FL256">
            <v>0</v>
          </cell>
          <cell r="FM256">
            <v>0</v>
          </cell>
          <cell r="FN256" t="str">
            <v>Apr 05</v>
          </cell>
          <cell r="FO256">
            <v>6.6</v>
          </cell>
          <cell r="FP256">
            <v>39.169999999999995</v>
          </cell>
          <cell r="FQ256">
            <v>36.1</v>
          </cell>
          <cell r="FR256">
            <v>50.779999999999994</v>
          </cell>
          <cell r="FS256">
            <v>0</v>
          </cell>
          <cell r="FT256">
            <v>77.05</v>
          </cell>
          <cell r="FU256">
            <v>77.05</v>
          </cell>
          <cell r="FV256">
            <v>83.22999999999999</v>
          </cell>
          <cell r="FW256">
            <v>83.22999999999999</v>
          </cell>
          <cell r="FX256">
            <v>0</v>
          </cell>
          <cell r="FY256">
            <v>0</v>
          </cell>
          <cell r="FZ256">
            <v>0</v>
          </cell>
          <cell r="GA256">
            <v>0</v>
          </cell>
          <cell r="GB256">
            <v>0</v>
          </cell>
          <cell r="GC256">
            <v>0</v>
          </cell>
          <cell r="GD256">
            <v>75.5</v>
          </cell>
          <cell r="GE256">
            <v>0</v>
          </cell>
          <cell r="GF256">
            <v>0</v>
          </cell>
          <cell r="GG256">
            <v>75.185000000000016</v>
          </cell>
          <cell r="GH256">
            <v>75.185000000000016</v>
          </cell>
          <cell r="GI256">
            <v>69.803999999999988</v>
          </cell>
          <cell r="GJ256">
            <v>63.083999999999996</v>
          </cell>
          <cell r="GK256">
            <v>0</v>
          </cell>
          <cell r="GL256">
            <v>0</v>
          </cell>
          <cell r="GM256">
            <v>40.69047619047619</v>
          </cell>
          <cell r="GN256">
            <v>0</v>
          </cell>
          <cell r="GO256" t="str">
            <v>Apr 05</v>
          </cell>
          <cell r="GP256">
            <v>5.9096769300773548</v>
          </cell>
          <cell r="GQ256">
            <v>417</v>
          </cell>
          <cell r="GR256">
            <v>380.38095238095241</v>
          </cell>
          <cell r="GS256">
            <v>427.66666666666663</v>
          </cell>
          <cell r="GT256">
            <v>396.80952380952385</v>
          </cell>
          <cell r="GU256">
            <v>471.7619047619047</v>
          </cell>
          <cell r="GV256">
            <v>467.21428571428572</v>
          </cell>
          <cell r="GW256">
            <v>471.7619047619047</v>
          </cell>
          <cell r="GX256">
            <v>0</v>
          </cell>
          <cell r="GY256">
            <v>548.53571428571433</v>
          </cell>
          <cell r="GZ256">
            <v>522.03571428571433</v>
          </cell>
          <cell r="HA256">
            <v>0</v>
          </cell>
          <cell r="HB256">
            <v>0</v>
          </cell>
          <cell r="HC256">
            <v>568.23809523809518</v>
          </cell>
          <cell r="HD256">
            <v>486.64285714285722</v>
          </cell>
          <cell r="HE256">
            <v>0</v>
          </cell>
          <cell r="HF256">
            <v>541.33333333333337</v>
          </cell>
          <cell r="HG256">
            <v>369.09523809523802</v>
          </cell>
          <cell r="HH256">
            <v>0</v>
          </cell>
          <cell r="HI256">
            <v>347.809523809523</v>
          </cell>
          <cell r="HJ256">
            <v>0</v>
          </cell>
          <cell r="HK256" t="e">
            <v>#VALUE!</v>
          </cell>
          <cell r="HL256">
            <v>0</v>
          </cell>
          <cell r="HM256">
            <v>0</v>
          </cell>
          <cell r="HN256">
            <v>247.91666666666671</v>
          </cell>
          <cell r="HO256">
            <v>229.02380952380949</v>
          </cell>
          <cell r="HP256">
            <v>213.6904761904762</v>
          </cell>
          <cell r="HQ256">
            <v>0</v>
          </cell>
          <cell r="HR256">
            <v>67.001999999999995</v>
          </cell>
          <cell r="HS256">
            <v>0</v>
          </cell>
          <cell r="HT256">
            <v>617.73809523809518</v>
          </cell>
          <cell r="HU256" t="str">
            <v>Apr 05</v>
          </cell>
          <cell r="HV256">
            <v>453.90476190476193</v>
          </cell>
          <cell r="HW256">
            <v>367.1904761904762</v>
          </cell>
          <cell r="HX256">
            <v>432.33333333333331</v>
          </cell>
          <cell r="HY256">
            <v>345.61904761904759</v>
          </cell>
          <cell r="HZ256">
            <v>464.96428571428567</v>
          </cell>
          <cell r="IA256">
            <v>446.5</v>
          </cell>
          <cell r="IB256">
            <v>464.96428571428567</v>
          </cell>
          <cell r="IC256">
            <v>0</v>
          </cell>
          <cell r="ID256">
            <v>554.47619047619048</v>
          </cell>
          <cell r="IE256">
            <v>0</v>
          </cell>
          <cell r="IF256">
            <v>0</v>
          </cell>
          <cell r="IG256">
            <v>349.71428571428498</v>
          </cell>
          <cell r="IH256">
            <v>0</v>
          </cell>
          <cell r="II256">
            <v>324.33333333333297</v>
          </cell>
          <cell r="IJ256">
            <v>0</v>
          </cell>
          <cell r="IK256">
            <v>0</v>
          </cell>
          <cell r="IL256">
            <v>0</v>
          </cell>
          <cell r="IM256">
            <v>254.14285714285711</v>
          </cell>
          <cell r="IN256">
            <v>223.39285714285711</v>
          </cell>
          <cell r="IO256">
            <v>0</v>
          </cell>
          <cell r="IP256">
            <v>0</v>
          </cell>
          <cell r="IQ256" t="str">
            <v>Apr 05</v>
          </cell>
          <cell r="IR256">
            <v>5.6942683002075585</v>
          </cell>
          <cell r="IS256">
            <v>32.347185449522279</v>
          </cell>
          <cell r="IT256">
            <v>37.137609864882592</v>
          </cell>
          <cell r="IU256">
            <v>0</v>
          </cell>
          <cell r="IV256">
            <v>0</v>
          </cell>
          <cell r="IW256">
            <v>0</v>
          </cell>
          <cell r="IX256">
            <v>49.77380999999999</v>
          </cell>
          <cell r="IY256">
            <v>0</v>
          </cell>
          <cell r="IZ256">
            <v>65.378095238095256</v>
          </cell>
          <cell r="JA256">
            <v>62.36238095238096</v>
          </cell>
          <cell r="JB256">
            <v>0</v>
          </cell>
          <cell r="JC256">
            <v>60.831904761904767</v>
          </cell>
          <cell r="JD256">
            <v>70.786136939983095</v>
          </cell>
          <cell r="JE256">
            <v>0</v>
          </cell>
          <cell r="JF256">
            <v>0</v>
          </cell>
          <cell r="JG256">
            <v>0</v>
          </cell>
          <cell r="JH256">
            <v>0</v>
          </cell>
          <cell r="JI256">
            <v>0</v>
          </cell>
          <cell r="JJ256">
            <v>0</v>
          </cell>
          <cell r="JK256">
            <v>0</v>
          </cell>
          <cell r="JL256">
            <v>0</v>
          </cell>
          <cell r="JM256">
            <v>0</v>
          </cell>
          <cell r="JN256">
            <v>72.3642857142857</v>
          </cell>
          <cell r="JO256">
            <v>0</v>
          </cell>
          <cell r="JP256">
            <v>63.837626666666658</v>
          </cell>
          <cell r="JQ256">
            <v>65.597857142857151</v>
          </cell>
          <cell r="JR256">
            <v>67.624047619047616</v>
          </cell>
          <cell r="JS256">
            <v>69.385952380952375</v>
          </cell>
          <cell r="JT256">
            <v>0</v>
          </cell>
          <cell r="JU256">
            <v>0</v>
          </cell>
          <cell r="JV256">
            <v>0</v>
          </cell>
          <cell r="JW256">
            <v>0</v>
          </cell>
          <cell r="JX256">
            <v>0</v>
          </cell>
          <cell r="JY256">
            <v>0</v>
          </cell>
          <cell r="JZ256">
            <v>65.597857142857151</v>
          </cell>
          <cell r="KA256">
            <v>0</v>
          </cell>
          <cell r="KB256">
            <v>0</v>
          </cell>
          <cell r="KC256">
            <v>0</v>
          </cell>
          <cell r="KD256">
            <v>43.471428571428575</v>
          </cell>
          <cell r="KE256">
            <v>45.971428571428575</v>
          </cell>
          <cell r="KF256">
            <v>43.471428571428575</v>
          </cell>
          <cell r="KG256">
            <v>45.971428571428575</v>
          </cell>
          <cell r="KH256">
            <v>0</v>
          </cell>
          <cell r="KI256">
            <v>0</v>
          </cell>
          <cell r="KJ256">
            <v>0</v>
          </cell>
          <cell r="KK256">
            <v>41.947431571053627</v>
          </cell>
          <cell r="KL256">
            <v>40.6008248968879</v>
          </cell>
          <cell r="KM256">
            <v>0</v>
          </cell>
          <cell r="KN256">
            <v>39.478365579302604</v>
          </cell>
          <cell r="KO256">
            <v>-13.571428571428569</v>
          </cell>
          <cell r="KP256">
            <v>-7.1428095238095221E-2</v>
          </cell>
          <cell r="KQ256">
            <v>1.107142857142857</v>
          </cell>
          <cell r="KR256">
            <v>0.86666666666666647</v>
          </cell>
          <cell r="KS256">
            <v>0.59999999999999987</v>
          </cell>
          <cell r="KT256">
            <v>0.96190476190476171</v>
          </cell>
          <cell r="KU256">
            <v>-7.1420952380952391E-2</v>
          </cell>
          <cell r="KV256">
            <v>0</v>
          </cell>
          <cell r="KW256">
            <v>-0.66190476190476188</v>
          </cell>
          <cell r="KX256">
            <v>0</v>
          </cell>
          <cell r="KY256">
            <v>0</v>
          </cell>
          <cell r="KZ256">
            <v>1.7380952380952379</v>
          </cell>
          <cell r="LA256">
            <v>0.73809761904761906</v>
          </cell>
          <cell r="LB256">
            <v>2.5</v>
          </cell>
          <cell r="LC256" t="str">
            <v>Apr 05</v>
          </cell>
          <cell r="LD256">
            <v>33.440773569701854</v>
          </cell>
          <cell r="LE256">
            <v>38.383838383838381</v>
          </cell>
          <cell r="LF256">
            <v>415</v>
          </cell>
          <cell r="LG256">
            <v>418</v>
          </cell>
          <cell r="LH256">
            <v>48.990952380952386</v>
          </cell>
          <cell r="LI256">
            <v>58.429047619047608</v>
          </cell>
          <cell r="LJ256">
            <v>70.584523809523802</v>
          </cell>
          <cell r="LK256">
            <v>1.5857142857142854</v>
          </cell>
          <cell r="LL256">
            <v>65.368095238095222</v>
          </cell>
          <cell r="LM256">
            <v>3.1428571428571419</v>
          </cell>
          <cell r="LN256">
            <v>64.263333333333321</v>
          </cell>
          <cell r="LO256">
            <v>0</v>
          </cell>
          <cell r="LP256">
            <v>0</v>
          </cell>
          <cell r="LQ256">
            <v>0</v>
          </cell>
          <cell r="LR256">
            <v>0</v>
          </cell>
          <cell r="LS256">
            <v>0</v>
          </cell>
          <cell r="LT256">
            <v>37.589201349831264</v>
          </cell>
          <cell r="LU256">
            <v>36.624221972253466</v>
          </cell>
          <cell r="LV256">
            <v>54.846666666666664</v>
          </cell>
          <cell r="LW256">
            <v>55.331904761904745</v>
          </cell>
          <cell r="LX256">
            <v>58.852380952380933</v>
          </cell>
          <cell r="LY256">
            <v>58.852380952380933</v>
          </cell>
          <cell r="LZ256">
            <v>48.348452380952367</v>
          </cell>
          <cell r="MA256">
            <v>57.187738095238061</v>
          </cell>
          <cell r="MB256" t="str">
            <v>Apr 05</v>
          </cell>
          <cell r="MC256">
            <v>462.73809523809524</v>
          </cell>
          <cell r="MD256">
            <v>464.73809523809524</v>
          </cell>
          <cell r="ME256">
            <v>52.998677248677254</v>
          </cell>
          <cell r="MF256">
            <v>70.25</v>
          </cell>
          <cell r="MG256">
            <v>51.570000000000007</v>
          </cell>
          <cell r="MH256" t="str">
            <v>Apr 05</v>
          </cell>
          <cell r="MI256">
            <v>233.8095238095238</v>
          </cell>
          <cell r="MJ256">
            <v>205.1700680272105</v>
          </cell>
          <cell r="MK256">
            <v>208.02721088435339</v>
          </cell>
          <cell r="ML256">
            <v>149.25170068027171</v>
          </cell>
          <cell r="MM256">
            <v>197.551020408163</v>
          </cell>
          <cell r="MN256">
            <v>166.73731807262951</v>
          </cell>
          <cell r="MO256">
            <v>317.46031746031713</v>
          </cell>
          <cell r="MP256">
            <v>243.53741496598619</v>
          </cell>
          <cell r="MQ256">
            <v>89.166666666666671</v>
          </cell>
          <cell r="MR256">
            <v>0</v>
          </cell>
          <cell r="MS256">
            <v>0</v>
          </cell>
          <cell r="MT256">
            <v>230.35230352303509</v>
          </cell>
          <cell r="MU256">
            <v>150.92165898617461</v>
          </cell>
          <cell r="MV256">
            <v>0</v>
          </cell>
          <cell r="MW256" t="str">
            <v>*KEY_ERR</v>
          </cell>
        </row>
        <row r="257">
          <cell r="F257" t="str">
            <v>May 05</v>
          </cell>
          <cell r="G257">
            <v>48.554999999999993</v>
          </cell>
          <cell r="H257">
            <v>0</v>
          </cell>
          <cell r="I257">
            <v>49.839761904761907</v>
          </cell>
          <cell r="J257">
            <v>0</v>
          </cell>
          <cell r="K257">
            <v>0</v>
          </cell>
          <cell r="L257">
            <v>50.521428571428572</v>
          </cell>
          <cell r="M257">
            <v>44.733571428571437</v>
          </cell>
          <cell r="N257">
            <v>0</v>
          </cell>
          <cell r="O257">
            <v>0</v>
          </cell>
          <cell r="P257">
            <v>39.391428571428563</v>
          </cell>
          <cell r="Q257">
            <v>39.391428571428563</v>
          </cell>
          <cell r="R257">
            <v>0</v>
          </cell>
          <cell r="S257">
            <v>0</v>
          </cell>
          <cell r="T257">
            <v>48.958194132393629</v>
          </cell>
          <cell r="U257">
            <v>0</v>
          </cell>
          <cell r="V257">
            <v>44.23</v>
          </cell>
          <cell r="W257">
            <v>44.812142857142859</v>
          </cell>
          <cell r="X257">
            <v>48.383571428571429</v>
          </cell>
          <cell r="Y257">
            <v>38.61452380952381</v>
          </cell>
          <cell r="Z257">
            <v>39.821666666666665</v>
          </cell>
          <cell r="AA257">
            <v>45.543250999999998</v>
          </cell>
          <cell r="AB257">
            <v>50.59825</v>
          </cell>
          <cell r="AC257">
            <v>48.542999999999985</v>
          </cell>
          <cell r="AD257">
            <v>51.529999999999987</v>
          </cell>
          <cell r="AE257">
            <v>51.519999999999989</v>
          </cell>
          <cell r="AF257">
            <v>46.952374999999989</v>
          </cell>
          <cell r="AG257">
            <v>51.741111111111096</v>
          </cell>
          <cell r="AH257">
            <v>41.552374999999991</v>
          </cell>
          <cell r="AI257">
            <v>43.467750000000002</v>
          </cell>
          <cell r="AJ257">
            <v>46.952374999999989</v>
          </cell>
          <cell r="AK257">
            <v>49.802374999999991</v>
          </cell>
          <cell r="AL257">
            <v>49.126428571428569</v>
          </cell>
          <cell r="AM257">
            <v>50.503500000000003</v>
          </cell>
          <cell r="AN257">
            <v>0</v>
          </cell>
          <cell r="AO257">
            <v>0</v>
          </cell>
          <cell r="AP257">
            <v>0</v>
          </cell>
          <cell r="AQ257">
            <v>44.252374999999994</v>
          </cell>
          <cell r="AR257">
            <v>50.231750000000012</v>
          </cell>
          <cell r="AS257">
            <v>48.542999999999985</v>
          </cell>
          <cell r="AT257">
            <v>46.710000999999984</v>
          </cell>
          <cell r="AU257">
            <v>49.291111111111107</v>
          </cell>
          <cell r="AV257">
            <v>0</v>
          </cell>
          <cell r="AW257">
            <v>45.699999999999996</v>
          </cell>
          <cell r="AX257">
            <v>45.085952380952378</v>
          </cell>
          <cell r="AY257">
            <v>0</v>
          </cell>
          <cell r="AZ257">
            <v>0</v>
          </cell>
          <cell r="BA257">
            <v>0</v>
          </cell>
          <cell r="BB257">
            <v>46.406500000000008</v>
          </cell>
          <cell r="BC257">
            <v>45.39824999999999</v>
          </cell>
          <cell r="BD257">
            <v>0.34700000000000131</v>
          </cell>
          <cell r="BE257">
            <v>46.752142857142857</v>
          </cell>
          <cell r="BF257">
            <v>40.640761904761902</v>
          </cell>
          <cell r="BG257">
            <v>38.743738095238143</v>
          </cell>
          <cell r="BH257">
            <v>0</v>
          </cell>
          <cell r="BI257">
            <v>47.435952380952379</v>
          </cell>
          <cell r="BJ257">
            <v>0</v>
          </cell>
          <cell r="BK257">
            <v>6.77</v>
          </cell>
          <cell r="BL257">
            <v>20.677500000000002</v>
          </cell>
          <cell r="BM257">
            <v>33.41375</v>
          </cell>
          <cell r="BN257">
            <v>39.878749999999997</v>
          </cell>
          <cell r="BO257">
            <v>39.022499999999994</v>
          </cell>
          <cell r="BP257">
            <v>47.08</v>
          </cell>
          <cell r="BQ257">
            <v>59.199499999999986</v>
          </cell>
          <cell r="BR257">
            <v>59.199499999999986</v>
          </cell>
          <cell r="BS257">
            <v>60.7667</v>
          </cell>
          <cell r="BT257">
            <v>60.7667</v>
          </cell>
          <cell r="BU257">
            <v>63.117500000000021</v>
          </cell>
          <cell r="BV257">
            <v>63.117500000000021</v>
          </cell>
          <cell r="BW257">
            <v>59.304499999999983</v>
          </cell>
          <cell r="BX257">
            <v>59.304499999999983</v>
          </cell>
          <cell r="BY257">
            <v>63.957500000000017</v>
          </cell>
          <cell r="BZ257">
            <v>63.957500000000017</v>
          </cell>
          <cell r="CA257">
            <v>0</v>
          </cell>
          <cell r="CB257">
            <v>0</v>
          </cell>
          <cell r="CC257">
            <v>0</v>
          </cell>
          <cell r="CD257">
            <v>0</v>
          </cell>
          <cell r="CE257">
            <v>66.769499999999994</v>
          </cell>
          <cell r="CF257">
            <v>74.160000000000011</v>
          </cell>
          <cell r="CG257">
            <v>73.930499999999995</v>
          </cell>
          <cell r="CH257">
            <v>0</v>
          </cell>
          <cell r="CI257">
            <v>0</v>
          </cell>
          <cell r="CJ257">
            <v>61.733000000000004</v>
          </cell>
          <cell r="CK257">
            <v>61.753</v>
          </cell>
          <cell r="CL257">
            <v>58.575899999999756</v>
          </cell>
          <cell r="CM257">
            <v>61.428499999999993</v>
          </cell>
          <cell r="CN257">
            <v>0</v>
          </cell>
          <cell r="CO257">
            <v>0</v>
          </cell>
          <cell r="CP257">
            <v>50.003999999999998</v>
          </cell>
          <cell r="CQ257">
            <v>50.003999999999998</v>
          </cell>
          <cell r="CR257">
            <v>0</v>
          </cell>
          <cell r="CS257">
            <v>0</v>
          </cell>
          <cell r="CT257">
            <v>39.80952380952381</v>
          </cell>
          <cell r="CU257">
            <v>36.963095238095242</v>
          </cell>
          <cell r="CV257">
            <v>0</v>
          </cell>
          <cell r="CW257">
            <v>13</v>
          </cell>
          <cell r="CX257">
            <v>58.018500000000003</v>
          </cell>
          <cell r="CY257">
            <v>58.468499999999999</v>
          </cell>
          <cell r="CZ257">
            <v>55.724000000000011</v>
          </cell>
          <cell r="DA257">
            <v>51.314000000000007</v>
          </cell>
          <cell r="DB257">
            <v>0.6530000000000058</v>
          </cell>
          <cell r="DC257">
            <v>0.60428571428571876</v>
          </cell>
          <cell r="DD257">
            <v>19.768166666666662</v>
          </cell>
          <cell r="DE257">
            <v>0</v>
          </cell>
          <cell r="DF257">
            <v>0</v>
          </cell>
          <cell r="DG257">
            <v>0</v>
          </cell>
          <cell r="DH257">
            <v>0</v>
          </cell>
          <cell r="DI257">
            <v>0</v>
          </cell>
          <cell r="DJ257">
            <v>0</v>
          </cell>
          <cell r="DK257">
            <v>0</v>
          </cell>
          <cell r="DL257">
            <v>0</v>
          </cell>
          <cell r="DM257" t="str">
            <v>May 05</v>
          </cell>
          <cell r="DN257">
            <v>7.2450000000000001</v>
          </cell>
          <cell r="DO257">
            <v>0</v>
          </cell>
          <cell r="DP257">
            <v>0</v>
          </cell>
          <cell r="DQ257">
            <v>0</v>
          </cell>
          <cell r="DR257">
            <v>0</v>
          </cell>
          <cell r="DS257">
            <v>0</v>
          </cell>
          <cell r="DT257">
            <v>57.3765</v>
          </cell>
          <cell r="DU257">
            <v>57.3765</v>
          </cell>
          <cell r="DV257">
            <v>63.103000000000002</v>
          </cell>
          <cell r="DW257">
            <v>63.103000000000002</v>
          </cell>
          <cell r="DX257">
            <v>61.435499999999998</v>
          </cell>
          <cell r="DY257">
            <v>61.435499999999998</v>
          </cell>
          <cell r="DZ257">
            <v>65.3155</v>
          </cell>
          <cell r="EA257">
            <v>65.3155</v>
          </cell>
          <cell r="EB257">
            <v>0</v>
          </cell>
          <cell r="EC257">
            <v>0</v>
          </cell>
          <cell r="ED257">
            <v>0</v>
          </cell>
          <cell r="EE257">
            <v>0</v>
          </cell>
          <cell r="EF257">
            <v>62.257000000000005</v>
          </cell>
          <cell r="EG257">
            <v>0</v>
          </cell>
          <cell r="EH257">
            <v>59.155000000000001</v>
          </cell>
          <cell r="EI257">
            <v>58.84</v>
          </cell>
          <cell r="EJ257">
            <v>62.040000000000013</v>
          </cell>
          <cell r="EK257">
            <v>0</v>
          </cell>
          <cell r="EL257">
            <v>0</v>
          </cell>
          <cell r="EM257">
            <v>0</v>
          </cell>
          <cell r="EN257">
            <v>0</v>
          </cell>
          <cell r="EO257">
            <v>37.915476190476184</v>
          </cell>
          <cell r="EP257">
            <v>35.690476190476197</v>
          </cell>
          <cell r="EQ257" t="str">
            <v>May 05</v>
          </cell>
          <cell r="ER257">
            <v>6.96</v>
          </cell>
          <cell r="ES257">
            <v>0</v>
          </cell>
          <cell r="ET257">
            <v>0</v>
          </cell>
          <cell r="EU257">
            <v>0</v>
          </cell>
          <cell r="EV257">
            <v>34.262499999999996</v>
          </cell>
          <cell r="EW257">
            <v>37.524999999999999</v>
          </cell>
          <cell r="EX257">
            <v>40.612499999999997</v>
          </cell>
          <cell r="EY257">
            <v>59.6875</v>
          </cell>
          <cell r="EZ257">
            <v>59.6875</v>
          </cell>
          <cell r="FA257">
            <v>63.572499999999998</v>
          </cell>
          <cell r="FB257">
            <v>63.572499999999998</v>
          </cell>
          <cell r="FC257">
            <v>63.84500000000002</v>
          </cell>
          <cell r="FD257">
            <v>63.84500000000002</v>
          </cell>
          <cell r="FE257">
            <v>0</v>
          </cell>
          <cell r="FF257">
            <v>0</v>
          </cell>
          <cell r="FG257">
            <v>60.863000000000014</v>
          </cell>
          <cell r="FH257">
            <v>0</v>
          </cell>
          <cell r="FI257">
            <v>63.17949999999999</v>
          </cell>
          <cell r="FJ257">
            <v>0</v>
          </cell>
          <cell r="FK257">
            <v>0</v>
          </cell>
          <cell r="FL257">
            <v>0</v>
          </cell>
          <cell r="FM257">
            <v>0</v>
          </cell>
          <cell r="FN257" t="str">
            <v>May 05</v>
          </cell>
          <cell r="FO257">
            <v>6.49</v>
          </cell>
          <cell r="FP257">
            <v>38.950000000000003</v>
          </cell>
          <cell r="FQ257">
            <v>33.61</v>
          </cell>
          <cell r="FR257">
            <v>48.009999999999991</v>
          </cell>
          <cell r="FS257">
            <v>0</v>
          </cell>
          <cell r="FT257">
            <v>67.059999999999988</v>
          </cell>
          <cell r="FU257">
            <v>67.059999999999988</v>
          </cell>
          <cell r="FV257">
            <v>69.962500000000006</v>
          </cell>
          <cell r="FW257">
            <v>69.962500000000006</v>
          </cell>
          <cell r="FX257">
            <v>0</v>
          </cell>
          <cell r="FY257">
            <v>0</v>
          </cell>
          <cell r="FZ257">
            <v>0</v>
          </cell>
          <cell r="GA257">
            <v>0</v>
          </cell>
          <cell r="GB257">
            <v>0</v>
          </cell>
          <cell r="GC257">
            <v>0</v>
          </cell>
          <cell r="GD257">
            <v>66.667500000000004</v>
          </cell>
          <cell r="GE257">
            <v>0</v>
          </cell>
          <cell r="GF257">
            <v>0</v>
          </cell>
          <cell r="GG257">
            <v>67.034999999999982</v>
          </cell>
          <cell r="GH257">
            <v>67.034999999999982</v>
          </cell>
          <cell r="GI257">
            <v>62.243999999999993</v>
          </cell>
          <cell r="GJ257">
            <v>54.998999999999995</v>
          </cell>
          <cell r="GK257">
            <v>0</v>
          </cell>
          <cell r="GL257">
            <v>0</v>
          </cell>
          <cell r="GM257">
            <v>41.56547619047619</v>
          </cell>
          <cell r="GN257">
            <v>0</v>
          </cell>
          <cell r="GO257" t="str">
            <v>May 05</v>
          </cell>
          <cell r="GP257">
            <v>5.564317123402045</v>
          </cell>
          <cell r="GQ257">
            <v>386.5</v>
          </cell>
          <cell r="GR257">
            <v>321.5</v>
          </cell>
          <cell r="GS257">
            <v>393.29999999999995</v>
          </cell>
          <cell r="GT257">
            <v>367.9</v>
          </cell>
          <cell r="GU257">
            <v>418.76249999999999</v>
          </cell>
          <cell r="GV257">
            <v>414.38749999999999</v>
          </cell>
          <cell r="GW257">
            <v>418.76249999999999</v>
          </cell>
          <cell r="GX257">
            <v>0</v>
          </cell>
          <cell r="GY257">
            <v>504.78750000000002</v>
          </cell>
          <cell r="GZ257">
            <v>478.71249999999998</v>
          </cell>
          <cell r="HA257">
            <v>0</v>
          </cell>
          <cell r="HB257">
            <v>0</v>
          </cell>
          <cell r="HC257">
            <v>514.625</v>
          </cell>
          <cell r="HD257">
            <v>444.625</v>
          </cell>
          <cell r="HE257">
            <v>0</v>
          </cell>
          <cell r="HF257">
            <v>491.75</v>
          </cell>
          <cell r="HG257">
            <v>353.9</v>
          </cell>
          <cell r="HH257">
            <v>0</v>
          </cell>
          <cell r="HI257">
            <v>329.8</v>
          </cell>
          <cell r="HJ257">
            <v>0</v>
          </cell>
          <cell r="HK257" t="e">
            <v>#VALUE!</v>
          </cell>
          <cell r="HL257">
            <v>0</v>
          </cell>
          <cell r="HM257">
            <v>0</v>
          </cell>
          <cell r="HN257">
            <v>232.82499999999999</v>
          </cell>
          <cell r="HO257">
            <v>224.16249999999999</v>
          </cell>
          <cell r="HP257">
            <v>208.92500000000001</v>
          </cell>
          <cell r="HQ257">
            <v>0</v>
          </cell>
          <cell r="HR257">
            <v>64.482500000000002</v>
          </cell>
          <cell r="HS257">
            <v>0</v>
          </cell>
          <cell r="HT257">
            <v>613.875</v>
          </cell>
          <cell r="HU257" t="str">
            <v>May 05</v>
          </cell>
          <cell r="HV257">
            <v>405.75</v>
          </cell>
          <cell r="HW257">
            <v>328.45</v>
          </cell>
          <cell r="HX257">
            <v>376.75</v>
          </cell>
          <cell r="HY257">
            <v>299.45</v>
          </cell>
          <cell r="HZ257">
            <v>411.83749999999998</v>
          </cell>
          <cell r="IA257">
            <v>393.28750000000002</v>
          </cell>
          <cell r="IB257">
            <v>411.83749999999998</v>
          </cell>
          <cell r="IC257">
            <v>0</v>
          </cell>
          <cell r="ID257">
            <v>496.17500000000001</v>
          </cell>
          <cell r="IE257">
            <v>0</v>
          </cell>
          <cell r="IF257">
            <v>0</v>
          </cell>
          <cell r="IG257">
            <v>333.55</v>
          </cell>
          <cell r="IH257">
            <v>0</v>
          </cell>
          <cell r="II257">
            <v>313.14999999999998</v>
          </cell>
          <cell r="IJ257">
            <v>0</v>
          </cell>
          <cell r="IK257">
            <v>0</v>
          </cell>
          <cell r="IL257">
            <v>0</v>
          </cell>
          <cell r="IM257">
            <v>238.78749999999999</v>
          </cell>
          <cell r="IN257">
            <v>213.52500000000001</v>
          </cell>
          <cell r="IO257">
            <v>0</v>
          </cell>
          <cell r="IP257">
            <v>0</v>
          </cell>
          <cell r="IQ257" t="str">
            <v>May 05</v>
          </cell>
          <cell r="IR257">
            <v>5.7648417903696672</v>
          </cell>
          <cell r="IS257">
            <v>31.957365760750129</v>
          </cell>
          <cell r="IT257">
            <v>36.693380081809835</v>
          </cell>
          <cell r="IU257">
            <v>0</v>
          </cell>
          <cell r="IV257">
            <v>0</v>
          </cell>
          <cell r="IW257">
            <v>0</v>
          </cell>
          <cell r="IX257">
            <v>44.428681818181822</v>
          </cell>
          <cell r="IY257">
            <v>0</v>
          </cell>
          <cell r="IZ257">
            <v>59.061136363636372</v>
          </cell>
          <cell r="JA257">
            <v>55.284727272727274</v>
          </cell>
          <cell r="JB257">
            <v>0</v>
          </cell>
          <cell r="JC257">
            <v>53.968499999999999</v>
          </cell>
          <cell r="JD257">
            <v>69.127218934911255</v>
          </cell>
          <cell r="JE257">
            <v>0</v>
          </cell>
          <cell r="JF257">
            <v>0</v>
          </cell>
          <cell r="JG257">
            <v>0</v>
          </cell>
          <cell r="JH257">
            <v>0</v>
          </cell>
          <cell r="JI257">
            <v>0</v>
          </cell>
          <cell r="JJ257">
            <v>0</v>
          </cell>
          <cell r="JK257">
            <v>0</v>
          </cell>
          <cell r="JL257">
            <v>0</v>
          </cell>
          <cell r="JM257">
            <v>0</v>
          </cell>
          <cell r="JN257">
            <v>63.12032045454545</v>
          </cell>
          <cell r="JO257">
            <v>0</v>
          </cell>
          <cell r="JP257">
            <v>58.395340909090912</v>
          </cell>
          <cell r="JQ257">
            <v>60.436750000000004</v>
          </cell>
          <cell r="JR257">
            <v>62.108727272727279</v>
          </cell>
          <cell r="JS257">
            <v>63.830999999999996</v>
          </cell>
          <cell r="JT257">
            <v>0</v>
          </cell>
          <cell r="JU257">
            <v>0</v>
          </cell>
          <cell r="JV257">
            <v>0</v>
          </cell>
          <cell r="JW257">
            <v>0</v>
          </cell>
          <cell r="JX257">
            <v>0</v>
          </cell>
          <cell r="JY257">
            <v>0</v>
          </cell>
          <cell r="JZ257">
            <v>60.436750000000004</v>
          </cell>
          <cell r="KA257">
            <v>0</v>
          </cell>
          <cell r="KB257">
            <v>0</v>
          </cell>
          <cell r="KC257">
            <v>0</v>
          </cell>
          <cell r="KD257">
            <v>40.06</v>
          </cell>
          <cell r="KE257">
            <v>42.56</v>
          </cell>
          <cell r="KF257">
            <v>40.06</v>
          </cell>
          <cell r="KG257">
            <v>42.56</v>
          </cell>
          <cell r="KH257">
            <v>0</v>
          </cell>
          <cell r="KI257">
            <v>0</v>
          </cell>
          <cell r="KJ257">
            <v>0</v>
          </cell>
          <cell r="KK257">
            <v>41.703933428775954</v>
          </cell>
          <cell r="KL257">
            <v>40.171256263421625</v>
          </cell>
          <cell r="KM257">
            <v>0</v>
          </cell>
          <cell r="KN257">
            <v>38.966342161775238</v>
          </cell>
          <cell r="KO257">
            <v>-23.40909090909091</v>
          </cell>
          <cell r="KP257">
            <v>-0.3318181818181819</v>
          </cell>
          <cell r="KQ257">
            <v>1.0886363636363641</v>
          </cell>
          <cell r="KR257">
            <v>0.82272727272727308</v>
          </cell>
          <cell r="KS257">
            <v>0.59999999999999976</v>
          </cell>
          <cell r="KT257">
            <v>-0.26817954545454548</v>
          </cell>
          <cell r="KU257">
            <v>-0.4909090909090908</v>
          </cell>
          <cell r="KV257">
            <v>0</v>
          </cell>
          <cell r="KW257">
            <v>-0.62727272727272732</v>
          </cell>
          <cell r="KX257">
            <v>0</v>
          </cell>
          <cell r="KY257">
            <v>0</v>
          </cell>
          <cell r="KZ257">
            <v>2.2727272727272729</v>
          </cell>
          <cell r="LA257">
            <v>1.2272727272727271</v>
          </cell>
          <cell r="LB257">
            <v>2.5</v>
          </cell>
          <cell r="LC257" t="str">
            <v>May 05</v>
          </cell>
          <cell r="LD257">
            <v>33.843674456083804</v>
          </cell>
          <cell r="LE257">
            <v>38.84297520661157</v>
          </cell>
          <cell r="LF257">
            <v>420</v>
          </cell>
          <cell r="LG257">
            <v>423</v>
          </cell>
          <cell r="LH257">
            <v>43.835638888888894</v>
          </cell>
          <cell r="LI257">
            <v>51.326500000000003</v>
          </cell>
          <cell r="LJ257">
            <v>62.314999999999998</v>
          </cell>
          <cell r="LK257">
            <v>1.2349999999999994</v>
          </cell>
          <cell r="LL257">
            <v>60.300750000000001</v>
          </cell>
          <cell r="LM257">
            <v>2.6674999999999995</v>
          </cell>
          <cell r="LN257">
            <v>60.038750000000007</v>
          </cell>
          <cell r="LO257">
            <v>0</v>
          </cell>
          <cell r="LP257">
            <v>0</v>
          </cell>
          <cell r="LQ257">
            <v>0</v>
          </cell>
          <cell r="LR257">
            <v>0</v>
          </cell>
          <cell r="LS257">
            <v>0</v>
          </cell>
          <cell r="LT257">
            <v>37.810472440944885</v>
          </cell>
          <cell r="LU257">
            <v>36.770157480314964</v>
          </cell>
          <cell r="LV257">
            <v>50.59825</v>
          </cell>
          <cell r="LW257">
            <v>48.542999999999985</v>
          </cell>
          <cell r="LX257">
            <v>51.529999999999987</v>
          </cell>
          <cell r="LY257">
            <v>51.519999999999989</v>
          </cell>
          <cell r="LZ257">
            <v>46.952374999999989</v>
          </cell>
          <cell r="MA257">
            <v>51.741111111111096</v>
          </cell>
          <cell r="MB257" t="str">
            <v>May 05</v>
          </cell>
          <cell r="MC257">
            <v>433.59090909090912</v>
          </cell>
          <cell r="MD257">
            <v>435.56818181818187</v>
          </cell>
          <cell r="ME257">
            <v>47.649305555555557</v>
          </cell>
          <cell r="MF257">
            <v>66.430000000000007</v>
          </cell>
          <cell r="MG257">
            <v>51.849999999999994</v>
          </cell>
          <cell r="MH257" t="str">
            <v>May 05</v>
          </cell>
          <cell r="MI257">
            <v>244.09090909090909</v>
          </cell>
          <cell r="MJ257">
            <v>236.10389610389609</v>
          </cell>
          <cell r="MK257">
            <v>238.96103896103901</v>
          </cell>
          <cell r="ML257">
            <v>187.53246753246759</v>
          </cell>
          <cell r="MM257">
            <v>188.3116883116883</v>
          </cell>
          <cell r="MN257">
            <v>201.8703354014927</v>
          </cell>
          <cell r="MO257">
            <v>299.89334337160432</v>
          </cell>
          <cell r="MP257">
            <v>190.12987012987011</v>
          </cell>
          <cell r="MQ257">
            <v>69.318181818181813</v>
          </cell>
          <cell r="MR257">
            <v>108.6363636363636</v>
          </cell>
          <cell r="MS257">
            <v>0</v>
          </cell>
          <cell r="MT257">
            <v>230.3523035230352</v>
          </cell>
          <cell r="MU257">
            <v>120.9677419354839</v>
          </cell>
          <cell r="MV257">
            <v>0</v>
          </cell>
          <cell r="MW257" t="str">
            <v>*KEY_ERR</v>
          </cell>
        </row>
        <row r="258">
          <cell r="F258" t="str">
            <v>Jun 05</v>
          </cell>
          <cell r="G258">
            <v>54.386136363636361</v>
          </cell>
          <cell r="H258">
            <v>0</v>
          </cell>
          <cell r="I258">
            <v>56.362727272727277</v>
          </cell>
          <cell r="J258">
            <v>0</v>
          </cell>
          <cell r="K258">
            <v>0</v>
          </cell>
          <cell r="L258">
            <v>56.641590909090901</v>
          </cell>
          <cell r="M258">
            <v>51.216590909090897</v>
          </cell>
          <cell r="N258">
            <v>0</v>
          </cell>
          <cell r="O258">
            <v>0</v>
          </cell>
          <cell r="P258">
            <v>45.602727272727265</v>
          </cell>
          <cell r="Q258">
            <v>45.602727272727265</v>
          </cell>
          <cell r="R258">
            <v>0</v>
          </cell>
          <cell r="S258">
            <v>0</v>
          </cell>
          <cell r="T258">
            <v>55.169492833692331</v>
          </cell>
          <cell r="U258">
            <v>0</v>
          </cell>
          <cell r="V258">
            <v>51.061136363636358</v>
          </cell>
          <cell r="W258">
            <v>51.263409090909086</v>
          </cell>
          <cell r="X258">
            <v>54.452047727272728</v>
          </cell>
          <cell r="Y258">
            <v>45.749772727272727</v>
          </cell>
          <cell r="Z258">
            <v>47.308863636363633</v>
          </cell>
          <cell r="AA258">
            <v>51.207274090909088</v>
          </cell>
          <cell r="AB258">
            <v>53.616818181818175</v>
          </cell>
          <cell r="AC258">
            <v>51.42318181818181</v>
          </cell>
          <cell r="AD258">
            <v>53.4790909090909</v>
          </cell>
          <cell r="AE258">
            <v>53.919999999999995</v>
          </cell>
          <cell r="AF258">
            <v>52.364772727272722</v>
          </cell>
          <cell r="AG258">
            <v>54.521969696969691</v>
          </cell>
          <cell r="AH258">
            <v>47.614772727272722</v>
          </cell>
          <cell r="AI258">
            <v>49.863636363636367</v>
          </cell>
          <cell r="AJ258">
            <v>52.364772727272722</v>
          </cell>
          <cell r="AK258">
            <v>54.964772727272724</v>
          </cell>
          <cell r="AL258">
            <v>54.381590909090903</v>
          </cell>
          <cell r="AM258">
            <v>54.960909090909077</v>
          </cell>
          <cell r="AN258">
            <v>0</v>
          </cell>
          <cell r="AO258">
            <v>0</v>
          </cell>
          <cell r="AP258">
            <v>0</v>
          </cell>
          <cell r="AQ258">
            <v>49.964772727272717</v>
          </cell>
          <cell r="AR258">
            <v>54.648181818181818</v>
          </cell>
          <cell r="AS258">
            <v>51.42318181818181</v>
          </cell>
          <cell r="AT258">
            <v>52.067482148760313</v>
          </cell>
          <cell r="AU258">
            <v>52.638787878787866</v>
          </cell>
          <cell r="AV258">
            <v>0</v>
          </cell>
          <cell r="AW258">
            <v>51.438640909090893</v>
          </cell>
          <cell r="AX258">
            <v>51.724772727272722</v>
          </cell>
          <cell r="AY258">
            <v>0</v>
          </cell>
          <cell r="AZ258">
            <v>0</v>
          </cell>
          <cell r="BA258">
            <v>0</v>
          </cell>
          <cell r="BB258">
            <v>51.94681818181818</v>
          </cell>
          <cell r="BC258">
            <v>51.082727272727261</v>
          </cell>
          <cell r="BD258">
            <v>0.18250000000000155</v>
          </cell>
          <cell r="BE258">
            <v>53.619545454545452</v>
          </cell>
          <cell r="BF258">
            <v>49.436727272727268</v>
          </cell>
          <cell r="BG258">
            <v>42.865136363636395</v>
          </cell>
          <cell r="BH258">
            <v>0</v>
          </cell>
          <cell r="BI258">
            <v>53.308863636363633</v>
          </cell>
          <cell r="BJ258">
            <v>0</v>
          </cell>
          <cell r="BK258">
            <v>6.13</v>
          </cell>
          <cell r="BL258">
            <v>21.703977272727272</v>
          </cell>
          <cell r="BM258">
            <v>34.277727272727276</v>
          </cell>
          <cell r="BN258">
            <v>42.310227272727289</v>
          </cell>
          <cell r="BO258">
            <v>40.884374999999999</v>
          </cell>
          <cell r="BP258">
            <v>47.856136363636352</v>
          </cell>
          <cell r="BQ258">
            <v>64.001795454545459</v>
          </cell>
          <cell r="BR258">
            <v>64.001795454545459</v>
          </cell>
          <cell r="BS258">
            <v>65.360113636363636</v>
          </cell>
          <cell r="BT258">
            <v>65.360113636363636</v>
          </cell>
          <cell r="BU258">
            <v>67.397590909090923</v>
          </cell>
          <cell r="BV258">
            <v>67.397590909090923</v>
          </cell>
          <cell r="BW258">
            <v>64.321568181818165</v>
          </cell>
          <cell r="BX258">
            <v>64.321568181818165</v>
          </cell>
          <cell r="BY258">
            <v>68.237590909090912</v>
          </cell>
          <cell r="BZ258">
            <v>68.237590909090912</v>
          </cell>
          <cell r="CA258">
            <v>0</v>
          </cell>
          <cell r="CB258">
            <v>0</v>
          </cell>
          <cell r="CC258">
            <v>0</v>
          </cell>
          <cell r="CD258">
            <v>0</v>
          </cell>
          <cell r="CE258">
            <v>71.934068181818191</v>
          </cell>
          <cell r="CF258">
            <v>81.145909090909086</v>
          </cell>
          <cell r="CG258">
            <v>81.314386363636373</v>
          </cell>
          <cell r="CH258">
            <v>0</v>
          </cell>
          <cell r="CI258">
            <v>0</v>
          </cell>
          <cell r="CJ258">
            <v>69.479931818181797</v>
          </cell>
          <cell r="CK258">
            <v>69.581590909090892</v>
          </cell>
          <cell r="CL258">
            <v>67.228254545454448</v>
          </cell>
          <cell r="CM258">
            <v>69.282340909090905</v>
          </cell>
          <cell r="CN258">
            <v>0</v>
          </cell>
          <cell r="CO258">
            <v>0</v>
          </cell>
          <cell r="CP258">
            <v>60.380727272727263</v>
          </cell>
          <cell r="CQ258">
            <v>60.380727272727263</v>
          </cell>
          <cell r="CR258">
            <v>0</v>
          </cell>
          <cell r="CS258">
            <v>0</v>
          </cell>
          <cell r="CT258">
            <v>41.403409090909093</v>
          </cell>
          <cell r="CU258">
            <v>37.411363636363639</v>
          </cell>
          <cell r="CV258">
            <v>0</v>
          </cell>
          <cell r="CW258">
            <v>8.5</v>
          </cell>
          <cell r="CX258">
            <v>58.737954545454549</v>
          </cell>
          <cell r="CY258">
            <v>59.167977272727271</v>
          </cell>
          <cell r="CZ258">
            <v>59.518772727272726</v>
          </cell>
          <cell r="DA258">
            <v>56.659909090909103</v>
          </cell>
          <cell r="DB258">
            <v>0.56596590909091071</v>
          </cell>
          <cell r="DC258">
            <v>0.50857438016529177</v>
          </cell>
          <cell r="DD258">
            <v>21.440522727272722</v>
          </cell>
          <cell r="DE258">
            <v>0</v>
          </cell>
          <cell r="DF258">
            <v>0</v>
          </cell>
          <cell r="DG258">
            <v>0</v>
          </cell>
          <cell r="DH258">
            <v>0</v>
          </cell>
          <cell r="DI258">
            <v>0</v>
          </cell>
          <cell r="DJ258">
            <v>0</v>
          </cell>
          <cell r="DK258">
            <v>0</v>
          </cell>
          <cell r="DL258">
            <v>0</v>
          </cell>
          <cell r="DM258" t="str">
            <v>Jun 05</v>
          </cell>
          <cell r="DN258">
            <v>6.6400000000000006</v>
          </cell>
          <cell r="DO258">
            <v>0</v>
          </cell>
          <cell r="DP258">
            <v>0</v>
          </cell>
          <cell r="DQ258">
            <v>0</v>
          </cell>
          <cell r="DR258">
            <v>0</v>
          </cell>
          <cell r="DS258">
            <v>0</v>
          </cell>
          <cell r="DT258">
            <v>63.283977272727284</v>
          </cell>
          <cell r="DU258">
            <v>63.283977272727284</v>
          </cell>
          <cell r="DV258">
            <v>70.441159090909082</v>
          </cell>
          <cell r="DW258">
            <v>70.441159090909082</v>
          </cell>
          <cell r="DX258">
            <v>67.038204545454533</v>
          </cell>
          <cell r="DY258">
            <v>67.038204545454533</v>
          </cell>
          <cell r="DZ258">
            <v>73.807363636363647</v>
          </cell>
          <cell r="EA258">
            <v>73.807363636363647</v>
          </cell>
          <cell r="EB258">
            <v>0</v>
          </cell>
          <cell r="EC258">
            <v>0</v>
          </cell>
          <cell r="ED258">
            <v>0</v>
          </cell>
          <cell r="EE258">
            <v>0</v>
          </cell>
          <cell r="EF258">
            <v>70.804363636363632</v>
          </cell>
          <cell r="EG258">
            <v>0</v>
          </cell>
          <cell r="EH258">
            <v>67.716886363636362</v>
          </cell>
          <cell r="EI258">
            <v>67.401886363636365</v>
          </cell>
          <cell r="EJ258">
            <v>70.246909090909085</v>
          </cell>
          <cell r="EK258">
            <v>0</v>
          </cell>
          <cell r="EL258">
            <v>0</v>
          </cell>
          <cell r="EM258">
            <v>0</v>
          </cell>
          <cell r="EN258">
            <v>0</v>
          </cell>
          <cell r="EO258">
            <v>41.147727272727273</v>
          </cell>
          <cell r="EP258">
            <v>36.630681818181813</v>
          </cell>
          <cell r="EQ258" t="str">
            <v>Jun 05</v>
          </cell>
          <cell r="ER258">
            <v>6.31</v>
          </cell>
          <cell r="ES258">
            <v>0</v>
          </cell>
          <cell r="ET258">
            <v>0</v>
          </cell>
          <cell r="EU258">
            <v>0</v>
          </cell>
          <cell r="EV258">
            <v>36.023352272727273</v>
          </cell>
          <cell r="EW258">
            <v>39.835568181818182</v>
          </cell>
          <cell r="EX258">
            <v>41.91170454545454</v>
          </cell>
          <cell r="EY258">
            <v>64.272409090909107</v>
          </cell>
          <cell r="EZ258">
            <v>64.272409090909107</v>
          </cell>
          <cell r="FA258">
            <v>68.16218181818185</v>
          </cell>
          <cell r="FB258">
            <v>68.16218181818185</v>
          </cell>
          <cell r="FC258">
            <v>68.790272727272765</v>
          </cell>
          <cell r="FD258">
            <v>68.790272727272765</v>
          </cell>
          <cell r="FE258">
            <v>0</v>
          </cell>
          <cell r="FF258">
            <v>0</v>
          </cell>
          <cell r="FG258">
            <v>69.282340909090905</v>
          </cell>
          <cell r="FH258">
            <v>0</v>
          </cell>
          <cell r="FI258">
            <v>70.554749999999999</v>
          </cell>
          <cell r="FJ258">
            <v>0</v>
          </cell>
          <cell r="FK258">
            <v>0</v>
          </cell>
          <cell r="FL258">
            <v>0</v>
          </cell>
          <cell r="FM258">
            <v>0</v>
          </cell>
          <cell r="FN258" t="str">
            <v>Jun 05</v>
          </cell>
          <cell r="FO258">
            <v>5.64</v>
          </cell>
          <cell r="FP258">
            <v>35.136818181818178</v>
          </cell>
          <cell r="FQ258">
            <v>31.62409090909091</v>
          </cell>
          <cell r="FR258">
            <v>46.982727272727288</v>
          </cell>
          <cell r="FS258">
            <v>0</v>
          </cell>
          <cell r="FT258">
            <v>73.249431818181819</v>
          </cell>
          <cell r="FU258">
            <v>73.249431818181819</v>
          </cell>
          <cell r="FV258">
            <v>76.10590909090908</v>
          </cell>
          <cell r="FW258">
            <v>76.10590909090908</v>
          </cell>
          <cell r="FX258">
            <v>0</v>
          </cell>
          <cell r="FY258">
            <v>0</v>
          </cell>
          <cell r="FZ258">
            <v>0</v>
          </cell>
          <cell r="GA258">
            <v>0</v>
          </cell>
          <cell r="GB258">
            <v>0</v>
          </cell>
          <cell r="GC258">
            <v>0</v>
          </cell>
          <cell r="GD258">
            <v>72.368863636363614</v>
          </cell>
          <cell r="GE258">
            <v>0</v>
          </cell>
          <cell r="GF258">
            <v>0</v>
          </cell>
          <cell r="GG258">
            <v>72.469090909090909</v>
          </cell>
          <cell r="GH258">
            <v>72.469090909090909</v>
          </cell>
          <cell r="GI258">
            <v>68.73299999999999</v>
          </cell>
          <cell r="GJ258">
            <v>64.007999999999996</v>
          </cell>
          <cell r="GK258">
            <v>0</v>
          </cell>
          <cell r="GL258">
            <v>0</v>
          </cell>
          <cell r="GM258">
            <v>39.721590909090907</v>
          </cell>
          <cell r="GN258">
            <v>0</v>
          </cell>
          <cell r="GO258" t="str">
            <v>Jun 05</v>
          </cell>
          <cell r="GP258">
            <v>5.4856768939944747</v>
          </cell>
          <cell r="GQ258">
            <v>422.2272727272728</v>
          </cell>
          <cell r="GR258">
            <v>324.54545454545462</v>
          </cell>
          <cell r="GS258">
            <v>407.2045454545455</v>
          </cell>
          <cell r="GT258">
            <v>413.27272727272731</v>
          </cell>
          <cell r="GU258">
            <v>437.67045454545462</v>
          </cell>
          <cell r="GV258">
            <v>433.92045454545462</v>
          </cell>
          <cell r="GW258">
            <v>437.67045454545462</v>
          </cell>
          <cell r="GX258">
            <v>0</v>
          </cell>
          <cell r="GY258">
            <v>555.60227272727275</v>
          </cell>
          <cell r="GZ258">
            <v>528.9545454545455</v>
          </cell>
          <cell r="HA258">
            <v>0</v>
          </cell>
          <cell r="HB258">
            <v>0</v>
          </cell>
          <cell r="HC258">
            <v>573.3295454545455</v>
          </cell>
          <cell r="HD258">
            <v>512.5795454545455</v>
          </cell>
          <cell r="HE258">
            <v>0</v>
          </cell>
          <cell r="HF258">
            <v>553.3295454545455</v>
          </cell>
          <cell r="HG258">
            <v>387.31818181818102</v>
          </cell>
          <cell r="HH258">
            <v>0</v>
          </cell>
          <cell r="HI258">
            <v>366.72727272727201</v>
          </cell>
          <cell r="HJ258">
            <v>0</v>
          </cell>
          <cell r="HK258" t="e">
            <v>#VALUE!</v>
          </cell>
          <cell r="HL258">
            <v>0</v>
          </cell>
          <cell r="HM258">
            <v>0</v>
          </cell>
          <cell r="HN258">
            <v>249.4545454545455</v>
          </cell>
          <cell r="HO258">
            <v>231.21590909090909</v>
          </cell>
          <cell r="HP258">
            <v>212.8636363636364</v>
          </cell>
          <cell r="HQ258">
            <v>0</v>
          </cell>
          <cell r="HR258">
            <v>60.662500000000001</v>
          </cell>
          <cell r="HS258">
            <v>0</v>
          </cell>
          <cell r="HT258">
            <v>744.97727272727275</v>
          </cell>
          <cell r="HU258" t="str">
            <v>Jun 05</v>
          </cell>
          <cell r="HV258">
            <v>397.04545454545462</v>
          </cell>
          <cell r="HW258">
            <v>324.5</v>
          </cell>
          <cell r="HX258">
            <v>371.81818181818181</v>
          </cell>
          <cell r="HY258">
            <v>299.2727272727272</v>
          </cell>
          <cell r="HZ258">
            <v>430.14772727272731</v>
          </cell>
          <cell r="IA258">
            <v>410.4772727272728</v>
          </cell>
          <cell r="IB258">
            <v>430.14772727272731</v>
          </cell>
          <cell r="IC258">
            <v>0</v>
          </cell>
          <cell r="ID258">
            <v>552.98863636363637</v>
          </cell>
          <cell r="IE258">
            <v>0</v>
          </cell>
          <cell r="IF258">
            <v>0</v>
          </cell>
          <cell r="IG258">
            <v>362.86363636363598</v>
          </cell>
          <cell r="IH258">
            <v>0</v>
          </cell>
          <cell r="II258">
            <v>351.95454545454498</v>
          </cell>
          <cell r="IJ258">
            <v>0</v>
          </cell>
          <cell r="IK258">
            <v>0</v>
          </cell>
          <cell r="IL258">
            <v>0</v>
          </cell>
          <cell r="IM258">
            <v>254.2386363636364</v>
          </cell>
          <cell r="IN258">
            <v>222.875</v>
          </cell>
          <cell r="IO258">
            <v>0</v>
          </cell>
          <cell r="IP258">
            <v>0</v>
          </cell>
          <cell r="IQ258" t="str">
            <v>Jun 05</v>
          </cell>
          <cell r="IR258">
            <v>5.7081685767727866</v>
          </cell>
          <cell r="IS258">
            <v>30.202915537323275</v>
          </cell>
          <cell r="IT258">
            <v>34.694047917188406</v>
          </cell>
          <cell r="IU258">
            <v>0</v>
          </cell>
          <cell r="IV258">
            <v>0</v>
          </cell>
          <cell r="IW258">
            <v>0</v>
          </cell>
          <cell r="IX258">
            <v>45.067272727272716</v>
          </cell>
          <cell r="IY258">
            <v>0</v>
          </cell>
          <cell r="IZ258">
            <v>64.735000000000014</v>
          </cell>
          <cell r="JA258">
            <v>60.447727272727271</v>
          </cell>
          <cell r="JB258">
            <v>0</v>
          </cell>
          <cell r="JC258">
            <v>58.980909090909094</v>
          </cell>
          <cell r="JD258">
            <v>68.746637977407204</v>
          </cell>
          <cell r="JE258">
            <v>0</v>
          </cell>
          <cell r="JF258">
            <v>0</v>
          </cell>
          <cell r="JG258">
            <v>0</v>
          </cell>
          <cell r="JH258">
            <v>0</v>
          </cell>
          <cell r="JI258">
            <v>0</v>
          </cell>
          <cell r="JJ258">
            <v>0</v>
          </cell>
          <cell r="JK258">
            <v>0</v>
          </cell>
          <cell r="JL258">
            <v>0</v>
          </cell>
          <cell r="JM258">
            <v>0</v>
          </cell>
          <cell r="JN258">
            <v>67.863181818181829</v>
          </cell>
          <cell r="JO258">
            <v>0</v>
          </cell>
          <cell r="JP258">
            <v>67.586363636363629</v>
          </cell>
          <cell r="JQ258">
            <v>69.13045454545454</v>
          </cell>
          <cell r="JR258">
            <v>70.914999999999992</v>
          </cell>
          <cell r="JS258">
            <v>72.414999999999992</v>
          </cell>
          <cell r="JT258">
            <v>0</v>
          </cell>
          <cell r="JU258">
            <v>0</v>
          </cell>
          <cell r="JV258">
            <v>0</v>
          </cell>
          <cell r="JW258">
            <v>0</v>
          </cell>
          <cell r="JX258">
            <v>0</v>
          </cell>
          <cell r="JY258">
            <v>0</v>
          </cell>
          <cell r="JZ258">
            <v>69.13045454545454</v>
          </cell>
          <cell r="KA258">
            <v>0</v>
          </cell>
          <cell r="KB258">
            <v>0</v>
          </cell>
          <cell r="KC258">
            <v>0</v>
          </cell>
          <cell r="KD258">
            <v>45.635000000000005</v>
          </cell>
          <cell r="KE258">
            <v>48.135000000000005</v>
          </cell>
          <cell r="KF258">
            <v>45.635000000000005</v>
          </cell>
          <cell r="KG258">
            <v>48.135000000000005</v>
          </cell>
          <cell r="KH258">
            <v>0</v>
          </cell>
          <cell r="KI258">
            <v>0</v>
          </cell>
          <cell r="KJ258">
            <v>0</v>
          </cell>
          <cell r="KK258">
            <v>43.137329992841806</v>
          </cell>
          <cell r="KL258">
            <v>41.695311381531859</v>
          </cell>
          <cell r="KM258">
            <v>0</v>
          </cell>
          <cell r="KN258">
            <v>39.918790264853257</v>
          </cell>
          <cell r="KO258">
            <v>-18.18181818181818</v>
          </cell>
          <cell r="KP258">
            <v>-0.64545454545454561</v>
          </cell>
          <cell r="KQ258">
            <v>1.1000000000000001</v>
          </cell>
          <cell r="KR258">
            <v>0.80000000000000027</v>
          </cell>
          <cell r="KS258">
            <v>0.59999999999999976</v>
          </cell>
          <cell r="KT258">
            <v>-1.0636363636363639</v>
          </cell>
          <cell r="KU258">
            <v>-8.6363636363636351E-2</v>
          </cell>
          <cell r="KV258">
            <v>0</v>
          </cell>
          <cell r="KW258">
            <v>-0.40000000000000008</v>
          </cell>
          <cell r="KX258">
            <v>0</v>
          </cell>
          <cell r="KY258">
            <v>0</v>
          </cell>
          <cell r="KZ258">
            <v>2.0909090909090908</v>
          </cell>
          <cell r="LA258">
            <v>1.1363636363636369</v>
          </cell>
          <cell r="LB258">
            <v>2.5</v>
          </cell>
          <cell r="LC258" t="str">
            <v>Jun 05</v>
          </cell>
          <cell r="LD258">
            <v>31.668009669621274</v>
          </cell>
          <cell r="LE258">
            <v>36.36363636363636</v>
          </cell>
          <cell r="LF258">
            <v>393</v>
          </cell>
          <cell r="LG258">
            <v>396</v>
          </cell>
          <cell r="LH258">
            <v>45.401919191919205</v>
          </cell>
          <cell r="LI258">
            <v>57.025909090909096</v>
          </cell>
          <cell r="LJ258">
            <v>68.213409090909082</v>
          </cell>
          <cell r="LK258">
            <v>1.2318181818181819</v>
          </cell>
          <cell r="LL258">
            <v>68.455454545454543</v>
          </cell>
          <cell r="LM258">
            <v>2.122727272727273</v>
          </cell>
          <cell r="LN258">
            <v>69.539545454545447</v>
          </cell>
          <cell r="LO258">
            <v>0</v>
          </cell>
          <cell r="LP258">
            <v>0</v>
          </cell>
          <cell r="LQ258">
            <v>0</v>
          </cell>
          <cell r="LR258">
            <v>0</v>
          </cell>
          <cell r="LS258">
            <v>0</v>
          </cell>
          <cell r="LT258">
            <v>39.431639226914818</v>
          </cell>
          <cell r="LU258">
            <v>37.805583392984964</v>
          </cell>
          <cell r="LV258">
            <v>53.616818181818175</v>
          </cell>
          <cell r="LW258">
            <v>51.42318181818181</v>
          </cell>
          <cell r="LX258">
            <v>53.4790909090909</v>
          </cell>
          <cell r="LY258">
            <v>53.919999999999995</v>
          </cell>
          <cell r="LZ258">
            <v>52.364772727272722</v>
          </cell>
          <cell r="MA258">
            <v>54.521969696969691</v>
          </cell>
          <cell r="MB258" t="str">
            <v>Jun 05</v>
          </cell>
          <cell r="MC258">
            <v>416.81818181818181</v>
          </cell>
          <cell r="MD258">
            <v>418.59090909090912</v>
          </cell>
          <cell r="ME258">
            <v>48.662878787878789</v>
          </cell>
          <cell r="MF258">
            <v>64.180000000000007</v>
          </cell>
          <cell r="MG258">
            <v>51.75</v>
          </cell>
          <cell r="MH258" t="str">
            <v>Jun 05</v>
          </cell>
          <cell r="MI258">
            <v>239.31818181818181</v>
          </cell>
          <cell r="MJ258">
            <v>204.4155844155845</v>
          </cell>
          <cell r="MK258">
            <v>207.2727272727272</v>
          </cell>
          <cell r="ML258">
            <v>153.50649350649351</v>
          </cell>
          <cell r="MM258">
            <v>180.51948051948051</v>
          </cell>
          <cell r="MN258">
            <v>185.57234061685099</v>
          </cell>
          <cell r="MO258">
            <v>262.24982746721878</v>
          </cell>
          <cell r="MP258">
            <v>182.72727272727261</v>
          </cell>
          <cell r="MQ258">
            <v>59.545454545454547</v>
          </cell>
          <cell r="MR258">
            <v>95</v>
          </cell>
          <cell r="MS258">
            <v>0</v>
          </cell>
          <cell r="MT258">
            <v>230.3523035230352</v>
          </cell>
          <cell r="MU258">
            <v>121.7008797653959</v>
          </cell>
          <cell r="MV258">
            <v>0</v>
          </cell>
          <cell r="MW258" t="str">
            <v>*KEY_ERR</v>
          </cell>
        </row>
        <row r="259">
          <cell r="F259" t="str">
            <v>Jul 05</v>
          </cell>
          <cell r="G259">
            <v>57.579761904761916</v>
          </cell>
          <cell r="H259">
            <v>0</v>
          </cell>
          <cell r="I259">
            <v>58.679250000000003</v>
          </cell>
          <cell r="J259">
            <v>0</v>
          </cell>
          <cell r="K259">
            <v>0</v>
          </cell>
          <cell r="L259">
            <v>59.031499999999987</v>
          </cell>
          <cell r="M259">
            <v>53.215250000000012</v>
          </cell>
          <cell r="N259">
            <v>0</v>
          </cell>
          <cell r="O259">
            <v>0</v>
          </cell>
          <cell r="P259">
            <v>51.728750000000012</v>
          </cell>
          <cell r="Q259">
            <v>51.728750000000012</v>
          </cell>
          <cell r="R259">
            <v>0</v>
          </cell>
          <cell r="S259">
            <v>0</v>
          </cell>
          <cell r="T259">
            <v>58.00592567832684</v>
          </cell>
          <cell r="U259">
            <v>0</v>
          </cell>
          <cell r="V259">
            <v>54.486904761904775</v>
          </cell>
          <cell r="W259">
            <v>54.813095238095251</v>
          </cell>
          <cell r="X259">
            <v>57.948811904761918</v>
          </cell>
          <cell r="Y259">
            <v>49.270238095238106</v>
          </cell>
          <cell r="Z259">
            <v>51.06785714285715</v>
          </cell>
          <cell r="AA259">
            <v>52.895478571428569</v>
          </cell>
          <cell r="AB259">
            <v>54.828333333333333</v>
          </cell>
          <cell r="AC259">
            <v>53.970952380952369</v>
          </cell>
          <cell r="AD259">
            <v>58.880952380952372</v>
          </cell>
          <cell r="AE259">
            <v>58.880952380952372</v>
          </cell>
          <cell r="AF259">
            <v>53.995833333333344</v>
          </cell>
          <cell r="AG259">
            <v>56.405654761904742</v>
          </cell>
          <cell r="AH259">
            <v>49.69583333333334</v>
          </cell>
          <cell r="AI259">
            <v>51.77095238095238</v>
          </cell>
          <cell r="AJ259">
            <v>53.995833333333344</v>
          </cell>
          <cell r="AK259">
            <v>56.095833333333346</v>
          </cell>
          <cell r="AL259">
            <v>58.489285714285728</v>
          </cell>
          <cell r="AM259">
            <v>56.918095238095248</v>
          </cell>
          <cell r="AN259">
            <v>0</v>
          </cell>
          <cell r="AO259">
            <v>0</v>
          </cell>
          <cell r="AP259">
            <v>0</v>
          </cell>
          <cell r="AQ259">
            <v>51.845833333333346</v>
          </cell>
          <cell r="AR259">
            <v>57.101428571428578</v>
          </cell>
          <cell r="AS259">
            <v>53.970952380952369</v>
          </cell>
          <cell r="AT259">
            <v>53.155714285714275</v>
          </cell>
          <cell r="AU259">
            <v>55.999464285714268</v>
          </cell>
          <cell r="AV259">
            <v>0</v>
          </cell>
          <cell r="AW259">
            <v>53.023811904761899</v>
          </cell>
          <cell r="AX259">
            <v>54.282142857142865</v>
          </cell>
          <cell r="AY259">
            <v>0</v>
          </cell>
          <cell r="AZ259">
            <v>0</v>
          </cell>
          <cell r="BA259">
            <v>0</v>
          </cell>
          <cell r="BB259">
            <v>53.463333333333331</v>
          </cell>
          <cell r="BC259">
            <v>52.828333333333333</v>
          </cell>
          <cell r="BD259">
            <v>0.19400000000000117</v>
          </cell>
          <cell r="BE259">
            <v>56.225250000000003</v>
          </cell>
          <cell r="BF259">
            <v>53.046250000000008</v>
          </cell>
          <cell r="BG259">
            <v>44.197150000000079</v>
          </cell>
          <cell r="BH259">
            <v>0</v>
          </cell>
          <cell r="BI259">
            <v>57.398811904761914</v>
          </cell>
          <cell r="BJ259">
            <v>0</v>
          </cell>
          <cell r="BK259">
            <v>6.98</v>
          </cell>
          <cell r="BL259">
            <v>22.872937499999999</v>
          </cell>
          <cell r="BM259">
            <v>35.185499999999998</v>
          </cell>
          <cell r="BN259">
            <v>49.355249999999991</v>
          </cell>
          <cell r="BO259">
            <v>42.749437499999999</v>
          </cell>
          <cell r="BP259">
            <v>49.777874999999995</v>
          </cell>
          <cell r="BQ259">
            <v>67.328625000000002</v>
          </cell>
          <cell r="BR259">
            <v>67.328625000000002</v>
          </cell>
          <cell r="BS259">
            <v>69.734805000000009</v>
          </cell>
          <cell r="BT259">
            <v>69.734805000000009</v>
          </cell>
          <cell r="BU259">
            <v>73.344074999999989</v>
          </cell>
          <cell r="BV259">
            <v>73.344074999999989</v>
          </cell>
          <cell r="BW259">
            <v>67.748625000000004</v>
          </cell>
          <cell r="BX259">
            <v>67.748625000000004</v>
          </cell>
          <cell r="BY259">
            <v>73.827074999999994</v>
          </cell>
          <cell r="BZ259">
            <v>73.827074999999994</v>
          </cell>
          <cell r="CA259">
            <v>0</v>
          </cell>
          <cell r="CB259">
            <v>0</v>
          </cell>
          <cell r="CC259">
            <v>0</v>
          </cell>
          <cell r="CD259">
            <v>0</v>
          </cell>
          <cell r="CE259">
            <v>78.219750000000005</v>
          </cell>
          <cell r="CF259">
            <v>108.36524999999999</v>
          </cell>
          <cell r="CG259">
            <v>108.17362499999999</v>
          </cell>
          <cell r="CH259">
            <v>0</v>
          </cell>
          <cell r="CI259">
            <v>0</v>
          </cell>
          <cell r="CJ259">
            <v>69.762524999999997</v>
          </cell>
          <cell r="CK259">
            <v>70.311674999999994</v>
          </cell>
          <cell r="CL259">
            <v>68.661284999999992</v>
          </cell>
          <cell r="CM259">
            <v>69.45067499999999</v>
          </cell>
          <cell r="CN259">
            <v>0</v>
          </cell>
          <cell r="CO259">
            <v>0</v>
          </cell>
          <cell r="CP259">
            <v>62.201999999999998</v>
          </cell>
          <cell r="CQ259">
            <v>62.201999999999998</v>
          </cell>
          <cell r="CR259">
            <v>0</v>
          </cell>
          <cell r="CS259">
            <v>0</v>
          </cell>
          <cell r="CT259">
            <v>43.122500000000002</v>
          </cell>
          <cell r="CU259">
            <v>37.733750000000001</v>
          </cell>
          <cell r="CV259">
            <v>0</v>
          </cell>
          <cell r="CW259">
            <v>11.5</v>
          </cell>
          <cell r="CX259">
            <v>63.309750000000001</v>
          </cell>
          <cell r="CY259">
            <v>63.83475</v>
          </cell>
          <cell r="CZ259">
            <v>60.001200000000004</v>
          </cell>
          <cell r="DA259">
            <v>57.338399999999993</v>
          </cell>
          <cell r="DB259">
            <v>1.0025749999999978</v>
          </cell>
          <cell r="DC259">
            <v>0.78940909090908951</v>
          </cell>
          <cell r="DD259">
            <v>22.582875000000001</v>
          </cell>
          <cell r="DE259">
            <v>0</v>
          </cell>
          <cell r="DF259">
            <v>0</v>
          </cell>
          <cell r="DG259">
            <v>0</v>
          </cell>
          <cell r="DH259">
            <v>0</v>
          </cell>
          <cell r="DI259">
            <v>0</v>
          </cell>
          <cell r="DJ259">
            <v>0</v>
          </cell>
          <cell r="DK259">
            <v>0</v>
          </cell>
          <cell r="DL259">
            <v>0</v>
          </cell>
          <cell r="DM259" t="str">
            <v>Jul 05</v>
          </cell>
          <cell r="DN259">
            <v>7.5250000000000004</v>
          </cell>
          <cell r="DO259">
            <v>0</v>
          </cell>
          <cell r="DP259">
            <v>0</v>
          </cell>
          <cell r="DQ259">
            <v>0</v>
          </cell>
          <cell r="DR259">
            <v>0</v>
          </cell>
          <cell r="DS259">
            <v>0</v>
          </cell>
          <cell r="DT259">
            <v>66.57419999999999</v>
          </cell>
          <cell r="DU259">
            <v>66.57419999999999</v>
          </cell>
          <cell r="DV259">
            <v>78.569925000000012</v>
          </cell>
          <cell r="DW259">
            <v>78.569925000000012</v>
          </cell>
          <cell r="DX259">
            <v>72.610649999999993</v>
          </cell>
          <cell r="DY259">
            <v>72.610649999999993</v>
          </cell>
          <cell r="DZ259">
            <v>86.405550000000005</v>
          </cell>
          <cell r="EA259">
            <v>86.405550000000005</v>
          </cell>
          <cell r="EB259">
            <v>0</v>
          </cell>
          <cell r="EC259">
            <v>0</v>
          </cell>
          <cell r="ED259">
            <v>0</v>
          </cell>
          <cell r="EE259">
            <v>0</v>
          </cell>
          <cell r="EF259">
            <v>70.533225000000002</v>
          </cell>
          <cell r="EG259">
            <v>0</v>
          </cell>
          <cell r="EH259">
            <v>68.651099999999985</v>
          </cell>
          <cell r="EI259">
            <v>68.336099999999988</v>
          </cell>
          <cell r="EJ259">
            <v>69.841800000000006</v>
          </cell>
          <cell r="EK259">
            <v>0</v>
          </cell>
          <cell r="EL259">
            <v>0</v>
          </cell>
          <cell r="EM259">
            <v>0</v>
          </cell>
          <cell r="EN259">
            <v>0</v>
          </cell>
          <cell r="EO259">
            <v>42.383750000000006</v>
          </cell>
          <cell r="EP259">
            <v>36.587500000000006</v>
          </cell>
          <cell r="EQ259" t="str">
            <v>Jul 05</v>
          </cell>
          <cell r="ER259">
            <v>7.15</v>
          </cell>
          <cell r="ES259">
            <v>0</v>
          </cell>
          <cell r="ET259">
            <v>0</v>
          </cell>
          <cell r="EU259">
            <v>0</v>
          </cell>
          <cell r="EV259">
            <v>37.516500000000001</v>
          </cell>
          <cell r="EW259">
            <v>41.540624999999999</v>
          </cell>
          <cell r="EX259">
            <v>49.336874999999999</v>
          </cell>
          <cell r="EY259">
            <v>67.977525</v>
          </cell>
          <cell r="EZ259">
            <v>67.977525</v>
          </cell>
          <cell r="FA259">
            <v>73.101524999999995</v>
          </cell>
          <cell r="FB259">
            <v>73.101524999999995</v>
          </cell>
          <cell r="FC259">
            <v>72.623774999999995</v>
          </cell>
          <cell r="FD259">
            <v>72.623774999999995</v>
          </cell>
          <cell r="FE259">
            <v>0</v>
          </cell>
          <cell r="FF259">
            <v>0</v>
          </cell>
          <cell r="FG259">
            <v>69.730500000000006</v>
          </cell>
          <cell r="FH259">
            <v>0</v>
          </cell>
          <cell r="FI259">
            <v>70.525349999999989</v>
          </cell>
          <cell r="FJ259">
            <v>0</v>
          </cell>
          <cell r="FK259">
            <v>0</v>
          </cell>
          <cell r="FL259">
            <v>0</v>
          </cell>
          <cell r="FM259">
            <v>0</v>
          </cell>
          <cell r="FN259" t="str">
            <v>Jul 05</v>
          </cell>
          <cell r="FO259">
            <v>6.33</v>
          </cell>
          <cell r="FP259">
            <v>36.5505</v>
          </cell>
          <cell r="FQ259">
            <v>34.471499999999999</v>
          </cell>
          <cell r="FR259">
            <v>51.66</v>
          </cell>
          <cell r="FS259">
            <v>0</v>
          </cell>
          <cell r="FT259">
            <v>78.975749999999991</v>
          </cell>
          <cell r="FU259">
            <v>78.975749999999991</v>
          </cell>
          <cell r="FV259">
            <v>84.25462499999999</v>
          </cell>
          <cell r="FW259">
            <v>84.25462499999999</v>
          </cell>
          <cell r="FX259">
            <v>0</v>
          </cell>
          <cell r="FY259">
            <v>0</v>
          </cell>
          <cell r="FZ259">
            <v>0</v>
          </cell>
          <cell r="GA259">
            <v>0</v>
          </cell>
          <cell r="GB259">
            <v>0</v>
          </cell>
          <cell r="GC259">
            <v>0</v>
          </cell>
          <cell r="GD259">
            <v>73.709999999999994</v>
          </cell>
          <cell r="GE259">
            <v>0</v>
          </cell>
          <cell r="GF259">
            <v>0</v>
          </cell>
          <cell r="GG259">
            <v>76.256249999999994</v>
          </cell>
          <cell r="GH259">
            <v>76.256249999999994</v>
          </cell>
          <cell r="GI259">
            <v>74.350499999999997</v>
          </cell>
          <cell r="GJ259">
            <v>70.6755</v>
          </cell>
          <cell r="GK259">
            <v>0</v>
          </cell>
          <cell r="GL259">
            <v>0</v>
          </cell>
          <cell r="GM259">
            <v>40.049999999999997</v>
          </cell>
          <cell r="GN259">
            <v>0</v>
          </cell>
          <cell r="GO259" t="str">
            <v>Jul 05</v>
          </cell>
          <cell r="GP259">
            <v>4.8807814852421139</v>
          </cell>
          <cell r="GQ259">
            <v>429.04761904761898</v>
          </cell>
          <cell r="GR259">
            <v>352.38095238095241</v>
          </cell>
          <cell r="GS259">
            <v>421.54761904761904</v>
          </cell>
          <cell r="GT259">
            <v>427.21428571428567</v>
          </cell>
          <cell r="GU259">
            <v>467.89285714285722</v>
          </cell>
          <cell r="GV259">
            <v>464.14285714285722</v>
          </cell>
          <cell r="GW259">
            <v>467.89285714285722</v>
          </cell>
          <cell r="GX259">
            <v>0</v>
          </cell>
          <cell r="GY259">
            <v>656.52380952380952</v>
          </cell>
          <cell r="GZ259">
            <v>581.30952380952385</v>
          </cell>
          <cell r="HA259">
            <v>0</v>
          </cell>
          <cell r="HB259">
            <v>0</v>
          </cell>
          <cell r="HC259">
            <v>586.76190476190482</v>
          </cell>
          <cell r="HD259">
            <v>526.41666666666663</v>
          </cell>
          <cell r="HE259">
            <v>0</v>
          </cell>
          <cell r="HF259">
            <v>565.86904761904759</v>
          </cell>
          <cell r="HG259">
            <v>374.23809523809501</v>
          </cell>
          <cell r="HH259">
            <v>0</v>
          </cell>
          <cell r="HI259">
            <v>364.809523809523</v>
          </cell>
          <cell r="HJ259">
            <v>0</v>
          </cell>
          <cell r="HK259" t="e">
            <v>#VALUE!</v>
          </cell>
          <cell r="HL259">
            <v>0</v>
          </cell>
          <cell r="HM259">
            <v>0</v>
          </cell>
          <cell r="HN259">
            <v>264.66666666666669</v>
          </cell>
          <cell r="HO259">
            <v>243.45238095238099</v>
          </cell>
          <cell r="HP259">
            <v>226.16666666666671</v>
          </cell>
          <cell r="HQ259">
            <v>0</v>
          </cell>
          <cell r="HR259">
            <v>62.53</v>
          </cell>
          <cell r="HS259">
            <v>0</v>
          </cell>
          <cell r="HT259">
            <v>1002.166666666667</v>
          </cell>
          <cell r="HU259" t="str">
            <v>Jul 05</v>
          </cell>
          <cell r="HV259">
            <v>397.85714285714278</v>
          </cell>
          <cell r="HW259">
            <v>337.66666666666669</v>
          </cell>
          <cell r="HX259">
            <v>372.85714285714278</v>
          </cell>
          <cell r="HY259">
            <v>312.66666666666669</v>
          </cell>
          <cell r="HZ259">
            <v>461.65476190476193</v>
          </cell>
          <cell r="IA259">
            <v>444.17857142857139</v>
          </cell>
          <cell r="IB259">
            <v>461.65476190476193</v>
          </cell>
          <cell r="IC259">
            <v>0</v>
          </cell>
          <cell r="ID259">
            <v>569.19047619047615</v>
          </cell>
          <cell r="IE259">
            <v>0</v>
          </cell>
          <cell r="IF259">
            <v>0</v>
          </cell>
          <cell r="IG259">
            <v>356.142857142857</v>
          </cell>
          <cell r="IH259">
            <v>0</v>
          </cell>
          <cell r="II259">
            <v>347.142857142857</v>
          </cell>
          <cell r="IJ259">
            <v>0</v>
          </cell>
          <cell r="IK259">
            <v>0</v>
          </cell>
          <cell r="IL259">
            <v>0</v>
          </cell>
          <cell r="IM259">
            <v>272</v>
          </cell>
          <cell r="IN259">
            <v>232.75</v>
          </cell>
          <cell r="IO259">
            <v>0</v>
          </cell>
          <cell r="IP259">
            <v>0</v>
          </cell>
          <cell r="IQ259" t="str">
            <v>Jul 05</v>
          </cell>
          <cell r="IR259">
            <v>6.0580740342930568</v>
          </cell>
          <cell r="IS259">
            <v>31.456966348183105</v>
          </cell>
          <cell r="IT259">
            <v>36.123136123136121</v>
          </cell>
          <cell r="IU259">
            <v>0</v>
          </cell>
          <cell r="IV259">
            <v>0</v>
          </cell>
          <cell r="IW259">
            <v>0</v>
          </cell>
          <cell r="IX259">
            <v>50.141430952380958</v>
          </cell>
          <cell r="IY259">
            <v>0</v>
          </cell>
          <cell r="IZ259">
            <v>68.988095238095241</v>
          </cell>
          <cell r="JA259">
            <v>65.566666666666663</v>
          </cell>
          <cell r="JB259">
            <v>0</v>
          </cell>
          <cell r="JC259">
            <v>64.100000000000023</v>
          </cell>
          <cell r="JD259">
            <v>72.414764722457036</v>
          </cell>
          <cell r="JE259">
            <v>0</v>
          </cell>
          <cell r="JF259">
            <v>0</v>
          </cell>
          <cell r="JG259">
            <v>0</v>
          </cell>
          <cell r="JH259">
            <v>0</v>
          </cell>
          <cell r="JI259">
            <v>0</v>
          </cell>
          <cell r="JJ259">
            <v>0</v>
          </cell>
          <cell r="JK259">
            <v>0</v>
          </cell>
          <cell r="JL259">
            <v>0</v>
          </cell>
          <cell r="JM259">
            <v>0</v>
          </cell>
          <cell r="JN259">
            <v>68.795952380952372</v>
          </cell>
          <cell r="JO259">
            <v>0</v>
          </cell>
          <cell r="JP259">
            <v>69.023811904761899</v>
          </cell>
          <cell r="JQ259">
            <v>70.134999999999991</v>
          </cell>
          <cell r="JR259">
            <v>71.476673809523803</v>
          </cell>
          <cell r="JS259">
            <v>72.476666666666659</v>
          </cell>
          <cell r="JT259">
            <v>0</v>
          </cell>
          <cell r="JU259">
            <v>0</v>
          </cell>
          <cell r="JV259">
            <v>0</v>
          </cell>
          <cell r="JW259">
            <v>0</v>
          </cell>
          <cell r="JX259">
            <v>0</v>
          </cell>
          <cell r="JY259">
            <v>0</v>
          </cell>
          <cell r="JZ259">
            <v>70.134999999999991</v>
          </cell>
          <cell r="KA259">
            <v>0</v>
          </cell>
          <cell r="KB259">
            <v>0</v>
          </cell>
          <cell r="KC259">
            <v>0</v>
          </cell>
          <cell r="KD259">
            <v>49.642857142857146</v>
          </cell>
          <cell r="KE259">
            <v>52.142857142857146</v>
          </cell>
          <cell r="KF259">
            <v>49.642857142857146</v>
          </cell>
          <cell r="KG259">
            <v>52.142857142857146</v>
          </cell>
          <cell r="KH259">
            <v>0</v>
          </cell>
          <cell r="KI259">
            <v>0</v>
          </cell>
          <cell r="KJ259">
            <v>0</v>
          </cell>
          <cell r="KK259">
            <v>43.649681289838782</v>
          </cell>
          <cell r="KL259">
            <v>42.229621297337829</v>
          </cell>
          <cell r="KM259">
            <v>0</v>
          </cell>
          <cell r="KN259">
            <v>39.945594300712422</v>
          </cell>
          <cell r="KO259">
            <v>-7.6190476190476186</v>
          </cell>
          <cell r="KP259">
            <v>0.52381190476190476</v>
          </cell>
          <cell r="KQ259">
            <v>1.171428571428571</v>
          </cell>
          <cell r="KR259">
            <v>0.87142857142857144</v>
          </cell>
          <cell r="KS259">
            <v>0.67142857142857115</v>
          </cell>
          <cell r="KT259">
            <v>-1.2714285714285709</v>
          </cell>
          <cell r="KU259">
            <v>-0.32380714285714279</v>
          </cell>
          <cell r="KV259">
            <v>0</v>
          </cell>
          <cell r="KW259">
            <v>0.10000714285714291</v>
          </cell>
          <cell r="KX259">
            <v>0</v>
          </cell>
          <cell r="KY259">
            <v>0</v>
          </cell>
          <cell r="KZ259">
            <v>-1.1190476190476191</v>
          </cell>
          <cell r="LA259">
            <v>-2.952380952380953</v>
          </cell>
          <cell r="LB259">
            <v>2.5</v>
          </cell>
          <cell r="LC259" t="str">
            <v>Jul 05</v>
          </cell>
          <cell r="LD259">
            <v>32.07091055600322</v>
          </cell>
          <cell r="LE259">
            <v>36.822773186409549</v>
          </cell>
          <cell r="LF259">
            <v>398</v>
          </cell>
          <cell r="LG259">
            <v>401</v>
          </cell>
          <cell r="LH259">
            <v>47.923068783068807</v>
          </cell>
          <cell r="LI259">
            <v>61.922380952380948</v>
          </cell>
          <cell r="LJ259">
            <v>69.232380952380936</v>
          </cell>
          <cell r="LK259">
            <v>1.4785714285714291</v>
          </cell>
          <cell r="LL259">
            <v>69.22809523809525</v>
          </cell>
          <cell r="LM259">
            <v>1.9333333333333336</v>
          </cell>
          <cell r="LN259">
            <v>71.08047619047619</v>
          </cell>
          <cell r="LO259">
            <v>0</v>
          </cell>
          <cell r="LP259">
            <v>0</v>
          </cell>
          <cell r="LQ259">
            <v>0</v>
          </cell>
          <cell r="LR259">
            <v>0</v>
          </cell>
          <cell r="LS259">
            <v>0</v>
          </cell>
          <cell r="LT259">
            <v>40.399700037495315</v>
          </cell>
          <cell r="LU259">
            <v>38.404349456317966</v>
          </cell>
          <cell r="LV259">
            <v>54.828333333333333</v>
          </cell>
          <cell r="LW259">
            <v>53.970952380952369</v>
          </cell>
          <cell r="LX259">
            <v>58.880952380952372</v>
          </cell>
          <cell r="LY259">
            <v>58.880952380952372</v>
          </cell>
          <cell r="LZ259">
            <v>53.995833333333344</v>
          </cell>
          <cell r="MA259">
            <v>56.405654761904742</v>
          </cell>
          <cell r="MB259" t="str">
            <v>Jul 05</v>
          </cell>
          <cell r="MC259">
            <v>424.85714285714278</v>
          </cell>
          <cell r="MD259">
            <v>428.33333333333337</v>
          </cell>
          <cell r="ME259">
            <v>51.809523809523817</v>
          </cell>
          <cell r="MF259">
            <v>64.19</v>
          </cell>
          <cell r="MG259">
            <v>51.429999999999993</v>
          </cell>
          <cell r="MH259" t="str">
            <v>Jul 05</v>
          </cell>
          <cell r="MI259">
            <v>223.33333333333329</v>
          </cell>
          <cell r="MJ259">
            <v>179.3197278911565</v>
          </cell>
          <cell r="MK259">
            <v>182.17687074829931</v>
          </cell>
          <cell r="ML259">
            <v>128.43537414965979</v>
          </cell>
          <cell r="MM259">
            <v>163.265306122449</v>
          </cell>
          <cell r="MN259">
            <v>181.10310395176859</v>
          </cell>
          <cell r="MO259">
            <v>262.24982746721878</v>
          </cell>
          <cell r="MP259">
            <v>186.93877551020401</v>
          </cell>
          <cell r="MQ259">
            <v>98.333333333333329</v>
          </cell>
          <cell r="MR259">
            <v>116.4285714285714</v>
          </cell>
          <cell r="MS259">
            <v>0</v>
          </cell>
          <cell r="MT259">
            <v>230.3523035230352</v>
          </cell>
          <cell r="MU259">
            <v>129.22427035330259</v>
          </cell>
          <cell r="MV259">
            <v>0</v>
          </cell>
          <cell r="MW259" t="str">
            <v>*KEY_ERR</v>
          </cell>
        </row>
        <row r="260">
          <cell r="F260" t="str">
            <v>Aug 05</v>
          </cell>
          <cell r="G260">
            <v>64.115652173913034</v>
          </cell>
          <cell r="H260">
            <v>0</v>
          </cell>
          <cell r="I260">
            <v>64.959130434782594</v>
          </cell>
          <cell r="J260">
            <v>0</v>
          </cell>
          <cell r="K260">
            <v>0</v>
          </cell>
          <cell r="L260">
            <v>65.66304347826086</v>
          </cell>
          <cell r="M260">
            <v>57.715000000000003</v>
          </cell>
          <cell r="N260">
            <v>0</v>
          </cell>
          <cell r="O260">
            <v>0</v>
          </cell>
          <cell r="P260">
            <v>56.383043478260859</v>
          </cell>
          <cell r="Q260">
            <v>56.383043478260859</v>
          </cell>
          <cell r="R260">
            <v>0</v>
          </cell>
          <cell r="S260">
            <v>0</v>
          </cell>
          <cell r="T260">
            <v>64.67630171411615</v>
          </cell>
          <cell r="U260">
            <v>0</v>
          </cell>
          <cell r="V260">
            <v>59.485217391304339</v>
          </cell>
          <cell r="W260">
            <v>59.833043478260862</v>
          </cell>
          <cell r="X260">
            <v>64.967826086956507</v>
          </cell>
          <cell r="Y260">
            <v>55.267826086956511</v>
          </cell>
          <cell r="Z260">
            <v>56.669999999999987</v>
          </cell>
          <cell r="AA260">
            <v>55.99977272727272</v>
          </cell>
          <cell r="AB260">
            <v>60.327045454545448</v>
          </cell>
          <cell r="AC260">
            <v>59.059090909090898</v>
          </cell>
          <cell r="AD260">
            <v>66.399545454545446</v>
          </cell>
          <cell r="AE260">
            <v>66.399545454545446</v>
          </cell>
          <cell r="AF260">
            <v>57.910227272727269</v>
          </cell>
          <cell r="AG260">
            <v>61.150252525252526</v>
          </cell>
          <cell r="AH260">
            <v>52.510227272727271</v>
          </cell>
          <cell r="AI260">
            <v>55.75204545454546</v>
          </cell>
          <cell r="AJ260">
            <v>57.910227272727269</v>
          </cell>
          <cell r="AK260">
            <v>60.410227272727269</v>
          </cell>
          <cell r="AL260">
            <v>65.185217391304334</v>
          </cell>
          <cell r="AM260">
            <v>61.292272727272731</v>
          </cell>
          <cell r="AN260">
            <v>0</v>
          </cell>
          <cell r="AO260">
            <v>0</v>
          </cell>
          <cell r="AP260">
            <v>0</v>
          </cell>
          <cell r="AQ260">
            <v>55.210227272727266</v>
          </cell>
          <cell r="AR260">
            <v>61.879318181818171</v>
          </cell>
          <cell r="AS260">
            <v>59.059090909090898</v>
          </cell>
          <cell r="AT260">
            <v>56.727045454545454</v>
          </cell>
          <cell r="AU260">
            <v>62.716616161616159</v>
          </cell>
          <cell r="AV260">
            <v>0</v>
          </cell>
          <cell r="AW260">
            <v>56.536363636363639</v>
          </cell>
          <cell r="AX260">
            <v>61.885217391304337</v>
          </cell>
          <cell r="AY260">
            <v>0</v>
          </cell>
          <cell r="AZ260">
            <v>0</v>
          </cell>
          <cell r="BA260">
            <v>0</v>
          </cell>
          <cell r="BB260">
            <v>57.520681818181792</v>
          </cell>
          <cell r="BC260">
            <v>56.599772727272722</v>
          </cell>
          <cell r="BD260">
            <v>0.2120454545454544</v>
          </cell>
          <cell r="BE260">
            <v>60.257391304347827</v>
          </cell>
          <cell r="BF260">
            <v>58.61313043478259</v>
          </cell>
          <cell r="BG260">
            <v>48.161695652173933</v>
          </cell>
          <cell r="BH260">
            <v>0</v>
          </cell>
          <cell r="BI260">
            <v>63.628695652173903</v>
          </cell>
          <cell r="BJ260">
            <v>0</v>
          </cell>
          <cell r="BK260">
            <v>7.65</v>
          </cell>
          <cell r="BL260">
            <v>28.407065217391303</v>
          </cell>
          <cell r="BM260">
            <v>39.340760869565216</v>
          </cell>
          <cell r="BN260">
            <v>49.813369565217378</v>
          </cell>
          <cell r="BO260">
            <v>45.830217391304352</v>
          </cell>
          <cell r="BP260">
            <v>57.569673913043481</v>
          </cell>
          <cell r="BQ260">
            <v>81.501000000000019</v>
          </cell>
          <cell r="BR260">
            <v>81.501000000000019</v>
          </cell>
          <cell r="BS260">
            <v>83.710565217391306</v>
          </cell>
          <cell r="BT260">
            <v>83.710565217391306</v>
          </cell>
          <cell r="BU260">
            <v>87.024913043478264</v>
          </cell>
          <cell r="BV260">
            <v>87.024913043478264</v>
          </cell>
          <cell r="BW260">
            <v>81.921000000000021</v>
          </cell>
          <cell r="BX260">
            <v>81.921000000000021</v>
          </cell>
          <cell r="BY260">
            <v>87.444913043478266</v>
          </cell>
          <cell r="BZ260">
            <v>87.444913043478266</v>
          </cell>
          <cell r="CA260">
            <v>0</v>
          </cell>
          <cell r="CB260">
            <v>0</v>
          </cell>
          <cell r="CC260">
            <v>0</v>
          </cell>
          <cell r="CD260">
            <v>0</v>
          </cell>
          <cell r="CE260">
            <v>93.763173913043502</v>
          </cell>
          <cell r="CF260">
            <v>126.01826086956518</v>
          </cell>
          <cell r="CG260">
            <v>127.38326086956523</v>
          </cell>
          <cell r="CH260">
            <v>0</v>
          </cell>
          <cell r="CI260">
            <v>0</v>
          </cell>
          <cell r="CJ260">
            <v>78.690195652173927</v>
          </cell>
          <cell r="CK260">
            <v>80.113630434782621</v>
          </cell>
          <cell r="CL260">
            <v>75.93116086956519</v>
          </cell>
          <cell r="CM260">
            <v>77.20010869565219</v>
          </cell>
          <cell r="CN260">
            <v>0</v>
          </cell>
          <cell r="CO260">
            <v>0</v>
          </cell>
          <cell r="CP260">
            <v>68.690086956521725</v>
          </cell>
          <cell r="CQ260">
            <v>68.690086956521725</v>
          </cell>
          <cell r="CR260">
            <v>0</v>
          </cell>
          <cell r="CS260">
            <v>0</v>
          </cell>
          <cell r="CT260">
            <v>47.059782608695656</v>
          </cell>
          <cell r="CU260">
            <v>39.577173913043481</v>
          </cell>
          <cell r="CV260">
            <v>0</v>
          </cell>
          <cell r="CW260">
            <v>15.5</v>
          </cell>
          <cell r="CX260">
            <v>75.756130434782634</v>
          </cell>
          <cell r="CY260">
            <v>76.285695652173942</v>
          </cell>
          <cell r="CZ260">
            <v>71.171739130434801</v>
          </cell>
          <cell r="DA260">
            <v>67.519565217391303</v>
          </cell>
          <cell r="DB260">
            <v>0.92065217391304088</v>
          </cell>
          <cell r="DC260">
            <v>0.71739130434782405</v>
          </cell>
          <cell r="DD260">
            <v>27.307000000000006</v>
          </cell>
          <cell r="DE260">
            <v>0</v>
          </cell>
          <cell r="DF260">
            <v>0</v>
          </cell>
          <cell r="DG260">
            <v>0</v>
          </cell>
          <cell r="DH260">
            <v>0</v>
          </cell>
          <cell r="DI260">
            <v>0</v>
          </cell>
          <cell r="DJ260">
            <v>0</v>
          </cell>
          <cell r="DK260">
            <v>0</v>
          </cell>
          <cell r="DL260">
            <v>0</v>
          </cell>
          <cell r="DM260" t="str">
            <v>Aug 05</v>
          </cell>
          <cell r="DN260">
            <v>8.2850000000000001</v>
          </cell>
          <cell r="DO260">
            <v>0</v>
          </cell>
          <cell r="DP260">
            <v>0</v>
          </cell>
          <cell r="DQ260">
            <v>0</v>
          </cell>
          <cell r="DR260">
            <v>0</v>
          </cell>
          <cell r="DS260">
            <v>0</v>
          </cell>
          <cell r="DT260">
            <v>79.972565217391306</v>
          </cell>
          <cell r="DU260">
            <v>79.972565217391306</v>
          </cell>
          <cell r="DV260">
            <v>92.116499999999988</v>
          </cell>
          <cell r="DW260">
            <v>92.116499999999988</v>
          </cell>
          <cell r="DX260">
            <v>80.74180434782609</v>
          </cell>
          <cell r="DY260">
            <v>80.74180434782609</v>
          </cell>
          <cell r="DZ260">
            <v>91.392456521739149</v>
          </cell>
          <cell r="EA260">
            <v>91.392456521739149</v>
          </cell>
          <cell r="EB260">
            <v>0</v>
          </cell>
          <cell r="EC260">
            <v>0</v>
          </cell>
          <cell r="ED260">
            <v>0</v>
          </cell>
          <cell r="EE260">
            <v>0</v>
          </cell>
          <cell r="EF260">
            <v>79.634282608695656</v>
          </cell>
          <cell r="EG260">
            <v>0</v>
          </cell>
          <cell r="EH260">
            <v>75.565760869565224</v>
          </cell>
          <cell r="EI260">
            <v>75.250760869565227</v>
          </cell>
          <cell r="EJ260">
            <v>77.853847826086977</v>
          </cell>
          <cell r="EK260">
            <v>0</v>
          </cell>
          <cell r="EL260">
            <v>0</v>
          </cell>
          <cell r="EM260">
            <v>0</v>
          </cell>
          <cell r="EN260">
            <v>0</v>
          </cell>
          <cell r="EO260">
            <v>45.720652173913038</v>
          </cell>
          <cell r="EP260">
            <v>37.807608695652178</v>
          </cell>
          <cell r="EQ260" t="str">
            <v>Aug 05</v>
          </cell>
          <cell r="ER260">
            <v>7.2</v>
          </cell>
          <cell r="ES260">
            <v>0</v>
          </cell>
          <cell r="ET260">
            <v>0</v>
          </cell>
          <cell r="EU260">
            <v>0</v>
          </cell>
          <cell r="EV260">
            <v>40.45239130434782</v>
          </cell>
          <cell r="EW260">
            <v>44.031521739130419</v>
          </cell>
          <cell r="EX260">
            <v>56.387282608695649</v>
          </cell>
          <cell r="EY260">
            <v>83.574521739130475</v>
          </cell>
          <cell r="EZ260">
            <v>83.574521739130475</v>
          </cell>
          <cell r="FA260">
            <v>87.515217391304347</v>
          </cell>
          <cell r="FB260">
            <v>87.515217391304347</v>
          </cell>
          <cell r="FC260">
            <v>88.678434782608718</v>
          </cell>
          <cell r="FD260">
            <v>88.678434782608718</v>
          </cell>
          <cell r="FE260">
            <v>0</v>
          </cell>
          <cell r="FF260">
            <v>0</v>
          </cell>
          <cell r="FG260">
            <v>77.113826086956536</v>
          </cell>
          <cell r="FH260">
            <v>0</v>
          </cell>
          <cell r="FI260">
            <v>80.125043478260878</v>
          </cell>
          <cell r="FJ260">
            <v>0</v>
          </cell>
          <cell r="FK260">
            <v>0</v>
          </cell>
          <cell r="FL260">
            <v>0</v>
          </cell>
          <cell r="FM260">
            <v>0</v>
          </cell>
          <cell r="FN260" t="str">
            <v>Aug 05</v>
          </cell>
          <cell r="FO260">
            <v>6.24</v>
          </cell>
          <cell r="FP260">
            <v>38.092173913043482</v>
          </cell>
          <cell r="FQ260">
            <v>35.060869565217388</v>
          </cell>
          <cell r="FR260">
            <v>57.366521739130441</v>
          </cell>
          <cell r="FS260">
            <v>0</v>
          </cell>
          <cell r="FT260">
            <v>88.544673913043482</v>
          </cell>
          <cell r="FU260">
            <v>88.544673913043482</v>
          </cell>
          <cell r="FV260">
            <v>94.01152173913043</v>
          </cell>
          <cell r="FW260">
            <v>94.01152173913043</v>
          </cell>
          <cell r="FX260">
            <v>0</v>
          </cell>
          <cell r="FY260">
            <v>0</v>
          </cell>
          <cell r="FZ260">
            <v>0</v>
          </cell>
          <cell r="GA260">
            <v>0</v>
          </cell>
          <cell r="GB260">
            <v>0</v>
          </cell>
          <cell r="GC260">
            <v>0</v>
          </cell>
          <cell r="GD260">
            <v>85.111630434782612</v>
          </cell>
          <cell r="GE260">
            <v>0</v>
          </cell>
          <cell r="GF260">
            <v>0</v>
          </cell>
          <cell r="GG260">
            <v>89.062826086956534</v>
          </cell>
          <cell r="GH260">
            <v>89.062826086956534</v>
          </cell>
          <cell r="GI260">
            <v>82.61399999999999</v>
          </cell>
          <cell r="GJ260">
            <v>78.571499999999986</v>
          </cell>
          <cell r="GK260">
            <v>0</v>
          </cell>
          <cell r="GL260">
            <v>0</v>
          </cell>
          <cell r="GM260">
            <v>42.445652173913047</v>
          </cell>
          <cell r="GN260">
            <v>0</v>
          </cell>
          <cell r="GO260" t="str">
            <v>Aug 05</v>
          </cell>
          <cell r="GP260">
            <v>5.8495271931241151</v>
          </cell>
          <cell r="GQ260">
            <v>452.40909090909088</v>
          </cell>
          <cell r="GR260">
            <v>422.63636363636363</v>
          </cell>
          <cell r="GS260">
            <v>462.02272727272725</v>
          </cell>
          <cell r="GT260">
            <v>485.77272727272731</v>
          </cell>
          <cell r="GU260">
            <v>527.77272727272725</v>
          </cell>
          <cell r="GV260">
            <v>524.02272727272725</v>
          </cell>
          <cell r="GW260">
            <v>527.77272727272725</v>
          </cell>
          <cell r="GX260">
            <v>0</v>
          </cell>
          <cell r="GY260">
            <v>700.7954545454545</v>
          </cell>
          <cell r="GZ260">
            <v>643.44318181818187</v>
          </cell>
          <cell r="HA260">
            <v>0</v>
          </cell>
          <cell r="HB260">
            <v>0</v>
          </cell>
          <cell r="HC260">
            <v>632.44318181818187</v>
          </cell>
          <cell r="HD260">
            <v>574.19318181818187</v>
          </cell>
          <cell r="HE260">
            <v>0</v>
          </cell>
          <cell r="HF260">
            <v>609.90909090909088</v>
          </cell>
          <cell r="HG260">
            <v>433.18181818181802</v>
          </cell>
          <cell r="HH260">
            <v>0</v>
          </cell>
          <cell r="HI260">
            <v>413.5</v>
          </cell>
          <cell r="HJ260">
            <v>0</v>
          </cell>
          <cell r="HK260" t="e">
            <v>#VALUE!</v>
          </cell>
          <cell r="HL260">
            <v>0</v>
          </cell>
          <cell r="HM260">
            <v>0</v>
          </cell>
          <cell r="HN260">
            <v>282.29545454545462</v>
          </cell>
          <cell r="HO260">
            <v>260.13636363636363</v>
          </cell>
          <cell r="HP260">
            <v>247.96590909090909</v>
          </cell>
          <cell r="HQ260">
            <v>0</v>
          </cell>
          <cell r="HR260">
            <v>58.75</v>
          </cell>
          <cell r="HS260">
            <v>0</v>
          </cell>
          <cell r="HT260">
            <v>1043.136363636364</v>
          </cell>
          <cell r="HU260" t="str">
            <v>Aug 05</v>
          </cell>
          <cell r="HV260">
            <v>452.59090909090912</v>
          </cell>
          <cell r="HW260">
            <v>390.04545454545462</v>
          </cell>
          <cell r="HX260">
            <v>436.86363636363637</v>
          </cell>
          <cell r="HY260">
            <v>374.31818181818187</v>
          </cell>
          <cell r="HZ260">
            <v>523.64772727272725</v>
          </cell>
          <cell r="IA260">
            <v>509.98863636363637</v>
          </cell>
          <cell r="IB260">
            <v>523.64772727272725</v>
          </cell>
          <cell r="IC260">
            <v>0</v>
          </cell>
          <cell r="ID260">
            <v>621.90909090909088</v>
          </cell>
          <cell r="IE260">
            <v>0</v>
          </cell>
          <cell r="IF260">
            <v>0</v>
          </cell>
          <cell r="IG260">
            <v>424.40909090909003</v>
          </cell>
          <cell r="IH260">
            <v>0</v>
          </cell>
          <cell r="II260">
            <v>407</v>
          </cell>
          <cell r="IJ260">
            <v>0</v>
          </cell>
          <cell r="IK260">
            <v>0</v>
          </cell>
          <cell r="IL260">
            <v>0</v>
          </cell>
          <cell r="IM260">
            <v>288.8522727272728</v>
          </cell>
          <cell r="IN260">
            <v>250.27272727272731</v>
          </cell>
          <cell r="IO260">
            <v>0</v>
          </cell>
          <cell r="IP260">
            <v>0</v>
          </cell>
          <cell r="IQ260" t="str">
            <v>Aug 05</v>
          </cell>
          <cell r="IR260">
            <v>6.2257509372961435</v>
          </cell>
          <cell r="IS260">
            <v>31.881722418806714</v>
          </cell>
          <cell r="IT260">
            <v>36.882660717850442</v>
          </cell>
          <cell r="IU260">
            <v>0</v>
          </cell>
          <cell r="IV260">
            <v>0</v>
          </cell>
          <cell r="IW260">
            <v>0</v>
          </cell>
          <cell r="IX260">
            <v>59.32879446640316</v>
          </cell>
          <cell r="IY260">
            <v>0</v>
          </cell>
          <cell r="IZ260">
            <v>76.160296442687766</v>
          </cell>
          <cell r="JA260">
            <v>74.038023715415008</v>
          </cell>
          <cell r="JB260">
            <v>0</v>
          </cell>
          <cell r="JC260">
            <v>73.165296442687747</v>
          </cell>
          <cell r="JD260">
            <v>78.617536309843999</v>
          </cell>
          <cell r="JE260">
            <v>0</v>
          </cell>
          <cell r="JF260">
            <v>0</v>
          </cell>
          <cell r="JG260">
            <v>0</v>
          </cell>
          <cell r="JH260">
            <v>0</v>
          </cell>
          <cell r="JI260">
            <v>0</v>
          </cell>
          <cell r="JJ260">
            <v>0</v>
          </cell>
          <cell r="JK260">
            <v>0</v>
          </cell>
          <cell r="JL260">
            <v>0</v>
          </cell>
          <cell r="JM260">
            <v>0</v>
          </cell>
          <cell r="JN260">
            <v>74.486887351778662</v>
          </cell>
          <cell r="JO260">
            <v>0</v>
          </cell>
          <cell r="JP260">
            <v>68.934367588932815</v>
          </cell>
          <cell r="JQ260">
            <v>72.095454545454544</v>
          </cell>
          <cell r="JR260">
            <v>73.430972727272746</v>
          </cell>
          <cell r="JS260">
            <v>74.922272727272713</v>
          </cell>
          <cell r="JT260">
            <v>0</v>
          </cell>
          <cell r="JU260">
            <v>0</v>
          </cell>
          <cell r="JV260">
            <v>0</v>
          </cell>
          <cell r="JW260">
            <v>0</v>
          </cell>
          <cell r="JX260">
            <v>0</v>
          </cell>
          <cell r="JY260">
            <v>0</v>
          </cell>
          <cell r="JZ260">
            <v>72.095454545454544</v>
          </cell>
          <cell r="KA260">
            <v>0</v>
          </cell>
          <cell r="KB260">
            <v>0</v>
          </cell>
          <cell r="KC260">
            <v>0</v>
          </cell>
          <cell r="KD260">
            <v>52.5</v>
          </cell>
          <cell r="KE260">
            <v>55</v>
          </cell>
          <cell r="KF260">
            <v>52.5</v>
          </cell>
          <cell r="KG260">
            <v>55</v>
          </cell>
          <cell r="KH260">
            <v>0</v>
          </cell>
          <cell r="KI260">
            <v>0</v>
          </cell>
          <cell r="KJ260">
            <v>0</v>
          </cell>
          <cell r="KK260">
            <v>45.874735227661759</v>
          </cell>
          <cell r="KL260">
            <v>45.396281398026836</v>
          </cell>
          <cell r="KM260">
            <v>0</v>
          </cell>
          <cell r="KN260">
            <v>42.613188198313139</v>
          </cell>
          <cell r="KO260">
            <v>-4.3478247826086953</v>
          </cell>
          <cell r="KP260">
            <v>1.1565217391304341</v>
          </cell>
          <cell r="KQ260">
            <v>1.1434782608695659</v>
          </cell>
          <cell r="KR260">
            <v>0.84347826086956557</v>
          </cell>
          <cell r="KS260">
            <v>0.64347826086956506</v>
          </cell>
          <cell r="KT260">
            <v>-1.3565217391304349</v>
          </cell>
          <cell r="KU260">
            <v>-1.7260869565217389</v>
          </cell>
          <cell r="KV260">
            <v>0</v>
          </cell>
          <cell r="KW260">
            <v>-0.39129999999999998</v>
          </cell>
          <cell r="KX260">
            <v>0</v>
          </cell>
          <cell r="KY260">
            <v>0</v>
          </cell>
          <cell r="KZ260">
            <v>-1.6304313043478249</v>
          </cell>
          <cell r="LA260">
            <v>-3.2173913043478262</v>
          </cell>
          <cell r="LB260">
            <v>2.5</v>
          </cell>
          <cell r="LC260" t="str">
            <v>Aug 05</v>
          </cell>
          <cell r="LD260">
            <v>32.232070910556004</v>
          </cell>
          <cell r="LE260">
            <v>37.281910009182738</v>
          </cell>
          <cell r="LF260">
            <v>400</v>
          </cell>
          <cell r="LG260">
            <v>406</v>
          </cell>
          <cell r="LH260">
            <v>56.065757575757551</v>
          </cell>
          <cell r="LI260">
            <v>70.16</v>
          </cell>
          <cell r="LJ260">
            <v>74.835909090909084</v>
          </cell>
          <cell r="LK260">
            <v>1.418181818181818</v>
          </cell>
          <cell r="LL260">
            <v>70.006363636363602</v>
          </cell>
          <cell r="LM260">
            <v>1.4750000000000005</v>
          </cell>
          <cell r="LN260">
            <v>72.14500000000001</v>
          </cell>
          <cell r="LO260">
            <v>0</v>
          </cell>
          <cell r="LP260">
            <v>0</v>
          </cell>
          <cell r="LQ260">
            <v>0</v>
          </cell>
          <cell r="LR260">
            <v>0</v>
          </cell>
          <cell r="LS260">
            <v>0</v>
          </cell>
          <cell r="LT260">
            <v>43.585969935576237</v>
          </cell>
          <cell r="LU260">
            <v>41.052755905511816</v>
          </cell>
          <cell r="LV260">
            <v>60.327045454545448</v>
          </cell>
          <cell r="LW260">
            <v>59.059090909090898</v>
          </cell>
          <cell r="LX260">
            <v>66.399545454545446</v>
          </cell>
          <cell r="LY260">
            <v>66.399545454545446</v>
          </cell>
          <cell r="LZ260">
            <v>57.910227272727269</v>
          </cell>
          <cell r="MA260">
            <v>61.150252525252526</v>
          </cell>
          <cell r="MB260" t="str">
            <v>Aug 05</v>
          </cell>
          <cell r="MC260">
            <v>448.91304347826087</v>
          </cell>
          <cell r="MD260">
            <v>464.28260869565213</v>
          </cell>
          <cell r="ME260">
            <v>60.12121212121211</v>
          </cell>
          <cell r="MF260">
            <v>61.46</v>
          </cell>
          <cell r="MG260">
            <v>46.94</v>
          </cell>
          <cell r="MH260" t="str">
            <v>Aug 05</v>
          </cell>
          <cell r="MI260">
            <v>206.7391304347826</v>
          </cell>
          <cell r="MJ260">
            <v>174.90683229813661</v>
          </cell>
          <cell r="MK260">
            <v>177.7639751552795</v>
          </cell>
          <cell r="ML260">
            <v>138.38509316770191</v>
          </cell>
          <cell r="MM260">
            <v>160.74534161490681</v>
          </cell>
          <cell r="MN260">
            <v>183.20216746226299</v>
          </cell>
          <cell r="MO260">
            <v>262.24982746721878</v>
          </cell>
          <cell r="MP260">
            <v>192.5465838509316</v>
          </cell>
          <cell r="MQ260">
            <v>68.152173913043484</v>
          </cell>
          <cell r="MR260">
            <v>120.2173913043478</v>
          </cell>
          <cell r="MS260">
            <v>0</v>
          </cell>
          <cell r="MT260">
            <v>223.57723577235771</v>
          </cell>
          <cell r="MU260">
            <v>130.64516129032251</v>
          </cell>
          <cell r="MV260">
            <v>0</v>
          </cell>
          <cell r="MW260" t="str">
            <v>*KEY_ERR</v>
          </cell>
        </row>
        <row r="261">
          <cell r="F261" t="str">
            <v>Sep 05</v>
          </cell>
          <cell r="G261">
            <v>62.907727272727293</v>
          </cell>
          <cell r="H261">
            <v>0</v>
          </cell>
          <cell r="I261">
            <v>65.516428571428548</v>
          </cell>
          <cell r="J261">
            <v>0</v>
          </cell>
          <cell r="K261">
            <v>0</v>
          </cell>
          <cell r="L261">
            <v>67.344761904761896</v>
          </cell>
          <cell r="M261">
            <v>59.890952380952392</v>
          </cell>
          <cell r="N261">
            <v>0</v>
          </cell>
          <cell r="O261">
            <v>0</v>
          </cell>
          <cell r="P261">
            <v>55.897380952380942</v>
          </cell>
          <cell r="Q261">
            <v>55.897380952380942</v>
          </cell>
          <cell r="R261">
            <v>0</v>
          </cell>
          <cell r="S261">
            <v>0</v>
          </cell>
          <cell r="T261">
            <v>66.391886117636744</v>
          </cell>
          <cell r="U261">
            <v>44.85799999999999</v>
          </cell>
          <cell r="V261">
            <v>57.907727272727271</v>
          </cell>
          <cell r="W261">
            <v>57.691818181818178</v>
          </cell>
          <cell r="X261">
            <v>63.380454545454548</v>
          </cell>
          <cell r="Y261">
            <v>52.521363636363631</v>
          </cell>
          <cell r="Z261">
            <v>54.544090909090912</v>
          </cell>
          <cell r="AA261">
            <v>55.510227272727271</v>
          </cell>
          <cell r="AB261">
            <v>62.445454545454538</v>
          </cell>
          <cell r="AC261">
            <v>63.084090909090932</v>
          </cell>
          <cell r="AD261">
            <v>70.339545454545473</v>
          </cell>
          <cell r="AE261">
            <v>70.339545454545473</v>
          </cell>
          <cell r="AF261">
            <v>57.894772727272724</v>
          </cell>
          <cell r="AG261">
            <v>61.491717171717177</v>
          </cell>
          <cell r="AH261">
            <v>52.344772727272726</v>
          </cell>
          <cell r="AI261">
            <v>55.915454545454537</v>
          </cell>
          <cell r="AJ261">
            <v>57.894772727272724</v>
          </cell>
          <cell r="AK261">
            <v>60.694772727272721</v>
          </cell>
          <cell r="AL261">
            <v>64.119090909090914</v>
          </cell>
          <cell r="AM261">
            <v>60.657272727272741</v>
          </cell>
          <cell r="AN261">
            <v>0</v>
          </cell>
          <cell r="AO261">
            <v>0</v>
          </cell>
          <cell r="AP261">
            <v>0</v>
          </cell>
          <cell r="AQ261">
            <v>54.994772727272718</v>
          </cell>
          <cell r="AR261">
            <v>62.762954545454562</v>
          </cell>
          <cell r="AS261">
            <v>63.084090909090932</v>
          </cell>
          <cell r="AT261">
            <v>57.164318181818182</v>
          </cell>
          <cell r="AU261">
            <v>65.191717171717173</v>
          </cell>
          <cell r="AV261">
            <v>0</v>
          </cell>
          <cell r="AW261">
            <v>56.65000454545455</v>
          </cell>
          <cell r="AX261">
            <v>59.671363636363637</v>
          </cell>
          <cell r="AY261">
            <v>0</v>
          </cell>
          <cell r="AZ261">
            <v>0</v>
          </cell>
          <cell r="BA261">
            <v>0</v>
          </cell>
          <cell r="BB261">
            <v>58.353181818181817</v>
          </cell>
          <cell r="BC261">
            <v>56.536363636363632</v>
          </cell>
          <cell r="BD261">
            <v>-0.17799999999999908</v>
          </cell>
          <cell r="BE261">
            <v>60.378571428571433</v>
          </cell>
          <cell r="BF261">
            <v>58.919428571428568</v>
          </cell>
          <cell r="BG261">
            <v>50.361928571428585</v>
          </cell>
          <cell r="BH261">
            <v>0</v>
          </cell>
          <cell r="BI261">
            <v>62.030454545454546</v>
          </cell>
          <cell r="BJ261">
            <v>0</v>
          </cell>
          <cell r="BK261">
            <v>10.97</v>
          </cell>
          <cell r="BL261">
            <v>35.346250000000005</v>
          </cell>
          <cell r="BM261">
            <v>47.361249999999998</v>
          </cell>
          <cell r="BN261">
            <v>59.207500000000003</v>
          </cell>
          <cell r="BO261">
            <v>54.558749999999989</v>
          </cell>
          <cell r="BP261">
            <v>64.555000000000021</v>
          </cell>
          <cell r="BQ261">
            <v>98.468999999999994</v>
          </cell>
          <cell r="BR261">
            <v>98.468999999999994</v>
          </cell>
          <cell r="BS261">
            <v>102.14899999999999</v>
          </cell>
          <cell r="BT261">
            <v>102.14899999999999</v>
          </cell>
          <cell r="BU261">
            <v>107.66900000000003</v>
          </cell>
          <cell r="BV261">
            <v>107.66900000000003</v>
          </cell>
          <cell r="BW261">
            <v>98.63900000000001</v>
          </cell>
          <cell r="BX261">
            <v>98.63900000000001</v>
          </cell>
          <cell r="BY261">
            <v>107.83899999999998</v>
          </cell>
          <cell r="BZ261">
            <v>107.83899999999998</v>
          </cell>
          <cell r="CA261">
            <v>0</v>
          </cell>
          <cell r="CB261">
            <v>0</v>
          </cell>
          <cell r="CC261">
            <v>0</v>
          </cell>
          <cell r="CD261">
            <v>0</v>
          </cell>
          <cell r="CE261">
            <v>109.134</v>
          </cell>
          <cell r="CF261">
            <v>130.54050000000001</v>
          </cell>
          <cell r="CG261">
            <v>130.42999999999998</v>
          </cell>
          <cell r="CH261">
            <v>0</v>
          </cell>
          <cell r="CI261">
            <v>0</v>
          </cell>
          <cell r="CJ261">
            <v>93.957999999999998</v>
          </cell>
          <cell r="CK261">
            <v>94.174999999999997</v>
          </cell>
          <cell r="CL261">
            <v>85.92404210526297</v>
          </cell>
          <cell r="CM261">
            <v>91.19899999999997</v>
          </cell>
          <cell r="CN261">
            <v>0</v>
          </cell>
          <cell r="CO261">
            <v>0</v>
          </cell>
          <cell r="CP261">
            <v>71.798000000000002</v>
          </cell>
          <cell r="CQ261">
            <v>71.798000000000002</v>
          </cell>
          <cell r="CR261">
            <v>0</v>
          </cell>
          <cell r="CS261">
            <v>0</v>
          </cell>
          <cell r="CT261">
            <v>57.041666666666671</v>
          </cell>
          <cell r="CU261">
            <v>43.854761904761901</v>
          </cell>
          <cell r="CV261">
            <v>0</v>
          </cell>
          <cell r="CW261">
            <v>18.5</v>
          </cell>
          <cell r="CX261">
            <v>85.479000000000013</v>
          </cell>
          <cell r="CY261">
            <v>86.479000000000013</v>
          </cell>
          <cell r="CZ261">
            <v>69.375</v>
          </cell>
          <cell r="DA261">
            <v>65.365000000000009</v>
          </cell>
          <cell r="DB261">
            <v>1.5333333333333385</v>
          </cell>
          <cell r="DC261">
            <v>1.1948051948051914</v>
          </cell>
          <cell r="DD261">
            <v>32.879666666666672</v>
          </cell>
          <cell r="DE261">
            <v>0</v>
          </cell>
          <cell r="DF261">
            <v>0</v>
          </cell>
          <cell r="DG261">
            <v>0</v>
          </cell>
          <cell r="DH261">
            <v>0</v>
          </cell>
          <cell r="DI261">
            <v>0</v>
          </cell>
          <cell r="DJ261">
            <v>0</v>
          </cell>
          <cell r="DK261">
            <v>0</v>
          </cell>
          <cell r="DL261">
            <v>0</v>
          </cell>
          <cell r="DM261" t="str">
            <v>Sep 05</v>
          </cell>
          <cell r="DN261">
            <v>11.46</v>
          </cell>
          <cell r="DO261">
            <v>0</v>
          </cell>
          <cell r="DP261">
            <v>0</v>
          </cell>
          <cell r="DQ261">
            <v>0</v>
          </cell>
          <cell r="DR261">
            <v>0</v>
          </cell>
          <cell r="DS261">
            <v>0</v>
          </cell>
          <cell r="DT261">
            <v>89.919500000000014</v>
          </cell>
          <cell r="DU261">
            <v>89.919500000000014</v>
          </cell>
          <cell r="DV261">
            <v>102.34399999999999</v>
          </cell>
          <cell r="DW261">
            <v>102.34399999999999</v>
          </cell>
          <cell r="DX261">
            <v>85.204000000000008</v>
          </cell>
          <cell r="DY261">
            <v>85.204000000000008</v>
          </cell>
          <cell r="DZ261">
            <v>99.534000000000006</v>
          </cell>
          <cell r="EA261">
            <v>99.534000000000006</v>
          </cell>
          <cell r="EB261">
            <v>0</v>
          </cell>
          <cell r="EC261">
            <v>0</v>
          </cell>
          <cell r="ED261">
            <v>0</v>
          </cell>
          <cell r="EE261">
            <v>0</v>
          </cell>
          <cell r="EF261">
            <v>91.364000000000004</v>
          </cell>
          <cell r="EG261">
            <v>0</v>
          </cell>
          <cell r="EH261">
            <v>82.343499999999992</v>
          </cell>
          <cell r="EI261">
            <v>82.028499999999994</v>
          </cell>
          <cell r="EJ261">
            <v>85.921999999999983</v>
          </cell>
          <cell r="EK261">
            <v>0</v>
          </cell>
          <cell r="EL261">
            <v>0</v>
          </cell>
          <cell r="EM261">
            <v>0</v>
          </cell>
          <cell r="EN261">
            <v>0</v>
          </cell>
          <cell r="EO261">
            <v>50.863095238095241</v>
          </cell>
          <cell r="EP261">
            <v>43.523809523809526</v>
          </cell>
          <cell r="EQ261" t="str">
            <v>Sep 05</v>
          </cell>
          <cell r="ER261">
            <v>9.65</v>
          </cell>
          <cell r="ES261">
            <v>0</v>
          </cell>
          <cell r="ET261">
            <v>0</v>
          </cell>
          <cell r="EU261">
            <v>0</v>
          </cell>
          <cell r="EV261">
            <v>47.119999999999983</v>
          </cell>
          <cell r="EW261">
            <v>52.394999999999996</v>
          </cell>
          <cell r="EX261">
            <v>58.502499999999991</v>
          </cell>
          <cell r="EY261">
            <v>90.648500000000013</v>
          </cell>
          <cell r="EZ261">
            <v>90.648500000000013</v>
          </cell>
          <cell r="FA261">
            <v>92.688500000000019</v>
          </cell>
          <cell r="FB261">
            <v>92.688500000000019</v>
          </cell>
          <cell r="FC261">
            <v>92.471000000000018</v>
          </cell>
          <cell r="FD261">
            <v>92.471000000000018</v>
          </cell>
          <cell r="FE261">
            <v>0</v>
          </cell>
          <cell r="FF261">
            <v>0</v>
          </cell>
          <cell r="FG261">
            <v>87.131999999999991</v>
          </cell>
          <cell r="FH261">
            <v>0</v>
          </cell>
          <cell r="FI261">
            <v>94.195000000000007</v>
          </cell>
          <cell r="FJ261">
            <v>0</v>
          </cell>
          <cell r="FK261">
            <v>0</v>
          </cell>
          <cell r="FL261">
            <v>0</v>
          </cell>
          <cell r="FM261">
            <v>0</v>
          </cell>
          <cell r="FN261" t="str">
            <v>Sep 05</v>
          </cell>
          <cell r="FO261">
            <v>8.6300000000000008</v>
          </cell>
          <cell r="FP261">
            <v>48.179999999999993</v>
          </cell>
          <cell r="FQ261">
            <v>44.009999999999984</v>
          </cell>
          <cell r="FR261">
            <v>64.080000000000013</v>
          </cell>
          <cell r="FS261">
            <v>0</v>
          </cell>
          <cell r="FT261">
            <v>95.587500000000006</v>
          </cell>
          <cell r="FU261">
            <v>95.587500000000006</v>
          </cell>
          <cell r="FV261">
            <v>104.22749999999998</v>
          </cell>
          <cell r="FW261">
            <v>104.22749999999998</v>
          </cell>
          <cell r="FX261">
            <v>0</v>
          </cell>
          <cell r="FY261">
            <v>0</v>
          </cell>
          <cell r="FZ261">
            <v>0</v>
          </cell>
          <cell r="GA261">
            <v>0</v>
          </cell>
          <cell r="GB261">
            <v>0</v>
          </cell>
          <cell r="GC261">
            <v>0</v>
          </cell>
          <cell r="GD261">
            <v>87.465000000000003</v>
          </cell>
          <cell r="GE261">
            <v>0</v>
          </cell>
          <cell r="GF261">
            <v>0</v>
          </cell>
          <cell r="GG261">
            <v>94.355000000000004</v>
          </cell>
          <cell r="GH261">
            <v>94.355000000000004</v>
          </cell>
          <cell r="GI261">
            <v>92.895600000000002</v>
          </cell>
          <cell r="GJ261">
            <v>86.133599999999987</v>
          </cell>
          <cell r="GK261">
            <v>0</v>
          </cell>
          <cell r="GL261">
            <v>0</v>
          </cell>
          <cell r="GM261">
            <v>50.595238095238095</v>
          </cell>
          <cell r="GN261">
            <v>0</v>
          </cell>
          <cell r="GO261" t="str">
            <v>Sep 05</v>
          </cell>
          <cell r="GP261">
            <v>5.7922589267975511</v>
          </cell>
          <cell r="GQ261">
            <v>530.9545454545455</v>
          </cell>
          <cell r="GR261">
            <v>552.68181818181813</v>
          </cell>
          <cell r="GS261">
            <v>539.75</v>
          </cell>
          <cell r="GT261">
            <v>571.18181818181824</v>
          </cell>
          <cell r="GU261">
            <v>570.5795454545455</v>
          </cell>
          <cell r="GV261">
            <v>566.8295454545455</v>
          </cell>
          <cell r="GW261">
            <v>570.5795454545455</v>
          </cell>
          <cell r="GX261">
            <v>0</v>
          </cell>
          <cell r="GY261">
            <v>753.1704545454545</v>
          </cell>
          <cell r="GZ261">
            <v>704.44318181818187</v>
          </cell>
          <cell r="HA261">
            <v>0</v>
          </cell>
          <cell r="HB261">
            <v>0</v>
          </cell>
          <cell r="HC261">
            <v>664.19318181818187</v>
          </cell>
          <cell r="HD261">
            <v>607.94318181818187</v>
          </cell>
          <cell r="HE261">
            <v>0</v>
          </cell>
          <cell r="HF261">
            <v>638.65909090909088</v>
          </cell>
          <cell r="HG261">
            <v>451.72727272727201</v>
          </cell>
          <cell r="HH261">
            <v>0</v>
          </cell>
          <cell r="HI261">
            <v>424.72727272727201</v>
          </cell>
          <cell r="HJ261">
            <v>0</v>
          </cell>
          <cell r="HK261" t="e">
            <v>#VALUE!</v>
          </cell>
          <cell r="HL261">
            <v>0</v>
          </cell>
          <cell r="HM261">
            <v>0</v>
          </cell>
          <cell r="HN261">
            <v>317.68181818181819</v>
          </cell>
          <cell r="HO261">
            <v>277.39772727272731</v>
          </cell>
          <cell r="HP261">
            <v>261.56818181818181</v>
          </cell>
          <cell r="HQ261">
            <v>0</v>
          </cell>
          <cell r="HR261">
            <v>57.75</v>
          </cell>
          <cell r="HS261">
            <v>0</v>
          </cell>
          <cell r="HT261">
            <v>964.4545454545455</v>
          </cell>
          <cell r="HU261" t="str">
            <v>Sep 05</v>
          </cell>
          <cell r="HV261">
            <v>546.09090909090912</v>
          </cell>
          <cell r="HW261">
            <v>550.68181818181813</v>
          </cell>
          <cell r="HX261">
            <v>543.0454545454545</v>
          </cell>
          <cell r="HY261">
            <v>547.63636363636351</v>
          </cell>
          <cell r="HZ261">
            <v>562.56818181818187</v>
          </cell>
          <cell r="IA261">
            <v>542.25</v>
          </cell>
          <cell r="IB261">
            <v>562.56818181818187</v>
          </cell>
          <cell r="IC261">
            <v>0</v>
          </cell>
          <cell r="ID261">
            <v>649.26136363636363</v>
          </cell>
          <cell r="IE261">
            <v>0</v>
          </cell>
          <cell r="IF261">
            <v>0</v>
          </cell>
          <cell r="IG261">
            <v>433</v>
          </cell>
          <cell r="IH261">
            <v>0</v>
          </cell>
          <cell r="II261">
            <v>406.40909090909003</v>
          </cell>
          <cell r="IJ261">
            <v>0</v>
          </cell>
          <cell r="IK261">
            <v>0</v>
          </cell>
          <cell r="IL261">
            <v>0</v>
          </cell>
          <cell r="IM261">
            <v>321.17045454545462</v>
          </cell>
          <cell r="IN261">
            <v>274.80681818181819</v>
          </cell>
          <cell r="IO261">
            <v>0</v>
          </cell>
          <cell r="IP261">
            <v>0</v>
          </cell>
          <cell r="IQ261" t="str">
            <v>Sep 05</v>
          </cell>
          <cell r="IR261">
            <v>6.4131321278025064</v>
          </cell>
          <cell r="IS261">
            <v>35.345396014943958</v>
          </cell>
          <cell r="IT261">
            <v>42.299023374238246</v>
          </cell>
          <cell r="IU261">
            <v>0</v>
          </cell>
          <cell r="IV261">
            <v>0</v>
          </cell>
          <cell r="IW261">
            <v>0</v>
          </cell>
          <cell r="IX261">
            <v>63.064545454545446</v>
          </cell>
          <cell r="IY261">
            <v>0</v>
          </cell>
          <cell r="IZ261">
            <v>82.712727272727264</v>
          </cell>
          <cell r="JA261">
            <v>80.601363636363644</v>
          </cell>
          <cell r="JB261">
            <v>0</v>
          </cell>
          <cell r="JC261">
            <v>79.51045454545455</v>
          </cell>
          <cell r="JD261">
            <v>80.984400215169444</v>
          </cell>
          <cell r="JE261">
            <v>0</v>
          </cell>
          <cell r="JF261">
            <v>0</v>
          </cell>
          <cell r="JG261">
            <v>0</v>
          </cell>
          <cell r="JH261">
            <v>0</v>
          </cell>
          <cell r="JI261">
            <v>0</v>
          </cell>
          <cell r="JJ261">
            <v>0</v>
          </cell>
          <cell r="JK261">
            <v>0</v>
          </cell>
          <cell r="JL261">
            <v>0</v>
          </cell>
          <cell r="JM261">
            <v>0</v>
          </cell>
          <cell r="JN261">
            <v>78.169090909090912</v>
          </cell>
          <cell r="JO261">
            <v>0</v>
          </cell>
          <cell r="JP261">
            <v>74.50409090909092</v>
          </cell>
          <cell r="JQ261">
            <v>77.429545454545462</v>
          </cell>
          <cell r="JR261">
            <v>79.055909090909083</v>
          </cell>
          <cell r="JS261">
            <v>80.769545454545437</v>
          </cell>
          <cell r="JT261">
            <v>0</v>
          </cell>
          <cell r="JU261">
            <v>0</v>
          </cell>
          <cell r="JV261">
            <v>0</v>
          </cell>
          <cell r="JW261">
            <v>0</v>
          </cell>
          <cell r="JX261">
            <v>0</v>
          </cell>
          <cell r="JY261">
            <v>0</v>
          </cell>
          <cell r="JZ261">
            <v>77.429545454545462</v>
          </cell>
          <cell r="KA261">
            <v>0</v>
          </cell>
          <cell r="KB261">
            <v>0</v>
          </cell>
          <cell r="KC261">
            <v>0</v>
          </cell>
          <cell r="KD261">
            <v>54.349999999999994</v>
          </cell>
          <cell r="KE261">
            <v>56.849999999999994</v>
          </cell>
          <cell r="KF261">
            <v>54.349999999999994</v>
          </cell>
          <cell r="KG261">
            <v>56.849999999999994</v>
          </cell>
          <cell r="KH261">
            <v>0</v>
          </cell>
          <cell r="KI261">
            <v>0</v>
          </cell>
          <cell r="KJ261">
            <v>0</v>
          </cell>
          <cell r="KK261">
            <v>51.900393843951328</v>
          </cell>
          <cell r="KL261">
            <v>51.46850408017179</v>
          </cell>
          <cell r="KM261">
            <v>0</v>
          </cell>
          <cell r="KN261">
            <v>48.899284180386552</v>
          </cell>
          <cell r="KO261">
            <v>13.636364545454549</v>
          </cell>
          <cell r="KP261">
            <v>1.3363636363636371</v>
          </cell>
          <cell r="KQ261">
            <v>1.3045454545454549</v>
          </cell>
          <cell r="KR261">
            <v>1.197727272727273</v>
          </cell>
          <cell r="KS261">
            <v>1.122727272727273</v>
          </cell>
          <cell r="KT261">
            <v>-0.99090909090909074</v>
          </cell>
          <cell r="KU261">
            <v>-0.94545454545454577</v>
          </cell>
          <cell r="KV261">
            <v>0</v>
          </cell>
          <cell r="KW261">
            <v>-0.61363636363636365</v>
          </cell>
          <cell r="KX261">
            <v>0</v>
          </cell>
          <cell r="KY261">
            <v>0</v>
          </cell>
          <cell r="KZ261">
            <v>2.3863645454545459</v>
          </cell>
          <cell r="LA261">
            <v>1.4318181818181821</v>
          </cell>
          <cell r="LB261">
            <v>2.5</v>
          </cell>
          <cell r="LC261" t="str">
            <v>Sep 05</v>
          </cell>
          <cell r="LD261">
            <v>34.246575342465754</v>
          </cell>
          <cell r="LE261">
            <v>41.046831955922862</v>
          </cell>
          <cell r="LF261">
            <v>425</v>
          </cell>
          <cell r="LG261">
            <v>447</v>
          </cell>
          <cell r="LH261">
            <v>58.985782828282836</v>
          </cell>
          <cell r="LI261">
            <v>75.375454545454545</v>
          </cell>
          <cell r="LJ261">
            <v>77.541136363636369</v>
          </cell>
          <cell r="LK261">
            <v>1.8409090909090911</v>
          </cell>
          <cell r="LL261">
            <v>74.224090909090904</v>
          </cell>
          <cell r="LM261">
            <v>1.9409090909090914</v>
          </cell>
          <cell r="LN261">
            <v>76.292272727272717</v>
          </cell>
          <cell r="LO261">
            <v>0</v>
          </cell>
          <cell r="LP261">
            <v>0</v>
          </cell>
          <cell r="LQ261">
            <v>0</v>
          </cell>
          <cell r="LR261">
            <v>0</v>
          </cell>
          <cell r="LS261">
            <v>0</v>
          </cell>
          <cell r="LT261">
            <v>48.652899069434511</v>
          </cell>
          <cell r="LU261">
            <v>46.234144595561929</v>
          </cell>
          <cell r="LV261">
            <v>62.445454545454538</v>
          </cell>
          <cell r="LW261">
            <v>63.084090909090932</v>
          </cell>
          <cell r="LX261">
            <v>70.339545454545473</v>
          </cell>
          <cell r="LY261">
            <v>70.339545454545473</v>
          </cell>
          <cell r="LZ261">
            <v>57.894772727272724</v>
          </cell>
          <cell r="MA261">
            <v>61.491717171717177</v>
          </cell>
          <cell r="MB261" t="str">
            <v>Sep 05</v>
          </cell>
          <cell r="MC261">
            <v>523.5454545454545</v>
          </cell>
          <cell r="MD261">
            <v>551.13636363636363</v>
          </cell>
          <cell r="ME261">
            <v>64.850378787878796</v>
          </cell>
          <cell r="MF261">
            <v>61.97</v>
          </cell>
          <cell r="MG261">
            <v>45.099999999999994</v>
          </cell>
          <cell r="MH261" t="str">
            <v>Sep 05</v>
          </cell>
          <cell r="MI261">
            <v>373.63636363636363</v>
          </cell>
          <cell r="MJ261">
            <v>193.7662337662338</v>
          </cell>
          <cell r="MK261">
            <v>196.62337662337671</v>
          </cell>
          <cell r="ML261">
            <v>147.53246753246759</v>
          </cell>
          <cell r="MM261">
            <v>181.2987012987013</v>
          </cell>
          <cell r="MN261">
            <v>255.8223181368582</v>
          </cell>
          <cell r="MO261">
            <v>387.72821381517042</v>
          </cell>
          <cell r="MP261">
            <v>227.2727272727272</v>
          </cell>
          <cell r="MQ261">
            <v>94.659090909090907</v>
          </cell>
          <cell r="MR261">
            <v>133.40909090909091</v>
          </cell>
          <cell r="MS261">
            <v>0</v>
          </cell>
          <cell r="MT261">
            <v>300.5666420300567</v>
          </cell>
          <cell r="MU261">
            <v>136.5102639296187</v>
          </cell>
          <cell r="MV261">
            <v>0</v>
          </cell>
          <cell r="MW261" t="str">
            <v>*KEY_ERR</v>
          </cell>
        </row>
        <row r="262">
          <cell r="F262" t="str">
            <v>Oct 05</v>
          </cell>
          <cell r="G262">
            <v>58.604999999999997</v>
          </cell>
          <cell r="H262">
            <v>0</v>
          </cell>
          <cell r="I262">
            <v>62.278809523809528</v>
          </cell>
          <cell r="J262">
            <v>0</v>
          </cell>
          <cell r="K262">
            <v>0</v>
          </cell>
          <cell r="L262">
            <v>62.770238095238092</v>
          </cell>
          <cell r="M262">
            <v>55.409523809523812</v>
          </cell>
          <cell r="N262">
            <v>0</v>
          </cell>
          <cell r="O262">
            <v>0</v>
          </cell>
          <cell r="P262">
            <v>51.914523809523807</v>
          </cell>
          <cell r="Q262">
            <v>51.914523809523807</v>
          </cell>
          <cell r="R262">
            <v>0</v>
          </cell>
          <cell r="S262">
            <v>0</v>
          </cell>
          <cell r="T262">
            <v>62.827329929365696</v>
          </cell>
          <cell r="U262">
            <v>40.685909090909099</v>
          </cell>
          <cell r="V262">
            <v>54.535952380952381</v>
          </cell>
          <cell r="W262">
            <v>55.081190476190471</v>
          </cell>
          <cell r="X262">
            <v>59.326428571428565</v>
          </cell>
          <cell r="Y262">
            <v>48.545476190476187</v>
          </cell>
          <cell r="Z262">
            <v>50.402619047619041</v>
          </cell>
          <cell r="AA262">
            <v>53.127142857142871</v>
          </cell>
          <cell r="AB262">
            <v>59.960476190476207</v>
          </cell>
          <cell r="AC262">
            <v>57.956666666666642</v>
          </cell>
          <cell r="AD262">
            <v>65.148095238095209</v>
          </cell>
          <cell r="AE262">
            <v>65.148095238095209</v>
          </cell>
          <cell r="AF262">
            <v>54.544761904761906</v>
          </cell>
          <cell r="AG262">
            <v>58.46410714285711</v>
          </cell>
          <cell r="AH262">
            <v>48.844761904761903</v>
          </cell>
          <cell r="AI262">
            <v>52.383333333333319</v>
          </cell>
          <cell r="AJ262">
            <v>54.544761904761906</v>
          </cell>
          <cell r="AK262">
            <v>57.694761904761904</v>
          </cell>
          <cell r="AL262">
            <v>59.840714285714284</v>
          </cell>
          <cell r="AM262">
            <v>59.602380952380948</v>
          </cell>
          <cell r="AN262">
            <v>0</v>
          </cell>
          <cell r="AO262">
            <v>0</v>
          </cell>
          <cell r="AP262">
            <v>0</v>
          </cell>
          <cell r="AQ262">
            <v>51.594761904761903</v>
          </cell>
          <cell r="AR262">
            <v>59.032857142857146</v>
          </cell>
          <cell r="AS262">
            <v>57.956666666666642</v>
          </cell>
          <cell r="AT262">
            <v>54.60738095238095</v>
          </cell>
          <cell r="AU262">
            <v>60.982202380952344</v>
          </cell>
          <cell r="AV262">
            <v>0</v>
          </cell>
          <cell r="AW262">
            <v>53.900010000000002</v>
          </cell>
          <cell r="AX262">
            <v>55.17166666666666</v>
          </cell>
          <cell r="AY262">
            <v>0</v>
          </cell>
          <cell r="AZ262">
            <v>0</v>
          </cell>
          <cell r="BA262">
            <v>0</v>
          </cell>
          <cell r="BB262">
            <v>55.229047619047627</v>
          </cell>
          <cell r="BC262">
            <v>53.960476190476193</v>
          </cell>
          <cell r="BD262">
            <v>-1.0754545454545454</v>
          </cell>
          <cell r="BE262">
            <v>56.150714285714287</v>
          </cell>
          <cell r="BF262">
            <v>54.969767142857151</v>
          </cell>
          <cell r="BG262">
            <v>46.451619047619076</v>
          </cell>
          <cell r="BH262">
            <v>0</v>
          </cell>
          <cell r="BI262">
            <v>57.976428571428571</v>
          </cell>
          <cell r="BJ262">
            <v>0</v>
          </cell>
          <cell r="BK262">
            <v>13.93</v>
          </cell>
          <cell r="BL262">
            <v>34.633749999999999</v>
          </cell>
          <cell r="BM262">
            <v>47.610000000000014</v>
          </cell>
          <cell r="BN262">
            <v>61.327500000000008</v>
          </cell>
          <cell r="BO262">
            <v>54.049999999999983</v>
          </cell>
          <cell r="BP262">
            <v>60.665000000000006</v>
          </cell>
          <cell r="BQ262">
            <v>75.800500000000014</v>
          </cell>
          <cell r="BR262">
            <v>75.800500000000014</v>
          </cell>
          <cell r="BS262">
            <v>78.717699999999994</v>
          </cell>
          <cell r="BT262">
            <v>78.717699999999994</v>
          </cell>
          <cell r="BU262">
            <v>83.093500000000006</v>
          </cell>
          <cell r="BV262">
            <v>83.093500000000006</v>
          </cell>
          <cell r="BW262">
            <v>75.800500000000014</v>
          </cell>
          <cell r="BX262">
            <v>75.800500000000014</v>
          </cell>
          <cell r="BY262">
            <v>83.093500000000006</v>
          </cell>
          <cell r="BZ262">
            <v>83.093500000000006</v>
          </cell>
          <cell r="CA262">
            <v>0</v>
          </cell>
          <cell r="CB262">
            <v>0</v>
          </cell>
          <cell r="CC262">
            <v>0</v>
          </cell>
          <cell r="CD262">
            <v>0</v>
          </cell>
          <cell r="CE262">
            <v>85.300500000000014</v>
          </cell>
          <cell r="CF262">
            <v>113.96499999999999</v>
          </cell>
          <cell r="CG262">
            <v>113.35749999999999</v>
          </cell>
          <cell r="CH262">
            <v>0</v>
          </cell>
          <cell r="CI262">
            <v>0</v>
          </cell>
          <cell r="CJ262">
            <v>100.23949999999999</v>
          </cell>
          <cell r="CK262">
            <v>101.87649999999998</v>
          </cell>
          <cell r="CL262">
            <v>84.555899999999824</v>
          </cell>
          <cell r="CM262">
            <v>94.99</v>
          </cell>
          <cell r="CN262">
            <v>0</v>
          </cell>
          <cell r="CO262">
            <v>0</v>
          </cell>
          <cell r="CP262">
            <v>52.603999999999978</v>
          </cell>
          <cell r="CQ262">
            <v>52.603999999999978</v>
          </cell>
          <cell r="CR262">
            <v>0</v>
          </cell>
          <cell r="CS262">
            <v>0</v>
          </cell>
          <cell r="CT262">
            <v>55.021428571428572</v>
          </cell>
          <cell r="CU262">
            <v>42.634523809523813</v>
          </cell>
          <cell r="CV262">
            <v>0</v>
          </cell>
          <cell r="CW262">
            <v>30.75</v>
          </cell>
          <cell r="CX262">
            <v>67.526499999999999</v>
          </cell>
          <cell r="CY262">
            <v>68.096500000000006</v>
          </cell>
          <cell r="CZ262">
            <v>64.378</v>
          </cell>
          <cell r="DA262">
            <v>57.251000000000012</v>
          </cell>
          <cell r="DB262">
            <v>1.2154999999999987</v>
          </cell>
          <cell r="DC262">
            <v>0.94714285714285606</v>
          </cell>
          <cell r="DD262">
            <v>25.266833333333338</v>
          </cell>
          <cell r="DE262">
            <v>0</v>
          </cell>
          <cell r="DF262">
            <v>0</v>
          </cell>
          <cell r="DG262">
            <v>0</v>
          </cell>
          <cell r="DH262">
            <v>0</v>
          </cell>
          <cell r="DI262">
            <v>0</v>
          </cell>
          <cell r="DJ262">
            <v>0</v>
          </cell>
          <cell r="DK262">
            <v>0</v>
          </cell>
          <cell r="DL262">
            <v>0</v>
          </cell>
          <cell r="DM262" t="str">
            <v>Oct 05</v>
          </cell>
          <cell r="DN262">
            <v>14.8</v>
          </cell>
          <cell r="DO262">
            <v>0</v>
          </cell>
          <cell r="DP262">
            <v>0</v>
          </cell>
          <cell r="DQ262">
            <v>0</v>
          </cell>
          <cell r="DR262">
            <v>0</v>
          </cell>
          <cell r="DS262">
            <v>0</v>
          </cell>
          <cell r="DT262">
            <v>71.623999999999981</v>
          </cell>
          <cell r="DU262">
            <v>71.623999999999981</v>
          </cell>
          <cell r="DV262">
            <v>83.080000000000013</v>
          </cell>
          <cell r="DW262">
            <v>83.080000000000013</v>
          </cell>
          <cell r="DX262">
            <v>69.809999999999988</v>
          </cell>
          <cell r="DY262">
            <v>69.809999999999988</v>
          </cell>
          <cell r="DZ262">
            <v>82.975000000000009</v>
          </cell>
          <cell r="EA262">
            <v>82.975000000000009</v>
          </cell>
          <cell r="EB262">
            <v>0</v>
          </cell>
          <cell r="EC262">
            <v>0</v>
          </cell>
          <cell r="ED262">
            <v>0</v>
          </cell>
          <cell r="EE262">
            <v>0</v>
          </cell>
          <cell r="EF262">
            <v>90.05149999999999</v>
          </cell>
          <cell r="EG262">
            <v>0</v>
          </cell>
          <cell r="EH262">
            <v>79.454000000000008</v>
          </cell>
          <cell r="EI262">
            <v>79.13900000000001</v>
          </cell>
          <cell r="EJ262">
            <v>85.131500000000003</v>
          </cell>
          <cell r="EK262">
            <v>0</v>
          </cell>
          <cell r="EL262">
            <v>0</v>
          </cell>
          <cell r="EM262">
            <v>0</v>
          </cell>
          <cell r="EN262">
            <v>0</v>
          </cell>
          <cell r="EO262">
            <v>50.105952380952367</v>
          </cell>
          <cell r="EP262">
            <v>43.415476190476198</v>
          </cell>
          <cell r="EQ262" t="str">
            <v>Oct 05</v>
          </cell>
          <cell r="ER262">
            <v>12.27</v>
          </cell>
          <cell r="ES262">
            <v>0</v>
          </cell>
          <cell r="ET262">
            <v>0</v>
          </cell>
          <cell r="EU262">
            <v>0</v>
          </cell>
          <cell r="EV262">
            <v>47.909999999999989</v>
          </cell>
          <cell r="EW262">
            <v>54.152499999999989</v>
          </cell>
          <cell r="EX262">
            <v>63.237500000000004</v>
          </cell>
          <cell r="EY262">
            <v>76.518499999999989</v>
          </cell>
          <cell r="EZ262">
            <v>76.518499999999989</v>
          </cell>
          <cell r="FA262">
            <v>81.208500000000015</v>
          </cell>
          <cell r="FB262">
            <v>81.208500000000015</v>
          </cell>
          <cell r="FC262">
            <v>77.558500000000009</v>
          </cell>
          <cell r="FD262">
            <v>77.558500000000009</v>
          </cell>
          <cell r="FE262">
            <v>0</v>
          </cell>
          <cell r="FF262">
            <v>0</v>
          </cell>
          <cell r="FG262">
            <v>95.308499999999981</v>
          </cell>
          <cell r="FH262">
            <v>0</v>
          </cell>
          <cell r="FI262">
            <v>107.41399999999999</v>
          </cell>
          <cell r="FJ262">
            <v>0</v>
          </cell>
          <cell r="FK262">
            <v>0</v>
          </cell>
          <cell r="FL262">
            <v>0</v>
          </cell>
          <cell r="FM262">
            <v>0</v>
          </cell>
          <cell r="FN262" t="str">
            <v>Oct 05</v>
          </cell>
          <cell r="FO262">
            <v>9.9499999999999993</v>
          </cell>
          <cell r="FP262">
            <v>54.630000000000017</v>
          </cell>
          <cell r="FQ262">
            <v>52.870000000000012</v>
          </cell>
          <cell r="FR262">
            <v>68.700000000000017</v>
          </cell>
          <cell r="FS262">
            <v>0</v>
          </cell>
          <cell r="FT262">
            <v>79.862500000000011</v>
          </cell>
          <cell r="FU262">
            <v>79.862500000000011</v>
          </cell>
          <cell r="FV262">
            <v>83.227499999999978</v>
          </cell>
          <cell r="FW262">
            <v>83.227499999999978</v>
          </cell>
          <cell r="FX262">
            <v>0</v>
          </cell>
          <cell r="FY262">
            <v>0</v>
          </cell>
          <cell r="FZ262">
            <v>0</v>
          </cell>
          <cell r="GA262">
            <v>0</v>
          </cell>
          <cell r="GB262">
            <v>0</v>
          </cell>
          <cell r="GC262">
            <v>0</v>
          </cell>
          <cell r="GD262">
            <v>84.662499999999994</v>
          </cell>
          <cell r="GE262">
            <v>0</v>
          </cell>
          <cell r="GF262">
            <v>0</v>
          </cell>
          <cell r="GG262">
            <v>91.612499999999997</v>
          </cell>
          <cell r="GH262">
            <v>91.612499999999997</v>
          </cell>
          <cell r="GI262">
            <v>76.597499999999997</v>
          </cell>
          <cell r="GJ262">
            <v>70.612499999999997</v>
          </cell>
          <cell r="GK262">
            <v>0</v>
          </cell>
          <cell r="GL262">
            <v>0</v>
          </cell>
          <cell r="GM262">
            <v>49.358333333333341</v>
          </cell>
          <cell r="GN262">
            <v>0</v>
          </cell>
          <cell r="GO262" t="str">
            <v>Oct 05</v>
          </cell>
          <cell r="GP262">
            <v>6.6840814021215378</v>
          </cell>
          <cell r="GQ262">
            <v>554.90476190476193</v>
          </cell>
          <cell r="GR262">
            <v>580.80952380952385</v>
          </cell>
          <cell r="GS262">
            <v>562.26190476190482</v>
          </cell>
          <cell r="GT262">
            <v>583.42857142857144</v>
          </cell>
          <cell r="GU262">
            <v>546.26190476190482</v>
          </cell>
          <cell r="GV262">
            <v>542.51190476190482</v>
          </cell>
          <cell r="GW262">
            <v>546.26190476190482</v>
          </cell>
          <cell r="GX262">
            <v>0</v>
          </cell>
          <cell r="GY262">
            <v>622.27380952380952</v>
          </cell>
          <cell r="GZ262">
            <v>590.75</v>
          </cell>
          <cell r="HA262">
            <v>0</v>
          </cell>
          <cell r="HB262">
            <v>0</v>
          </cell>
          <cell r="HC262">
            <v>644.28571428571433</v>
          </cell>
          <cell r="HD262">
            <v>584.28571428571433</v>
          </cell>
          <cell r="HE262">
            <v>0</v>
          </cell>
          <cell r="HF262">
            <v>620.94047619047615</v>
          </cell>
          <cell r="HG262">
            <v>407.23809523809501</v>
          </cell>
          <cell r="HH262">
            <v>0</v>
          </cell>
          <cell r="HI262">
            <v>362.76190476190402</v>
          </cell>
          <cell r="HJ262">
            <v>0</v>
          </cell>
          <cell r="HK262" t="e">
            <v>#VALUE!</v>
          </cell>
          <cell r="HL262">
            <v>0</v>
          </cell>
          <cell r="HM262">
            <v>0</v>
          </cell>
          <cell r="HN262">
            <v>303.14285714285722</v>
          </cell>
          <cell r="HO262">
            <v>264.95238095238102</v>
          </cell>
          <cell r="HP262">
            <v>241.45238095238099</v>
          </cell>
          <cell r="HQ262">
            <v>0</v>
          </cell>
          <cell r="HR262">
            <v>54.4375</v>
          </cell>
          <cell r="HS262">
            <v>0</v>
          </cell>
          <cell r="HT262">
            <v>745.14285714285711</v>
          </cell>
          <cell r="HU262" t="str">
            <v>Oct 05</v>
          </cell>
          <cell r="HV262">
            <v>582.71428571428567</v>
          </cell>
          <cell r="HW262">
            <v>594.52380952380952</v>
          </cell>
          <cell r="HX262">
            <v>568.33333333333337</v>
          </cell>
          <cell r="HY262">
            <v>580.14285714285722</v>
          </cell>
          <cell r="HZ262">
            <v>535.72619047619048</v>
          </cell>
          <cell r="IA262">
            <v>510.89285714285722</v>
          </cell>
          <cell r="IB262">
            <v>535.72619047619048</v>
          </cell>
          <cell r="IC262">
            <v>0</v>
          </cell>
          <cell r="ID262">
            <v>624.82142857142856</v>
          </cell>
          <cell r="IE262">
            <v>0</v>
          </cell>
          <cell r="IF262">
            <v>0</v>
          </cell>
          <cell r="IG262">
            <v>380.809523809523</v>
          </cell>
          <cell r="IH262">
            <v>0</v>
          </cell>
          <cell r="II262">
            <v>342.52380952380901</v>
          </cell>
          <cell r="IJ262">
            <v>0</v>
          </cell>
          <cell r="IK262">
            <v>0</v>
          </cell>
          <cell r="IL262">
            <v>0</v>
          </cell>
          <cell r="IM262">
            <v>300.98809523809518</v>
          </cell>
          <cell r="IN262">
            <v>259.73809523809518</v>
          </cell>
          <cell r="IO262">
            <v>0</v>
          </cell>
          <cell r="IP262">
            <v>0</v>
          </cell>
          <cell r="IQ262" t="str">
            <v>Oct 05</v>
          </cell>
          <cell r="IR262">
            <v>6.5082740846847269</v>
          </cell>
          <cell r="IS262">
            <v>41.26856225777982</v>
          </cell>
          <cell r="IT262">
            <v>48.865276181730728</v>
          </cell>
          <cell r="IU262">
            <v>0</v>
          </cell>
          <cell r="IV262">
            <v>0</v>
          </cell>
          <cell r="IW262">
            <v>0</v>
          </cell>
          <cell r="IX262">
            <v>58.325238095238092</v>
          </cell>
          <cell r="IY262">
            <v>0</v>
          </cell>
          <cell r="IZ262">
            <v>72.078571428571436</v>
          </cell>
          <cell r="JA262">
            <v>70.217142857142861</v>
          </cell>
          <cell r="JB262">
            <v>0</v>
          </cell>
          <cell r="JC262">
            <v>68.926190476190456</v>
          </cell>
          <cell r="JD262">
            <v>76.782192166807562</v>
          </cell>
          <cell r="JE262">
            <v>0</v>
          </cell>
          <cell r="JF262">
            <v>0</v>
          </cell>
          <cell r="JG262">
            <v>0</v>
          </cell>
          <cell r="JH262">
            <v>0</v>
          </cell>
          <cell r="JI262">
            <v>0</v>
          </cell>
          <cell r="JJ262">
            <v>0</v>
          </cell>
          <cell r="JK262">
            <v>0</v>
          </cell>
          <cell r="JL262">
            <v>0</v>
          </cell>
          <cell r="JM262">
            <v>0</v>
          </cell>
          <cell r="JN262">
            <v>74.6645238095238</v>
          </cell>
          <cell r="JO262">
            <v>0</v>
          </cell>
          <cell r="JP262">
            <v>71.952857142857155</v>
          </cell>
          <cell r="JQ262">
            <v>74.212857142857132</v>
          </cell>
          <cell r="JR262">
            <v>75.399047619047622</v>
          </cell>
          <cell r="JS262">
            <v>77.282380952380962</v>
          </cell>
          <cell r="JT262">
            <v>0</v>
          </cell>
          <cell r="JU262">
            <v>0</v>
          </cell>
          <cell r="JV262">
            <v>0</v>
          </cell>
          <cell r="JW262">
            <v>0</v>
          </cell>
          <cell r="JX262">
            <v>0</v>
          </cell>
          <cell r="JY262">
            <v>0</v>
          </cell>
          <cell r="JZ262">
            <v>74.212857142857132</v>
          </cell>
          <cell r="KA262">
            <v>0</v>
          </cell>
          <cell r="KB262">
            <v>0</v>
          </cell>
          <cell r="KC262">
            <v>0</v>
          </cell>
          <cell r="KD262">
            <v>50.552380952380943</v>
          </cell>
          <cell r="KE262">
            <v>53.052380952380943</v>
          </cell>
          <cell r="KF262">
            <v>50.552380952380943</v>
          </cell>
          <cell r="KG262">
            <v>53.052380952380943</v>
          </cell>
          <cell r="KH262">
            <v>0</v>
          </cell>
          <cell r="KI262">
            <v>0</v>
          </cell>
          <cell r="KJ262">
            <v>0</v>
          </cell>
          <cell r="KK262">
            <v>49.832358455193102</v>
          </cell>
          <cell r="KL262">
            <v>49.506149231346086</v>
          </cell>
          <cell r="KM262">
            <v>0</v>
          </cell>
          <cell r="KN262">
            <v>48.074990626171733</v>
          </cell>
          <cell r="KO262">
            <v>7.1428576190476196</v>
          </cell>
          <cell r="KP262">
            <v>0.52857142857142825</v>
          </cell>
          <cell r="KQ262">
            <v>1.285714285714286</v>
          </cell>
          <cell r="KR262">
            <v>1.1142857142857141</v>
          </cell>
          <cell r="KS262">
            <v>1.0142857142857149</v>
          </cell>
          <cell r="KT262">
            <v>-1.047619047619047</v>
          </cell>
          <cell r="KU262">
            <v>-0.66666666666666685</v>
          </cell>
          <cell r="KV262">
            <v>0</v>
          </cell>
          <cell r="KW262">
            <v>-0.73809523809523814</v>
          </cell>
          <cell r="KX262">
            <v>0</v>
          </cell>
          <cell r="KY262">
            <v>0</v>
          </cell>
          <cell r="KZ262">
            <v>2.6190476190476191</v>
          </cell>
          <cell r="LA262">
            <v>2.1428571428571428</v>
          </cell>
          <cell r="LB262">
            <v>2.5</v>
          </cell>
          <cell r="LC262" t="str">
            <v>Oct 05</v>
          </cell>
          <cell r="LD262">
            <v>40.692989524576952</v>
          </cell>
          <cell r="LE262">
            <v>48.209366391184574</v>
          </cell>
          <cell r="LF262">
            <v>505</v>
          </cell>
          <cell r="LG262">
            <v>525</v>
          </cell>
          <cell r="LH262">
            <v>54.811084656084645</v>
          </cell>
          <cell r="LI262">
            <v>63.770476190476167</v>
          </cell>
          <cell r="LJ262">
            <v>73.435238095238077</v>
          </cell>
          <cell r="LK262">
            <v>2.1071428571428568</v>
          </cell>
          <cell r="LL262">
            <v>71.071904761904733</v>
          </cell>
          <cell r="LM262">
            <v>2.5999999999999996</v>
          </cell>
          <cell r="LN262">
            <v>71.821904761904761</v>
          </cell>
          <cell r="LO262">
            <v>0</v>
          </cell>
          <cell r="LP262">
            <v>0</v>
          </cell>
          <cell r="LQ262">
            <v>0</v>
          </cell>
          <cell r="LR262">
            <v>0</v>
          </cell>
          <cell r="LS262">
            <v>0</v>
          </cell>
          <cell r="LT262">
            <v>46.151181102362202</v>
          </cell>
          <cell r="LU262">
            <v>44.796100487439062</v>
          </cell>
          <cell r="LV262">
            <v>59.960476190476207</v>
          </cell>
          <cell r="LW262">
            <v>57.956666666666642</v>
          </cell>
          <cell r="LX262">
            <v>65.148095238095209</v>
          </cell>
          <cell r="LY262">
            <v>65.148095238095209</v>
          </cell>
          <cell r="LZ262">
            <v>54.544761904761906</v>
          </cell>
          <cell r="MA262">
            <v>58.46410714285711</v>
          </cell>
          <cell r="MB262" t="str">
            <v>Oct 05</v>
          </cell>
          <cell r="MC262">
            <v>576.02380952380952</v>
          </cell>
          <cell r="MD262">
            <v>595.07142857142867</v>
          </cell>
          <cell r="ME262">
            <v>62.294312169312171</v>
          </cell>
          <cell r="MF262">
            <v>60.45</v>
          </cell>
          <cell r="MG262">
            <v>41.087499999999999</v>
          </cell>
          <cell r="MH262" t="str">
            <v>Oct 05</v>
          </cell>
          <cell r="MI262">
            <v>415.47619047619048</v>
          </cell>
          <cell r="MJ262">
            <v>333.33333333333331</v>
          </cell>
          <cell r="MK262">
            <v>336.1904761904762</v>
          </cell>
          <cell r="ML262">
            <v>272.24489795918362</v>
          </cell>
          <cell r="MM262">
            <v>272.10884353741488</v>
          </cell>
          <cell r="MN262">
            <v>304.27205501389483</v>
          </cell>
          <cell r="MO262">
            <v>510.69703243616289</v>
          </cell>
          <cell r="MP262">
            <v>293.06122448979602</v>
          </cell>
          <cell r="MQ262">
            <v>116.0714285714286</v>
          </cell>
          <cell r="MR262">
            <v>163.0952380952381</v>
          </cell>
          <cell r="MS262">
            <v>0</v>
          </cell>
          <cell r="MT262">
            <v>379.40379403794037</v>
          </cell>
          <cell r="MU262">
            <v>168.97081413210449</v>
          </cell>
          <cell r="MV262">
            <v>0</v>
          </cell>
          <cell r="MW262" t="str">
            <v>*KEY_ERR</v>
          </cell>
        </row>
        <row r="263">
          <cell r="F263" t="str">
            <v>Nov 05</v>
          </cell>
          <cell r="G263">
            <v>55.174090909090907</v>
          </cell>
          <cell r="H263">
            <v>0</v>
          </cell>
          <cell r="I263">
            <v>58.271000000000001</v>
          </cell>
          <cell r="J263">
            <v>0</v>
          </cell>
          <cell r="K263">
            <v>0</v>
          </cell>
          <cell r="L263">
            <v>58.594249999999988</v>
          </cell>
          <cell r="M263">
            <v>51.44250000000001</v>
          </cell>
          <cell r="N263">
            <v>0</v>
          </cell>
          <cell r="O263">
            <v>0</v>
          </cell>
          <cell r="P263">
            <v>43.926000000000002</v>
          </cell>
          <cell r="Q263">
            <v>43.926000000000002</v>
          </cell>
          <cell r="R263">
            <v>0</v>
          </cell>
          <cell r="S263">
            <v>56.960010000000004</v>
          </cell>
          <cell r="T263">
            <v>58.217304705990294</v>
          </cell>
          <cell r="U263">
            <v>33.741000000000014</v>
          </cell>
          <cell r="V263">
            <v>51.137727272727268</v>
          </cell>
          <cell r="W263">
            <v>51.492272727272727</v>
          </cell>
          <cell r="X263">
            <v>56.060454545454547</v>
          </cell>
          <cell r="Y263">
            <v>45.87863636363636</v>
          </cell>
          <cell r="Z263">
            <v>46.976363636363637</v>
          </cell>
          <cell r="AA263">
            <v>50.72475</v>
          </cell>
          <cell r="AB263">
            <v>55.701000000000001</v>
          </cell>
          <cell r="AC263">
            <v>51.797499999999978</v>
          </cell>
          <cell r="AD263">
            <v>57.891499999999979</v>
          </cell>
          <cell r="AE263">
            <v>57.891499999999979</v>
          </cell>
          <cell r="AF263">
            <v>51.70662500000001</v>
          </cell>
          <cell r="AG263">
            <v>53.650388888888877</v>
          </cell>
          <cell r="AH263">
            <v>46.106625000000008</v>
          </cell>
          <cell r="AI263">
            <v>49.816749999999992</v>
          </cell>
          <cell r="AJ263">
            <v>51.70662500000001</v>
          </cell>
          <cell r="AK263">
            <v>54.756625000000007</v>
          </cell>
          <cell r="AL263">
            <v>56.278636363636359</v>
          </cell>
          <cell r="AM263">
            <v>55.1145</v>
          </cell>
          <cell r="AN263">
            <v>0</v>
          </cell>
          <cell r="AO263">
            <v>0</v>
          </cell>
          <cell r="AP263">
            <v>0</v>
          </cell>
          <cell r="AQ263">
            <v>48.856625000000008</v>
          </cell>
          <cell r="AR263">
            <v>55.846750000000007</v>
          </cell>
          <cell r="AS263">
            <v>51.797499999999978</v>
          </cell>
          <cell r="AT263">
            <v>52.063153690476206</v>
          </cell>
          <cell r="AU263">
            <v>56.070388888888878</v>
          </cell>
          <cell r="AV263">
            <v>0</v>
          </cell>
          <cell r="AW263">
            <v>51.125007500000009</v>
          </cell>
          <cell r="AX263">
            <v>52.564999999999998</v>
          </cell>
          <cell r="AY263">
            <v>0</v>
          </cell>
          <cell r="AZ263">
            <v>0</v>
          </cell>
          <cell r="BA263">
            <v>0</v>
          </cell>
          <cell r="BB263">
            <v>52.524749999999997</v>
          </cell>
          <cell r="BC263">
            <v>51.388500000000001</v>
          </cell>
          <cell r="BD263">
            <v>-1.3504545454545456</v>
          </cell>
          <cell r="BE263">
            <v>52.955750000000002</v>
          </cell>
          <cell r="BF263">
            <v>51.221010000000007</v>
          </cell>
          <cell r="BG263">
            <v>40.895375000000044</v>
          </cell>
          <cell r="BH263">
            <v>0</v>
          </cell>
          <cell r="BI263">
            <v>55.028638636363631</v>
          </cell>
          <cell r="BJ263">
            <v>0</v>
          </cell>
          <cell r="BK263">
            <v>13.85</v>
          </cell>
          <cell r="BL263">
            <v>29.326499999999996</v>
          </cell>
          <cell r="BM263">
            <v>41.845124999999996</v>
          </cell>
          <cell r="BN263">
            <v>52.328062500000001</v>
          </cell>
          <cell r="BO263">
            <v>51.085124999999998</v>
          </cell>
          <cell r="BP263">
            <v>54.618374999999993</v>
          </cell>
          <cell r="BQ263">
            <v>60.809699999999999</v>
          </cell>
          <cell r="BR263">
            <v>60.809699999999999</v>
          </cell>
          <cell r="BS263">
            <v>62.152650000000001</v>
          </cell>
          <cell r="BT263">
            <v>62.152650000000001</v>
          </cell>
          <cell r="BU263">
            <v>64.167074999999997</v>
          </cell>
          <cell r="BV263">
            <v>64.167074999999997</v>
          </cell>
          <cell r="BW263">
            <v>60.827549999999995</v>
          </cell>
          <cell r="BX263">
            <v>60.827549999999995</v>
          </cell>
          <cell r="BY263">
            <v>64.184925000000007</v>
          </cell>
          <cell r="BZ263">
            <v>64.184925000000007</v>
          </cell>
          <cell r="CA263">
            <v>0</v>
          </cell>
          <cell r="CB263">
            <v>0</v>
          </cell>
          <cell r="CC263">
            <v>0</v>
          </cell>
          <cell r="CD263">
            <v>0</v>
          </cell>
          <cell r="CE263">
            <v>69.8292</v>
          </cell>
          <cell r="CF263">
            <v>69.095249999999993</v>
          </cell>
          <cell r="CG263">
            <v>68.995500000000007</v>
          </cell>
          <cell r="CH263">
            <v>0</v>
          </cell>
          <cell r="CI263">
            <v>0</v>
          </cell>
          <cell r="CJ263">
            <v>71.020950000000013</v>
          </cell>
          <cell r="CK263">
            <v>75.921299999999988</v>
          </cell>
          <cell r="CL263">
            <v>70.100414999999998</v>
          </cell>
          <cell r="CM263">
            <v>70.93904999999998</v>
          </cell>
          <cell r="CN263">
            <v>0</v>
          </cell>
          <cell r="CO263">
            <v>0</v>
          </cell>
          <cell r="CP263">
            <v>50.455649999999999</v>
          </cell>
          <cell r="CQ263">
            <v>50.455649999999999</v>
          </cell>
          <cell r="CR263">
            <v>0</v>
          </cell>
          <cell r="CS263">
            <v>0</v>
          </cell>
          <cell r="CT263">
            <v>52.993749999999999</v>
          </cell>
          <cell r="CU263">
            <v>38.42</v>
          </cell>
          <cell r="CV263">
            <v>0</v>
          </cell>
          <cell r="CW263">
            <v>30.75</v>
          </cell>
          <cell r="CX263">
            <v>59.839500000000008</v>
          </cell>
          <cell r="CY263">
            <v>60.268949999999997</v>
          </cell>
          <cell r="CZ263">
            <v>57.347849999999994</v>
          </cell>
          <cell r="DA263">
            <v>52.294199999999996</v>
          </cell>
          <cell r="DB263">
            <v>0.55956249999999963</v>
          </cell>
          <cell r="DC263">
            <v>0.43602272727272878</v>
          </cell>
          <cell r="DD263">
            <v>20.275849999999998</v>
          </cell>
          <cell r="DE263">
            <v>0</v>
          </cell>
          <cell r="DF263">
            <v>0</v>
          </cell>
          <cell r="DG263">
            <v>0</v>
          </cell>
          <cell r="DH263">
            <v>0</v>
          </cell>
          <cell r="DI263">
            <v>0</v>
          </cell>
          <cell r="DJ263">
            <v>0</v>
          </cell>
          <cell r="DK263">
            <v>0</v>
          </cell>
          <cell r="DL263">
            <v>0</v>
          </cell>
          <cell r="DM263" t="str">
            <v>Nov 05</v>
          </cell>
          <cell r="DN263">
            <v>15.14</v>
          </cell>
          <cell r="DO263">
            <v>0</v>
          </cell>
          <cell r="DP263">
            <v>0</v>
          </cell>
          <cell r="DQ263">
            <v>0</v>
          </cell>
          <cell r="DR263">
            <v>0</v>
          </cell>
          <cell r="DS263">
            <v>0</v>
          </cell>
          <cell r="DT263">
            <v>61.670700000000004</v>
          </cell>
          <cell r="DU263">
            <v>61.670700000000004</v>
          </cell>
          <cell r="DV263">
            <v>68.653199999999984</v>
          </cell>
          <cell r="DW263">
            <v>68.653199999999984</v>
          </cell>
          <cell r="DX263">
            <v>61.779899999999998</v>
          </cell>
          <cell r="DY263">
            <v>61.779899999999998</v>
          </cell>
          <cell r="DZ263">
            <v>69.004424999999998</v>
          </cell>
          <cell r="EA263">
            <v>69.004424999999998</v>
          </cell>
          <cell r="EB263">
            <v>0</v>
          </cell>
          <cell r="EC263">
            <v>0</v>
          </cell>
          <cell r="ED263">
            <v>0</v>
          </cell>
          <cell r="EE263">
            <v>0</v>
          </cell>
          <cell r="EF263">
            <v>72.608549999999951</v>
          </cell>
          <cell r="EG263">
            <v>0</v>
          </cell>
          <cell r="EH263">
            <v>70.856625000000008</v>
          </cell>
          <cell r="EI263">
            <v>70.541624999999996</v>
          </cell>
          <cell r="EJ263">
            <v>72.0321</v>
          </cell>
          <cell r="EK263">
            <v>0</v>
          </cell>
          <cell r="EL263">
            <v>0</v>
          </cell>
          <cell r="EM263">
            <v>0</v>
          </cell>
          <cell r="EN263">
            <v>0</v>
          </cell>
          <cell r="EO263">
            <v>46.171250000000001</v>
          </cell>
          <cell r="EP263">
            <v>37.543750000000003</v>
          </cell>
          <cell r="EQ263" t="str">
            <v>Nov 05</v>
          </cell>
          <cell r="ER263">
            <v>12.88</v>
          </cell>
          <cell r="ES263">
            <v>0</v>
          </cell>
          <cell r="ET263">
            <v>0</v>
          </cell>
          <cell r="EU263">
            <v>0</v>
          </cell>
          <cell r="EV263">
            <v>42.110250000000001</v>
          </cell>
          <cell r="EW263">
            <v>51.394874999999999</v>
          </cell>
          <cell r="EX263">
            <v>57.545249999999996</v>
          </cell>
          <cell r="EY263">
            <v>61.927425000000007</v>
          </cell>
          <cell r="EZ263">
            <v>61.927425000000007</v>
          </cell>
          <cell r="FA263">
            <v>64.360799999999998</v>
          </cell>
          <cell r="FB263">
            <v>64.360799999999998</v>
          </cell>
          <cell r="FC263">
            <v>62.780549999999991</v>
          </cell>
          <cell r="FD263">
            <v>62.780549999999991</v>
          </cell>
          <cell r="FE263">
            <v>0</v>
          </cell>
          <cell r="FF263">
            <v>0</v>
          </cell>
          <cell r="FG263">
            <v>72.427424999999999</v>
          </cell>
          <cell r="FH263">
            <v>0</v>
          </cell>
          <cell r="FI263">
            <v>74.205600000000004</v>
          </cell>
          <cell r="FJ263">
            <v>0</v>
          </cell>
          <cell r="FK263">
            <v>0</v>
          </cell>
          <cell r="FL263">
            <v>0</v>
          </cell>
          <cell r="FM263">
            <v>0</v>
          </cell>
          <cell r="FN263" t="str">
            <v>Nov 05</v>
          </cell>
          <cell r="FO263">
            <v>11.31</v>
          </cell>
          <cell r="FP263">
            <v>51.586500000000001</v>
          </cell>
          <cell r="FQ263">
            <v>54.012000000000008</v>
          </cell>
          <cell r="FR263">
            <v>62.737499999999997</v>
          </cell>
          <cell r="FS263">
            <v>0</v>
          </cell>
          <cell r="FT263">
            <v>66.467624999999998</v>
          </cell>
          <cell r="FU263">
            <v>66.467624999999998</v>
          </cell>
          <cell r="FV263">
            <v>68.656874999999999</v>
          </cell>
          <cell r="FW263">
            <v>68.656874999999999</v>
          </cell>
          <cell r="FX263">
            <v>0</v>
          </cell>
          <cell r="FY263">
            <v>0</v>
          </cell>
          <cell r="FZ263">
            <v>0</v>
          </cell>
          <cell r="GA263">
            <v>0</v>
          </cell>
          <cell r="GB263">
            <v>0</v>
          </cell>
          <cell r="GC263">
            <v>0</v>
          </cell>
          <cell r="GD263">
            <v>73.439624999999992</v>
          </cell>
          <cell r="GE263">
            <v>0</v>
          </cell>
          <cell r="GF263">
            <v>0</v>
          </cell>
          <cell r="GG263">
            <v>73.476375000000004</v>
          </cell>
          <cell r="GH263">
            <v>73.476375000000004</v>
          </cell>
          <cell r="GI263">
            <v>65.288999999999987</v>
          </cell>
          <cell r="GJ263">
            <v>59.093999999999994</v>
          </cell>
          <cell r="GK263">
            <v>0</v>
          </cell>
          <cell r="GL263">
            <v>0</v>
          </cell>
          <cell r="GM263">
            <v>46.219999999999992</v>
          </cell>
          <cell r="GN263">
            <v>0</v>
          </cell>
          <cell r="GO263" t="str">
            <v>Nov 05</v>
          </cell>
          <cell r="GP263">
            <v>7.8808590361863793</v>
          </cell>
          <cell r="GQ263">
            <v>520.4545454545455</v>
          </cell>
          <cell r="GR263">
            <v>489.45454545454538</v>
          </cell>
          <cell r="GS263">
            <v>519.0454545454545</v>
          </cell>
          <cell r="GT263">
            <v>503.81818181818181</v>
          </cell>
          <cell r="GU263">
            <v>478.73863636363637</v>
          </cell>
          <cell r="GV263">
            <v>474.98863636363637</v>
          </cell>
          <cell r="GW263">
            <v>478.73863636363637</v>
          </cell>
          <cell r="GX263">
            <v>0</v>
          </cell>
          <cell r="GY263">
            <v>530.40909090909088</v>
          </cell>
          <cell r="GZ263">
            <v>510.68181818181819</v>
          </cell>
          <cell r="HA263">
            <v>0</v>
          </cell>
          <cell r="HB263">
            <v>0</v>
          </cell>
          <cell r="HC263">
            <v>550.9204545454545</v>
          </cell>
          <cell r="HD263">
            <v>505.04545454545462</v>
          </cell>
          <cell r="HE263">
            <v>0</v>
          </cell>
          <cell r="HF263">
            <v>542.5</v>
          </cell>
          <cell r="HG263">
            <v>357.81818181818102</v>
          </cell>
          <cell r="HH263">
            <v>0</v>
          </cell>
          <cell r="HI263">
            <v>331.22727272727201</v>
          </cell>
          <cell r="HJ263">
            <v>0</v>
          </cell>
          <cell r="HK263" t="e">
            <v>#VALUE!</v>
          </cell>
          <cell r="HL263">
            <v>0</v>
          </cell>
          <cell r="HM263">
            <v>0</v>
          </cell>
          <cell r="HN263">
            <v>278.98863636363637</v>
          </cell>
          <cell r="HO263">
            <v>248.6136363636364</v>
          </cell>
          <cell r="HP263">
            <v>226.9204545454545</v>
          </cell>
          <cell r="HQ263">
            <v>0</v>
          </cell>
          <cell r="HR263">
            <v>51.037500000000001</v>
          </cell>
          <cell r="HS263">
            <v>0</v>
          </cell>
          <cell r="HT263">
            <v>550.51136363636363</v>
          </cell>
          <cell r="HU263" t="str">
            <v>Nov 05</v>
          </cell>
          <cell r="HV263">
            <v>557.68181818181813</v>
          </cell>
          <cell r="HW263">
            <v>524.72727272727275</v>
          </cell>
          <cell r="HX263">
            <v>539.5</v>
          </cell>
          <cell r="HY263">
            <v>506.54545454545462</v>
          </cell>
          <cell r="HZ263">
            <v>469.78409090909088</v>
          </cell>
          <cell r="IA263">
            <v>447.70454545454538</v>
          </cell>
          <cell r="IB263">
            <v>469.78409090909088</v>
          </cell>
          <cell r="IC263">
            <v>0</v>
          </cell>
          <cell r="ID263">
            <v>538.34090909090912</v>
          </cell>
          <cell r="IE263">
            <v>0</v>
          </cell>
          <cell r="IF263">
            <v>0</v>
          </cell>
          <cell r="IG263">
            <v>344.59090909090901</v>
          </cell>
          <cell r="IH263">
            <v>0</v>
          </cell>
          <cell r="II263">
            <v>321.54545454545399</v>
          </cell>
          <cell r="IJ263">
            <v>0</v>
          </cell>
          <cell r="IK263">
            <v>0</v>
          </cell>
          <cell r="IL263">
            <v>0</v>
          </cell>
          <cell r="IM263">
            <v>277.9772727272728</v>
          </cell>
          <cell r="IN263">
            <v>236.0113636363636</v>
          </cell>
          <cell r="IO263">
            <v>0</v>
          </cell>
          <cell r="IP263">
            <v>0</v>
          </cell>
          <cell r="IQ263" t="str">
            <v>Nov 05</v>
          </cell>
          <cell r="IR263">
            <v>6.7321633365510838</v>
          </cell>
          <cell r="IS263">
            <v>42.542671196249358</v>
          </cell>
          <cell r="IT263">
            <v>50.31722218048251</v>
          </cell>
          <cell r="IU263">
            <v>0</v>
          </cell>
          <cell r="IV263">
            <v>0</v>
          </cell>
          <cell r="IW263">
            <v>0</v>
          </cell>
          <cell r="IX263">
            <v>53.959727272727257</v>
          </cell>
          <cell r="IY263">
            <v>0</v>
          </cell>
          <cell r="IZ263">
            <v>64.057704545454556</v>
          </cell>
          <cell r="JA263">
            <v>61.92349999999999</v>
          </cell>
          <cell r="JB263">
            <v>0</v>
          </cell>
          <cell r="JC263">
            <v>60.418863636363646</v>
          </cell>
          <cell r="JD263">
            <v>64.284023668639065</v>
          </cell>
          <cell r="JE263">
            <v>0</v>
          </cell>
          <cell r="JF263">
            <v>0</v>
          </cell>
          <cell r="JG263">
            <v>0</v>
          </cell>
          <cell r="JH263">
            <v>0</v>
          </cell>
          <cell r="JI263">
            <v>0</v>
          </cell>
          <cell r="JJ263">
            <v>0</v>
          </cell>
          <cell r="JK263">
            <v>0</v>
          </cell>
          <cell r="JL263">
            <v>0</v>
          </cell>
          <cell r="JM263">
            <v>0</v>
          </cell>
          <cell r="JN263">
            <v>62.76077272727273</v>
          </cell>
          <cell r="JO263">
            <v>0</v>
          </cell>
          <cell r="JP263">
            <v>59.797250000000012</v>
          </cell>
          <cell r="JQ263">
            <v>63.027249999999995</v>
          </cell>
          <cell r="JR263">
            <v>63.594295454545446</v>
          </cell>
          <cell r="JS263">
            <v>66.002250000000004</v>
          </cell>
          <cell r="JT263">
            <v>0</v>
          </cell>
          <cell r="JU263">
            <v>0</v>
          </cell>
          <cell r="JV263">
            <v>0</v>
          </cell>
          <cell r="JW263">
            <v>0</v>
          </cell>
          <cell r="JX263">
            <v>0</v>
          </cell>
          <cell r="JY263">
            <v>0</v>
          </cell>
          <cell r="JZ263">
            <v>63.027249999999995</v>
          </cell>
          <cell r="KA263">
            <v>0</v>
          </cell>
          <cell r="KB263">
            <v>0</v>
          </cell>
          <cell r="KC263">
            <v>0</v>
          </cell>
          <cell r="KD263">
            <v>45.954999999999998</v>
          </cell>
          <cell r="KE263">
            <v>48.454999999999998</v>
          </cell>
          <cell r="KF263">
            <v>45.954999999999998</v>
          </cell>
          <cell r="KG263">
            <v>48.454999999999998</v>
          </cell>
          <cell r="KH263">
            <v>0</v>
          </cell>
          <cell r="KI263">
            <v>0</v>
          </cell>
          <cell r="KJ263">
            <v>0</v>
          </cell>
          <cell r="KK263">
            <v>47.990422333571956</v>
          </cell>
          <cell r="KL263">
            <v>46.801839656406592</v>
          </cell>
          <cell r="KM263">
            <v>0</v>
          </cell>
          <cell r="KN263">
            <v>45.026449534717258</v>
          </cell>
          <cell r="KO263">
            <v>-7.0454504545454544</v>
          </cell>
          <cell r="KP263">
            <v>0.77272727272727304</v>
          </cell>
          <cell r="KQ263">
            <v>1.245454545454546</v>
          </cell>
          <cell r="KR263">
            <v>1.05</v>
          </cell>
          <cell r="KS263">
            <v>0.9363636363636364</v>
          </cell>
          <cell r="KT263">
            <v>-2.0227272727272729</v>
          </cell>
          <cell r="KU263">
            <v>-2</v>
          </cell>
          <cell r="KV263">
            <v>0</v>
          </cell>
          <cell r="KW263">
            <v>-1.245454545454546</v>
          </cell>
          <cell r="KX263">
            <v>-0.5</v>
          </cell>
          <cell r="KY263">
            <v>0</v>
          </cell>
          <cell r="KZ263">
            <v>2.0681818181818179</v>
          </cell>
          <cell r="LA263">
            <v>1.795454545454545</v>
          </cell>
          <cell r="LB263">
            <v>2.5</v>
          </cell>
          <cell r="LC263" t="str">
            <v>Nov 05</v>
          </cell>
          <cell r="LD263">
            <v>43.110394842868651</v>
          </cell>
          <cell r="LE263">
            <v>50.964187327823687</v>
          </cell>
          <cell r="LF263">
            <v>535</v>
          </cell>
          <cell r="LG263">
            <v>555</v>
          </cell>
          <cell r="LH263">
            <v>50.037833333333346</v>
          </cell>
          <cell r="LI263">
            <v>56.2575</v>
          </cell>
          <cell r="LJ263">
            <v>63.030500000000011</v>
          </cell>
          <cell r="LK263">
            <v>2.1199999999999997</v>
          </cell>
          <cell r="LL263">
            <v>60.796749999999996</v>
          </cell>
          <cell r="LM263">
            <v>2.6049999999999991</v>
          </cell>
          <cell r="LN263">
            <v>61.511750000000006</v>
          </cell>
          <cell r="LO263">
            <v>0</v>
          </cell>
          <cell r="LP263">
            <v>0</v>
          </cell>
          <cell r="LQ263">
            <v>0</v>
          </cell>
          <cell r="LR263">
            <v>0</v>
          </cell>
          <cell r="LS263">
            <v>0</v>
          </cell>
          <cell r="LT263">
            <v>42.435118110236218</v>
          </cell>
          <cell r="LU263">
            <v>40.702677165354331</v>
          </cell>
          <cell r="LV263">
            <v>55.701000000000001</v>
          </cell>
          <cell r="LW263">
            <v>51.797499999999978</v>
          </cell>
          <cell r="LX263">
            <v>57.891499999999979</v>
          </cell>
          <cell r="LY263">
            <v>57.891499999999979</v>
          </cell>
          <cell r="LZ263">
            <v>51.70662500000001</v>
          </cell>
          <cell r="MA263">
            <v>53.650388888888877</v>
          </cell>
          <cell r="MB263" t="str">
            <v>Nov 05</v>
          </cell>
          <cell r="MC263">
            <v>547.04999999999995</v>
          </cell>
          <cell r="MD263">
            <v>568</v>
          </cell>
          <cell r="ME263">
            <v>56.612499999999997</v>
          </cell>
          <cell r="MF263">
            <v>56.466999999999999</v>
          </cell>
          <cell r="MG263">
            <v>37.962500000000006</v>
          </cell>
          <cell r="MH263" t="str">
            <v>Nov 05</v>
          </cell>
          <cell r="MI263">
            <v>284.09090909090912</v>
          </cell>
          <cell r="MJ263">
            <v>319.09090909090912</v>
          </cell>
          <cell r="MK263">
            <v>321.9480519480519</v>
          </cell>
          <cell r="ML263">
            <v>245.84415584415581</v>
          </cell>
          <cell r="MM263">
            <v>352.20779220779241</v>
          </cell>
          <cell r="MN263">
            <v>307.52630159158338</v>
          </cell>
          <cell r="MO263">
            <v>491.87527448396997</v>
          </cell>
          <cell r="MP263">
            <v>390.64935064935071</v>
          </cell>
          <cell r="MQ263">
            <v>206.02272727272731</v>
          </cell>
          <cell r="MR263">
            <v>262.7272727272728</v>
          </cell>
          <cell r="MS263">
            <v>0</v>
          </cell>
          <cell r="MT263">
            <v>370.16506528701649</v>
          </cell>
          <cell r="MU263">
            <v>255.1319648093841</v>
          </cell>
          <cell r="MV263">
            <v>0</v>
          </cell>
          <cell r="MW263" t="str">
            <v>*KEY_ERR</v>
          </cell>
        </row>
        <row r="264">
          <cell r="F264" t="str">
            <v>Dec 05</v>
          </cell>
          <cell r="G264">
            <v>56.908809523809524</v>
          </cell>
          <cell r="H264">
            <v>0</v>
          </cell>
          <cell r="I264">
            <v>59.405952380952392</v>
          </cell>
          <cell r="J264">
            <v>0</v>
          </cell>
          <cell r="K264">
            <v>0</v>
          </cell>
          <cell r="L264">
            <v>59.777142857142863</v>
          </cell>
          <cell r="M264">
            <v>51.798571428571428</v>
          </cell>
          <cell r="N264">
            <v>0</v>
          </cell>
          <cell r="O264">
            <v>0</v>
          </cell>
          <cell r="P264">
            <v>43.215476190476167</v>
          </cell>
          <cell r="Q264">
            <v>43.215476190476167</v>
          </cell>
          <cell r="R264">
            <v>0</v>
          </cell>
          <cell r="S264">
            <v>57.370239047619023</v>
          </cell>
          <cell r="T264">
            <v>56.497812867936474</v>
          </cell>
          <cell r="U264">
            <v>32.834523809523787</v>
          </cell>
          <cell r="V264">
            <v>53.551666666666669</v>
          </cell>
          <cell r="W264">
            <v>54.194523809523808</v>
          </cell>
          <cell r="X264">
            <v>57.865952380952379</v>
          </cell>
          <cell r="Y264">
            <v>47.932619047619049</v>
          </cell>
          <cell r="Z264">
            <v>48.97309523809524</v>
          </cell>
          <cell r="AA264">
            <v>52.536190476190477</v>
          </cell>
          <cell r="AB264">
            <v>56.745714285714286</v>
          </cell>
          <cell r="AC264">
            <v>52.530476190476222</v>
          </cell>
          <cell r="AD264">
            <v>57.881904761904785</v>
          </cell>
          <cell r="AE264">
            <v>58.796190476190503</v>
          </cell>
          <cell r="AF264">
            <v>53.746428571428559</v>
          </cell>
          <cell r="AG264">
            <v>55.798412698412726</v>
          </cell>
          <cell r="AH264">
            <v>49.146428571428565</v>
          </cell>
          <cell r="AI264">
            <v>51.750476190476192</v>
          </cell>
          <cell r="AJ264">
            <v>53.746428571428559</v>
          </cell>
          <cell r="AK264">
            <v>56.196428571428562</v>
          </cell>
          <cell r="AL264">
            <v>58.146904761904764</v>
          </cell>
          <cell r="AM264">
            <v>57.849047619047617</v>
          </cell>
          <cell r="AN264">
            <v>0</v>
          </cell>
          <cell r="AO264">
            <v>0</v>
          </cell>
          <cell r="AP264">
            <v>0</v>
          </cell>
          <cell r="AQ264">
            <v>51.346428571428561</v>
          </cell>
          <cell r="AR264">
            <v>57.461428571428577</v>
          </cell>
          <cell r="AS264">
            <v>52.530476190476222</v>
          </cell>
          <cell r="AT264">
            <v>53.975240476190478</v>
          </cell>
          <cell r="AU264">
            <v>57.618412698412719</v>
          </cell>
          <cell r="AV264">
            <v>0</v>
          </cell>
          <cell r="AW264">
            <v>53.000010000000003</v>
          </cell>
          <cell r="AX264">
            <v>53.954047619047621</v>
          </cell>
          <cell r="AY264">
            <v>0</v>
          </cell>
          <cell r="AZ264">
            <v>0</v>
          </cell>
          <cell r="BA264">
            <v>0</v>
          </cell>
          <cell r="BB264">
            <v>54.194761904761897</v>
          </cell>
          <cell r="BC264">
            <v>53.198095238095242</v>
          </cell>
          <cell r="BD264">
            <v>-0.54090909090909112</v>
          </cell>
          <cell r="BE264">
            <v>54.140714285714282</v>
          </cell>
          <cell r="BF264">
            <v>52.955962380952357</v>
          </cell>
          <cell r="BG264">
            <v>42.374880952380977</v>
          </cell>
          <cell r="BH264">
            <v>0</v>
          </cell>
          <cell r="BI264">
            <v>57.34690476190476</v>
          </cell>
          <cell r="BJ264">
            <v>0</v>
          </cell>
          <cell r="BK264">
            <v>11.21</v>
          </cell>
          <cell r="BL264">
            <v>32.065000000000005</v>
          </cell>
          <cell r="BM264">
            <v>44.291250000000005</v>
          </cell>
          <cell r="BN264">
            <v>54.834999999999994</v>
          </cell>
          <cell r="BO264">
            <v>54.674999999999983</v>
          </cell>
          <cell r="BP264">
            <v>56.523750000000007</v>
          </cell>
          <cell r="BQ264">
            <v>65.826500000000024</v>
          </cell>
          <cell r="BR264">
            <v>65.826500000000024</v>
          </cell>
          <cell r="BS264">
            <v>67.933299999999988</v>
          </cell>
          <cell r="BT264">
            <v>67.933299999999988</v>
          </cell>
          <cell r="BU264">
            <v>71.09350000000002</v>
          </cell>
          <cell r="BV264">
            <v>71.09350000000002</v>
          </cell>
          <cell r="BW264">
            <v>65.802500000000023</v>
          </cell>
          <cell r="BX264">
            <v>65.802500000000023</v>
          </cell>
          <cell r="BY264">
            <v>71.069500000000005</v>
          </cell>
          <cell r="BZ264">
            <v>71.069500000000005</v>
          </cell>
          <cell r="CA264">
            <v>0</v>
          </cell>
          <cell r="CB264">
            <v>0</v>
          </cell>
          <cell r="CC264">
            <v>0</v>
          </cell>
          <cell r="CD264">
            <v>0</v>
          </cell>
          <cell r="CE264">
            <v>77.216500000000025</v>
          </cell>
          <cell r="CF264">
            <v>76.072499999999991</v>
          </cell>
          <cell r="CG264">
            <v>75.33</v>
          </cell>
          <cell r="CH264">
            <v>0</v>
          </cell>
          <cell r="CI264">
            <v>0</v>
          </cell>
          <cell r="CJ264">
            <v>72.718999999999994</v>
          </cell>
          <cell r="CK264">
            <v>75.972499999999997</v>
          </cell>
          <cell r="CL264">
            <v>71.18179999999991</v>
          </cell>
          <cell r="CM264">
            <v>72.359000000000009</v>
          </cell>
          <cell r="CN264">
            <v>0</v>
          </cell>
          <cell r="CO264">
            <v>0</v>
          </cell>
          <cell r="CP264">
            <v>53.904000000000003</v>
          </cell>
          <cell r="CQ264">
            <v>53.904000000000003</v>
          </cell>
          <cell r="CR264">
            <v>0</v>
          </cell>
          <cell r="CS264">
            <v>0</v>
          </cell>
          <cell r="CT264">
            <v>50.523809523809526</v>
          </cell>
          <cell r="CU264">
            <v>41.125</v>
          </cell>
          <cell r="CV264">
            <v>0</v>
          </cell>
          <cell r="CW264">
            <v>23.5</v>
          </cell>
          <cell r="CX264">
            <v>64.51400000000001</v>
          </cell>
          <cell r="CY264">
            <v>65.39400000000002</v>
          </cell>
          <cell r="CZ264">
            <v>56.205999999999989</v>
          </cell>
          <cell r="DA264">
            <v>53.006999999999998</v>
          </cell>
          <cell r="DB264">
            <v>0.87783333333333269</v>
          </cell>
          <cell r="DC264">
            <v>0.68402597402597165</v>
          </cell>
          <cell r="DD264">
            <v>21.934166666666673</v>
          </cell>
          <cell r="DE264">
            <v>0</v>
          </cell>
          <cell r="DF264">
            <v>0</v>
          </cell>
          <cell r="DG264">
            <v>0</v>
          </cell>
          <cell r="DH264">
            <v>0</v>
          </cell>
          <cell r="DI264">
            <v>0</v>
          </cell>
          <cell r="DJ264">
            <v>0</v>
          </cell>
          <cell r="DK264">
            <v>0</v>
          </cell>
          <cell r="DL264">
            <v>0</v>
          </cell>
          <cell r="DM264" t="str">
            <v>Dec 05</v>
          </cell>
          <cell r="DN264">
            <v>13.41</v>
          </cell>
          <cell r="DO264">
            <v>0</v>
          </cell>
          <cell r="DP264">
            <v>0</v>
          </cell>
          <cell r="DQ264">
            <v>0</v>
          </cell>
          <cell r="DR264">
            <v>0</v>
          </cell>
          <cell r="DS264">
            <v>0</v>
          </cell>
          <cell r="DT264">
            <v>66.978000000000009</v>
          </cell>
          <cell r="DU264">
            <v>66.978000000000009</v>
          </cell>
          <cell r="DV264">
            <v>72.138000000000019</v>
          </cell>
          <cell r="DW264">
            <v>72.138000000000019</v>
          </cell>
          <cell r="DX264">
            <v>67.379500000000007</v>
          </cell>
          <cell r="DY264">
            <v>67.379500000000007</v>
          </cell>
          <cell r="DZ264">
            <v>72.470499999999987</v>
          </cell>
          <cell r="EA264">
            <v>72.470499999999987</v>
          </cell>
          <cell r="EB264">
            <v>0</v>
          </cell>
          <cell r="EC264">
            <v>0</v>
          </cell>
          <cell r="ED264">
            <v>0</v>
          </cell>
          <cell r="EE264">
            <v>0</v>
          </cell>
          <cell r="EF264">
            <v>74.013000000000005</v>
          </cell>
          <cell r="EG264">
            <v>0</v>
          </cell>
          <cell r="EH264">
            <v>71.661500000000004</v>
          </cell>
          <cell r="EI264">
            <v>71.34650000000002</v>
          </cell>
          <cell r="EJ264">
            <v>72.08450000000002</v>
          </cell>
          <cell r="EK264">
            <v>0</v>
          </cell>
          <cell r="EL264">
            <v>0</v>
          </cell>
          <cell r="EM264">
            <v>0</v>
          </cell>
          <cell r="EN264">
            <v>0</v>
          </cell>
          <cell r="EO264">
            <v>48.811904761904756</v>
          </cell>
          <cell r="EP264">
            <v>41.220238095238095</v>
          </cell>
          <cell r="EQ264" t="str">
            <v>Dec 05</v>
          </cell>
          <cell r="ER264">
            <v>10.38</v>
          </cell>
          <cell r="ES264">
            <v>0</v>
          </cell>
          <cell r="ET264">
            <v>0</v>
          </cell>
          <cell r="EU264">
            <v>0</v>
          </cell>
          <cell r="EV264">
            <v>45.25</v>
          </cell>
          <cell r="EW264">
            <v>58.232500000000016</v>
          </cell>
          <cell r="EX264">
            <v>61.524999999999999</v>
          </cell>
          <cell r="EY264">
            <v>65.554000000000002</v>
          </cell>
          <cell r="EZ264">
            <v>65.554000000000002</v>
          </cell>
          <cell r="FA264">
            <v>66.066000000000031</v>
          </cell>
          <cell r="FB264">
            <v>66.066000000000031</v>
          </cell>
          <cell r="FC264">
            <v>66.454000000000008</v>
          </cell>
          <cell r="FD264">
            <v>66.454000000000008</v>
          </cell>
          <cell r="FE264">
            <v>0</v>
          </cell>
          <cell r="FF264">
            <v>0</v>
          </cell>
          <cell r="FG264">
            <v>71.462500000000006</v>
          </cell>
          <cell r="FH264">
            <v>0</v>
          </cell>
          <cell r="FI264">
            <v>73.141500000000036</v>
          </cell>
          <cell r="FJ264">
            <v>0</v>
          </cell>
          <cell r="FK264">
            <v>0</v>
          </cell>
          <cell r="FL264">
            <v>0</v>
          </cell>
          <cell r="FM264">
            <v>0</v>
          </cell>
          <cell r="FN264" t="str">
            <v>Dec 05</v>
          </cell>
          <cell r="FO264">
            <v>9.01</v>
          </cell>
          <cell r="FP264">
            <v>53.749999999999986</v>
          </cell>
          <cell r="FQ264">
            <v>57.589999999999989</v>
          </cell>
          <cell r="FR264">
            <v>61.120000000000019</v>
          </cell>
          <cell r="FS264">
            <v>0</v>
          </cell>
          <cell r="FT264">
            <v>67.544999999999987</v>
          </cell>
          <cell r="FU264">
            <v>67.544999999999987</v>
          </cell>
          <cell r="FV264">
            <v>70.45750000000001</v>
          </cell>
          <cell r="FW264">
            <v>70.45750000000001</v>
          </cell>
          <cell r="FX264">
            <v>0</v>
          </cell>
          <cell r="FY264">
            <v>0</v>
          </cell>
          <cell r="FZ264">
            <v>0</v>
          </cell>
          <cell r="GA264">
            <v>0</v>
          </cell>
          <cell r="GB264">
            <v>0</v>
          </cell>
          <cell r="GC264">
            <v>0</v>
          </cell>
          <cell r="GD264">
            <v>73.37</v>
          </cell>
          <cell r="GE264">
            <v>0</v>
          </cell>
          <cell r="GF264">
            <v>0</v>
          </cell>
          <cell r="GG264">
            <v>73.947500000000005</v>
          </cell>
          <cell r="GH264">
            <v>73.947500000000005</v>
          </cell>
          <cell r="GI264">
            <v>65.889600000000002</v>
          </cell>
          <cell r="GJ264">
            <v>60.765599999999999</v>
          </cell>
          <cell r="GK264">
            <v>0</v>
          </cell>
          <cell r="GL264">
            <v>0</v>
          </cell>
          <cell r="GM264">
            <v>46.714285714285708</v>
          </cell>
          <cell r="GN264">
            <v>0</v>
          </cell>
          <cell r="GO264" t="str">
            <v>Dec 05</v>
          </cell>
          <cell r="GP264">
            <v>13.519646691221393</v>
          </cell>
          <cell r="GQ264">
            <v>602.75</v>
          </cell>
          <cell r="GR264">
            <v>484.15</v>
          </cell>
          <cell r="GS264">
            <v>591.20000000000005</v>
          </cell>
          <cell r="GT264">
            <v>552.6</v>
          </cell>
          <cell r="GU264">
            <v>498.11250000000001</v>
          </cell>
          <cell r="GV264">
            <v>494.36250000000001</v>
          </cell>
          <cell r="GW264">
            <v>498.11250000000001</v>
          </cell>
          <cell r="GX264">
            <v>0</v>
          </cell>
          <cell r="GY264">
            <v>538.21249999999998</v>
          </cell>
          <cell r="GZ264">
            <v>519.38750000000005</v>
          </cell>
          <cell r="HA264">
            <v>0</v>
          </cell>
          <cell r="HB264">
            <v>0</v>
          </cell>
          <cell r="HC264">
            <v>554.97500000000002</v>
          </cell>
          <cell r="HD264">
            <v>506.11250000000001</v>
          </cell>
          <cell r="HE264">
            <v>0</v>
          </cell>
          <cell r="HF264">
            <v>529.9375</v>
          </cell>
          <cell r="HG264">
            <v>354.15</v>
          </cell>
          <cell r="HH264">
            <v>0</v>
          </cell>
          <cell r="HI264">
            <v>328.5</v>
          </cell>
          <cell r="HJ264">
            <v>0</v>
          </cell>
          <cell r="HK264" t="e">
            <v>#VALUE!</v>
          </cell>
          <cell r="HL264">
            <v>0</v>
          </cell>
          <cell r="HM264">
            <v>0</v>
          </cell>
          <cell r="HN264">
            <v>293.25</v>
          </cell>
          <cell r="HO264">
            <v>248.98750000000001</v>
          </cell>
          <cell r="HP264">
            <v>230.38749999999999</v>
          </cell>
          <cell r="HQ264">
            <v>0</v>
          </cell>
          <cell r="HR264">
            <v>51.99</v>
          </cell>
          <cell r="HS264">
            <v>0</v>
          </cell>
          <cell r="HT264">
            <v>572.35</v>
          </cell>
          <cell r="HU264" t="str">
            <v>Dec 05</v>
          </cell>
          <cell r="HV264">
            <v>632.75</v>
          </cell>
          <cell r="HW264">
            <v>506.05</v>
          </cell>
          <cell r="HX264">
            <v>599.20000000000005</v>
          </cell>
          <cell r="HY264">
            <v>472.50000000000006</v>
          </cell>
          <cell r="HZ264">
            <v>490.11250000000001</v>
          </cell>
          <cell r="IA264">
            <v>469.63749999999999</v>
          </cell>
          <cell r="IB264">
            <v>490.11250000000001</v>
          </cell>
          <cell r="IC264">
            <v>0</v>
          </cell>
          <cell r="ID264">
            <v>540.36249999999995</v>
          </cell>
          <cell r="IE264">
            <v>0</v>
          </cell>
          <cell r="IF264">
            <v>0</v>
          </cell>
          <cell r="IG264">
            <v>343.1</v>
          </cell>
          <cell r="IH264">
            <v>0</v>
          </cell>
          <cell r="II264">
            <v>318.85000000000002</v>
          </cell>
          <cell r="IJ264">
            <v>0</v>
          </cell>
          <cell r="IK264">
            <v>0</v>
          </cell>
          <cell r="IL264">
            <v>0</v>
          </cell>
          <cell r="IM264">
            <v>288.76249999999999</v>
          </cell>
          <cell r="IN264">
            <v>232.3125</v>
          </cell>
          <cell r="IO264">
            <v>0</v>
          </cell>
          <cell r="IP264">
            <v>0</v>
          </cell>
          <cell r="IQ264" t="str">
            <v>Dec 05</v>
          </cell>
          <cell r="IR264">
            <v>6.5133633888125297</v>
          </cell>
          <cell r="IS264">
            <v>40.502527287378214</v>
          </cell>
          <cell r="IT264">
            <v>47.992319893146338</v>
          </cell>
          <cell r="IU264">
            <v>0</v>
          </cell>
          <cell r="IV264">
            <v>0</v>
          </cell>
          <cell r="IW264">
            <v>0</v>
          </cell>
          <cell r="IX264">
            <v>54.499393939393933</v>
          </cell>
          <cell r="IY264">
            <v>0</v>
          </cell>
          <cell r="IZ264">
            <v>63.156320346320349</v>
          </cell>
          <cell r="JA264">
            <v>61.920043290043289</v>
          </cell>
          <cell r="JB264">
            <v>0</v>
          </cell>
          <cell r="JC264">
            <v>60.696666666666658</v>
          </cell>
          <cell r="JD264">
            <v>62.651451112989584</v>
          </cell>
          <cell r="JE264">
            <v>0</v>
          </cell>
          <cell r="JF264">
            <v>0</v>
          </cell>
          <cell r="JG264">
            <v>0</v>
          </cell>
          <cell r="JH264">
            <v>0</v>
          </cell>
          <cell r="JI264">
            <v>0</v>
          </cell>
          <cell r="JJ264">
            <v>0</v>
          </cell>
          <cell r="JK264">
            <v>0</v>
          </cell>
          <cell r="JL264">
            <v>0</v>
          </cell>
          <cell r="JM264">
            <v>0</v>
          </cell>
          <cell r="JN264">
            <v>69.485779220779222</v>
          </cell>
          <cell r="JO264">
            <v>0</v>
          </cell>
          <cell r="JP264">
            <v>62.185779220779224</v>
          </cell>
          <cell r="JQ264">
            <v>65.193571428571403</v>
          </cell>
          <cell r="JR264">
            <v>66.042705627705615</v>
          </cell>
          <cell r="JS264">
            <v>67.984935064935073</v>
          </cell>
          <cell r="JT264">
            <v>0</v>
          </cell>
          <cell r="JU264">
            <v>0</v>
          </cell>
          <cell r="JV264">
            <v>0</v>
          </cell>
          <cell r="JW264">
            <v>0</v>
          </cell>
          <cell r="JX264">
            <v>0</v>
          </cell>
          <cell r="JY264">
            <v>0</v>
          </cell>
          <cell r="JZ264">
            <v>65.193571428571403</v>
          </cell>
          <cell r="KA264">
            <v>0</v>
          </cell>
          <cell r="KB264">
            <v>0</v>
          </cell>
          <cell r="KC264">
            <v>0</v>
          </cell>
          <cell r="KD264">
            <v>47.81428571428571</v>
          </cell>
          <cell r="KE264">
            <v>50.31428571428571</v>
          </cell>
          <cell r="KF264">
            <v>47.81428571428571</v>
          </cell>
          <cell r="KG264">
            <v>50.31428571428571</v>
          </cell>
          <cell r="KH264">
            <v>0</v>
          </cell>
          <cell r="KI264">
            <v>0</v>
          </cell>
          <cell r="KJ264">
            <v>0</v>
          </cell>
          <cell r="KK264">
            <v>47.549974435013823</v>
          </cell>
          <cell r="KL264">
            <v>45.812066673484011</v>
          </cell>
          <cell r="KM264">
            <v>0</v>
          </cell>
          <cell r="KN264">
            <v>44.320012271193363</v>
          </cell>
          <cell r="KO264">
            <v>-21.36363636363636</v>
          </cell>
          <cell r="KP264">
            <v>0.72272727272727244</v>
          </cell>
          <cell r="KQ264">
            <v>1.0272727272727269</v>
          </cell>
          <cell r="KR264">
            <v>0.90909090909090895</v>
          </cell>
          <cell r="KS264">
            <v>0.80000000000000027</v>
          </cell>
          <cell r="KT264">
            <v>-0.8863636363636368</v>
          </cell>
          <cell r="KU264">
            <v>-1.6363636363636369</v>
          </cell>
          <cell r="KV264">
            <v>0</v>
          </cell>
          <cell r="KW264">
            <v>-0.98181818181818192</v>
          </cell>
          <cell r="KX264">
            <v>-1.113636363636364</v>
          </cell>
          <cell r="KY264">
            <v>0</v>
          </cell>
          <cell r="KZ264">
            <v>9.0909090909090912E-2</v>
          </cell>
          <cell r="LA264">
            <v>0.13636363636363641</v>
          </cell>
          <cell r="LB264">
            <v>2.5</v>
          </cell>
          <cell r="LC264" t="str">
            <v>Dec 05</v>
          </cell>
          <cell r="LD264">
            <v>42.224012892828362</v>
          </cell>
          <cell r="LE264">
            <v>49.954086317722677</v>
          </cell>
          <cell r="LF264">
            <v>524</v>
          </cell>
          <cell r="LG264">
            <v>544</v>
          </cell>
          <cell r="LH264">
            <v>51.117089947089951</v>
          </cell>
          <cell r="LI264">
            <v>57.103333333333339</v>
          </cell>
          <cell r="LJ264">
            <v>69.485714285714266</v>
          </cell>
          <cell r="LK264">
            <v>2.5</v>
          </cell>
          <cell r="LL264">
            <v>63.591666666666654</v>
          </cell>
          <cell r="LM264">
            <v>2.8</v>
          </cell>
          <cell r="LN264">
            <v>63.448809523809516</v>
          </cell>
          <cell r="LO264">
            <v>0</v>
          </cell>
          <cell r="LP264">
            <v>0</v>
          </cell>
          <cell r="LQ264">
            <v>0</v>
          </cell>
          <cell r="LR264">
            <v>0</v>
          </cell>
          <cell r="LS264">
            <v>0</v>
          </cell>
          <cell r="LT264">
            <v>40.883089613798283</v>
          </cell>
          <cell r="LU264">
            <v>39.383877015373081</v>
          </cell>
          <cell r="LV264">
            <v>56.745714285714286</v>
          </cell>
          <cell r="LW264">
            <v>52.530476190476222</v>
          </cell>
          <cell r="LX264">
            <v>57.881904761904785</v>
          </cell>
          <cell r="LY264">
            <v>58.796190476190503</v>
          </cell>
          <cell r="LZ264">
            <v>53.746428571428559</v>
          </cell>
          <cell r="MA264">
            <v>55.798412698412726</v>
          </cell>
          <cell r="MB264" t="str">
            <v>Dec 05</v>
          </cell>
          <cell r="MC264">
            <v>585.6</v>
          </cell>
          <cell r="MD264">
            <v>601.45000000000005</v>
          </cell>
          <cell r="ME264">
            <v>56.822751322751323</v>
          </cell>
          <cell r="MF264">
            <v>50.49</v>
          </cell>
          <cell r="MG264">
            <v>38.479999999999997</v>
          </cell>
          <cell r="MH264" t="str">
            <v>Dec 05</v>
          </cell>
          <cell r="MI264">
            <v>289.77272727272731</v>
          </cell>
          <cell r="MJ264">
            <v>327.01298701298708</v>
          </cell>
          <cell r="MK264">
            <v>329.8701298701298</v>
          </cell>
          <cell r="ML264">
            <v>268.31168831168827</v>
          </cell>
          <cell r="MM264">
            <v>390.64935064935071</v>
          </cell>
          <cell r="MN264">
            <v>236.03992446722421</v>
          </cell>
          <cell r="MO264">
            <v>435.41000062739181</v>
          </cell>
          <cell r="MP264">
            <v>468.5714285714285</v>
          </cell>
          <cell r="MQ264">
            <v>162.72727272727269</v>
          </cell>
          <cell r="MR264">
            <v>266.81818181818181</v>
          </cell>
          <cell r="MS264">
            <v>0</v>
          </cell>
          <cell r="MT264">
            <v>323.97142153239702</v>
          </cell>
          <cell r="MU264">
            <v>294.7214076246334</v>
          </cell>
          <cell r="MV264">
            <v>0</v>
          </cell>
          <cell r="MW264" t="str">
            <v>*KEY_ERR</v>
          </cell>
        </row>
        <row r="265">
          <cell r="F265" t="str">
            <v>Jan 06</v>
          </cell>
          <cell r="G265">
            <v>63.047857142857168</v>
          </cell>
          <cell r="H265">
            <v>0</v>
          </cell>
          <cell r="I265">
            <v>65.464499999999973</v>
          </cell>
          <cell r="J265">
            <v>0</v>
          </cell>
          <cell r="K265">
            <v>0</v>
          </cell>
          <cell r="L265">
            <v>66.008499999999998</v>
          </cell>
          <cell r="M265">
            <v>58.385750000000009</v>
          </cell>
          <cell r="N265">
            <v>0</v>
          </cell>
          <cell r="O265">
            <v>0</v>
          </cell>
          <cell r="P265">
            <v>49.439499999999988</v>
          </cell>
          <cell r="Q265">
            <v>49.439499999999988</v>
          </cell>
          <cell r="R265">
            <v>0</v>
          </cell>
          <cell r="S265">
            <v>62.819499999999984</v>
          </cell>
          <cell r="T265">
            <v>61.881638949626101</v>
          </cell>
          <cell r="U265">
            <v>37.051999999999985</v>
          </cell>
          <cell r="V265">
            <v>59.281190476190474</v>
          </cell>
          <cell r="W265">
            <v>59.566904761904759</v>
          </cell>
          <cell r="X265">
            <v>63.943095238095232</v>
          </cell>
          <cell r="Y265">
            <v>53.369285714285709</v>
          </cell>
          <cell r="Z265">
            <v>54.664523809523807</v>
          </cell>
          <cell r="AA265">
            <v>58.033888888888903</v>
          </cell>
          <cell r="AB265">
            <v>62.676111111111126</v>
          </cell>
          <cell r="AC265">
            <v>60.276666666666671</v>
          </cell>
          <cell r="AD265">
            <v>64.557222222222222</v>
          </cell>
          <cell r="AE265">
            <v>67.707222222222228</v>
          </cell>
          <cell r="AF265">
            <v>58.748333333333328</v>
          </cell>
          <cell r="AG265">
            <v>64.275277777777788</v>
          </cell>
          <cell r="AH265">
            <v>54.798333333333332</v>
          </cell>
          <cell r="AI265">
            <v>56.883333333333333</v>
          </cell>
          <cell r="AJ265">
            <v>58.748333333333328</v>
          </cell>
          <cell r="AK265">
            <v>60.998333333333328</v>
          </cell>
          <cell r="AL265">
            <v>64.190714285714279</v>
          </cell>
          <cell r="AM265">
            <v>68.922222222222217</v>
          </cell>
          <cell r="AN265">
            <v>0</v>
          </cell>
          <cell r="AO265">
            <v>0</v>
          </cell>
          <cell r="AP265">
            <v>0</v>
          </cell>
          <cell r="AQ265">
            <v>56.648333333333326</v>
          </cell>
          <cell r="AR265">
            <v>62.604999999999997</v>
          </cell>
          <cell r="AS265">
            <v>60.276666666666671</v>
          </cell>
          <cell r="AT265">
            <v>59.291113888888901</v>
          </cell>
          <cell r="AU265">
            <v>64.870833333333337</v>
          </cell>
          <cell r="AV265">
            <v>0</v>
          </cell>
          <cell r="AW265">
            <v>58.200010000000013</v>
          </cell>
          <cell r="AX265">
            <v>60.10023809523809</v>
          </cell>
          <cell r="AY265">
            <v>0</v>
          </cell>
          <cell r="AZ265">
            <v>0</v>
          </cell>
          <cell r="BA265">
            <v>0</v>
          </cell>
          <cell r="BB265">
            <v>59.256666666666682</v>
          </cell>
          <cell r="BC265">
            <v>58.440000000000012</v>
          </cell>
          <cell r="BD265">
            <v>-0.61954545454545595</v>
          </cell>
          <cell r="BE265">
            <v>59.314000000000007</v>
          </cell>
          <cell r="BF265">
            <v>58.71450999999999</v>
          </cell>
          <cell r="BG265">
            <v>47.94057500000001</v>
          </cell>
          <cell r="BH265">
            <v>0</v>
          </cell>
          <cell r="BI265">
            <v>63.493095238095236</v>
          </cell>
          <cell r="BJ265">
            <v>0</v>
          </cell>
          <cell r="BK265">
            <v>11.45</v>
          </cell>
          <cell r="BL265">
            <v>26.4639375</v>
          </cell>
          <cell r="BM265">
            <v>41.615437499999999</v>
          </cell>
          <cell r="BN265">
            <v>57.175124999999994</v>
          </cell>
          <cell r="BO265">
            <v>54.183937499999992</v>
          </cell>
          <cell r="BP265">
            <v>60.970874999999992</v>
          </cell>
          <cell r="BQ265">
            <v>71.795850000000002</v>
          </cell>
          <cell r="BR265">
            <v>71.795850000000002</v>
          </cell>
          <cell r="BS265">
            <v>73.645110000000003</v>
          </cell>
          <cell r="BT265">
            <v>73.645110000000003</v>
          </cell>
          <cell r="BU265">
            <v>76.418999999999997</v>
          </cell>
          <cell r="BV265">
            <v>76.418999999999997</v>
          </cell>
          <cell r="BW265">
            <v>71.795850000000002</v>
          </cell>
          <cell r="BX265">
            <v>71.795850000000002</v>
          </cell>
          <cell r="BY265">
            <v>76.418999999999997</v>
          </cell>
          <cell r="BZ265">
            <v>76.418999999999997</v>
          </cell>
          <cell r="CA265">
            <v>0</v>
          </cell>
          <cell r="CB265">
            <v>0</v>
          </cell>
          <cell r="CC265">
            <v>0</v>
          </cell>
          <cell r="CD265">
            <v>0</v>
          </cell>
          <cell r="CE265">
            <v>83.479725000000002</v>
          </cell>
          <cell r="CF265">
            <v>82.280625000000001</v>
          </cell>
          <cell r="CG265">
            <v>82.484324999999998</v>
          </cell>
          <cell r="CH265">
            <v>0</v>
          </cell>
          <cell r="CI265">
            <v>0</v>
          </cell>
          <cell r="CJ265">
            <v>76.405874999999995</v>
          </cell>
          <cell r="CK265">
            <v>76.763400000000004</v>
          </cell>
          <cell r="CL265">
            <v>73.587044999999989</v>
          </cell>
          <cell r="CM265">
            <v>75.08444999999999</v>
          </cell>
          <cell r="CN265">
            <v>0</v>
          </cell>
          <cell r="CO265">
            <v>0</v>
          </cell>
          <cell r="CP265">
            <v>61.424999999999997</v>
          </cell>
          <cell r="CQ265">
            <v>61.424999999999997</v>
          </cell>
          <cell r="CR265">
            <v>0</v>
          </cell>
          <cell r="CS265">
            <v>0</v>
          </cell>
          <cell r="CT265">
            <v>49.001249999999999</v>
          </cell>
          <cell r="CU265">
            <v>46.011250000000004</v>
          </cell>
          <cell r="CV265">
            <v>0</v>
          </cell>
          <cell r="CW265">
            <v>23.5</v>
          </cell>
          <cell r="CX265">
            <v>69.291600000000003</v>
          </cell>
          <cell r="CY265">
            <v>70.399349999999998</v>
          </cell>
          <cell r="CZ265">
            <v>66.096450000000004</v>
          </cell>
          <cell r="DA265">
            <v>60.272099999999995</v>
          </cell>
          <cell r="DB265">
            <v>0.77052499999999924</v>
          </cell>
          <cell r="DC265">
            <v>0.60040909090909034</v>
          </cell>
          <cell r="DD265">
            <v>23.931950000000001</v>
          </cell>
          <cell r="DE265">
            <v>0</v>
          </cell>
          <cell r="DF265">
            <v>0</v>
          </cell>
          <cell r="DG265">
            <v>0</v>
          </cell>
          <cell r="DH265">
            <v>0</v>
          </cell>
          <cell r="DI265">
            <v>0</v>
          </cell>
          <cell r="DJ265">
            <v>0</v>
          </cell>
          <cell r="DK265">
            <v>0</v>
          </cell>
          <cell r="DL265">
            <v>0</v>
          </cell>
          <cell r="DM265" t="str">
            <v>Jan 06</v>
          </cell>
          <cell r="DN265">
            <v>15.155000000000001</v>
          </cell>
          <cell r="DO265">
            <v>0</v>
          </cell>
          <cell r="DP265">
            <v>0</v>
          </cell>
          <cell r="DQ265">
            <v>0</v>
          </cell>
          <cell r="DR265">
            <v>0</v>
          </cell>
          <cell r="DS265">
            <v>0</v>
          </cell>
          <cell r="DT265">
            <v>72.605399999999975</v>
          </cell>
          <cell r="DU265">
            <v>72.605399999999975</v>
          </cell>
          <cell r="DV265">
            <v>79.124324999999999</v>
          </cell>
          <cell r="DW265">
            <v>79.124324999999999</v>
          </cell>
          <cell r="DX265">
            <v>72.735599999999977</v>
          </cell>
          <cell r="DY265">
            <v>72.735599999999977</v>
          </cell>
          <cell r="DZ265">
            <v>78.815100000000001</v>
          </cell>
          <cell r="EA265">
            <v>78.815100000000001</v>
          </cell>
          <cell r="EB265">
            <v>0</v>
          </cell>
          <cell r="EC265">
            <v>0</v>
          </cell>
          <cell r="ED265">
            <v>0</v>
          </cell>
          <cell r="EE265">
            <v>0</v>
          </cell>
          <cell r="EF265">
            <v>77.418075000000002</v>
          </cell>
          <cell r="EG265">
            <v>0</v>
          </cell>
          <cell r="EH265">
            <v>73.408649999999994</v>
          </cell>
          <cell r="EI265">
            <v>73.093649999999997</v>
          </cell>
          <cell r="EJ265">
            <v>74.006625</v>
          </cell>
          <cell r="EK265">
            <v>0</v>
          </cell>
          <cell r="EL265">
            <v>0</v>
          </cell>
          <cell r="EM265">
            <v>0</v>
          </cell>
          <cell r="EN265">
            <v>0</v>
          </cell>
          <cell r="EO265">
            <v>47.626249999999999</v>
          </cell>
          <cell r="EP265">
            <v>44.393749999999997</v>
          </cell>
          <cell r="EQ265" t="str">
            <v>Jan 06</v>
          </cell>
          <cell r="ER265">
            <v>10.68</v>
          </cell>
          <cell r="ES265">
            <v>0</v>
          </cell>
          <cell r="ET265">
            <v>0</v>
          </cell>
          <cell r="EU265">
            <v>0</v>
          </cell>
          <cell r="EV265">
            <v>40.616624999999999</v>
          </cell>
          <cell r="EW265">
            <v>56.211750000000002</v>
          </cell>
          <cell r="EX265">
            <v>58.889249999999997</v>
          </cell>
          <cell r="EY265">
            <v>68.815950000000001</v>
          </cell>
          <cell r="EZ265">
            <v>68.815950000000001</v>
          </cell>
          <cell r="FA265">
            <v>69.460650000000001</v>
          </cell>
          <cell r="FB265">
            <v>69.460650000000001</v>
          </cell>
          <cell r="FC265">
            <v>69.469049999999996</v>
          </cell>
          <cell r="FD265">
            <v>69.469049999999996</v>
          </cell>
          <cell r="FE265">
            <v>0</v>
          </cell>
          <cell r="FF265">
            <v>0</v>
          </cell>
          <cell r="FG265">
            <v>72.338174999999993</v>
          </cell>
          <cell r="FH265">
            <v>0</v>
          </cell>
          <cell r="FI265">
            <v>76.74607499999999</v>
          </cell>
          <cell r="FJ265">
            <v>0</v>
          </cell>
          <cell r="FK265">
            <v>0</v>
          </cell>
          <cell r="FL265">
            <v>0</v>
          </cell>
          <cell r="FM265">
            <v>0</v>
          </cell>
          <cell r="FN265" t="str">
            <v>Jan 06</v>
          </cell>
          <cell r="FO265">
            <v>9</v>
          </cell>
          <cell r="FP265">
            <v>53.035499999999992</v>
          </cell>
          <cell r="FQ265">
            <v>58.967999999999989</v>
          </cell>
          <cell r="FR265">
            <v>65.908500000000004</v>
          </cell>
          <cell r="FS265">
            <v>0</v>
          </cell>
          <cell r="FT265">
            <v>78.710624999999993</v>
          </cell>
          <cell r="FU265">
            <v>78.710624999999993</v>
          </cell>
          <cell r="FV265">
            <v>85.304624999999987</v>
          </cell>
          <cell r="FW265">
            <v>85.304624999999987</v>
          </cell>
          <cell r="FX265">
            <v>0</v>
          </cell>
          <cell r="FY265">
            <v>0</v>
          </cell>
          <cell r="FZ265">
            <v>0</v>
          </cell>
          <cell r="GA265">
            <v>0</v>
          </cell>
          <cell r="GB265">
            <v>0</v>
          </cell>
          <cell r="GC265">
            <v>0</v>
          </cell>
          <cell r="GD265">
            <v>81.275249999999986</v>
          </cell>
          <cell r="GE265">
            <v>0</v>
          </cell>
          <cell r="GF265">
            <v>0</v>
          </cell>
          <cell r="GG265">
            <v>81.810749999999999</v>
          </cell>
          <cell r="GH265">
            <v>81.810749999999999</v>
          </cell>
          <cell r="GI265">
            <v>73.542000000000002</v>
          </cell>
          <cell r="GJ265">
            <v>67.609499999999997</v>
          </cell>
          <cell r="GK265">
            <v>0</v>
          </cell>
          <cell r="GL265">
            <v>0</v>
          </cell>
          <cell r="GM265">
            <v>50.396250000000002</v>
          </cell>
          <cell r="GN265">
            <v>0</v>
          </cell>
          <cell r="GO265" t="str">
            <v>Jan 06</v>
          </cell>
          <cell r="GP265">
            <v>16.400806423089168</v>
          </cell>
          <cell r="GQ265">
            <v>626.38095238095241</v>
          </cell>
          <cell r="GR265">
            <v>567.80952380952385</v>
          </cell>
          <cell r="GS265">
            <v>615.30952380952385</v>
          </cell>
          <cell r="GT265">
            <v>589.54761904761904</v>
          </cell>
          <cell r="GU265">
            <v>561.01190476190482</v>
          </cell>
          <cell r="GV265">
            <v>557.26190476190482</v>
          </cell>
          <cell r="GW265">
            <v>561.01190476190482</v>
          </cell>
          <cell r="GX265">
            <v>0</v>
          </cell>
          <cell r="GY265">
            <v>595.10714285714289</v>
          </cell>
          <cell r="GZ265">
            <v>579.57142857142856</v>
          </cell>
          <cell r="HA265">
            <v>0</v>
          </cell>
          <cell r="HB265">
            <v>0</v>
          </cell>
          <cell r="HC265">
            <v>603.84523809523807</v>
          </cell>
          <cell r="HD265">
            <v>538.03571428571433</v>
          </cell>
          <cell r="HE265">
            <v>0</v>
          </cell>
          <cell r="HF265">
            <v>561.36904761904759</v>
          </cell>
          <cell r="HG265">
            <v>415.38095238095201</v>
          </cell>
          <cell r="HH265">
            <v>0</v>
          </cell>
          <cell r="HI265">
            <v>390.71428571428498</v>
          </cell>
          <cell r="HJ265">
            <v>0</v>
          </cell>
          <cell r="HK265" t="e">
            <v>#VALUE!</v>
          </cell>
          <cell r="HL265">
            <v>0</v>
          </cell>
          <cell r="HM265">
            <v>0</v>
          </cell>
          <cell r="HN265">
            <v>305.02380952380952</v>
          </cell>
          <cell r="HO265">
            <v>279.91666666666669</v>
          </cell>
          <cell r="HP265">
            <v>255.46428571428572</v>
          </cell>
          <cell r="HQ265">
            <v>0</v>
          </cell>
          <cell r="HR265">
            <v>54.625</v>
          </cell>
          <cell r="HS265">
            <v>0</v>
          </cell>
          <cell r="HT265">
            <v>651.02380952380952</v>
          </cell>
          <cell r="HU265" t="str">
            <v>Jan 06</v>
          </cell>
          <cell r="HV265">
            <v>688.04761904761904</v>
          </cell>
          <cell r="HW265">
            <v>569.71428571428567</v>
          </cell>
          <cell r="HX265">
            <v>649.19047619047615</v>
          </cell>
          <cell r="HY265">
            <v>530.85714285714278</v>
          </cell>
          <cell r="HZ265">
            <v>546.57142857142856</v>
          </cell>
          <cell r="IA265">
            <v>517.96428571428567</v>
          </cell>
          <cell r="IB265">
            <v>546.57142857142856</v>
          </cell>
          <cell r="IC265">
            <v>0</v>
          </cell>
          <cell r="ID265">
            <v>583.84523809523807</v>
          </cell>
          <cell r="IE265">
            <v>0</v>
          </cell>
          <cell r="IF265">
            <v>0</v>
          </cell>
          <cell r="IG265">
            <v>401.90476190476102</v>
          </cell>
          <cell r="IH265">
            <v>0</v>
          </cell>
          <cell r="II265">
            <v>375.47619047619003</v>
          </cell>
          <cell r="IJ265">
            <v>0</v>
          </cell>
          <cell r="IK265">
            <v>0</v>
          </cell>
          <cell r="IL265">
            <v>0</v>
          </cell>
          <cell r="IM265">
            <v>318.15476190476193</v>
          </cell>
          <cell r="IN265">
            <v>262.78571428571428</v>
          </cell>
          <cell r="IO265">
            <v>0</v>
          </cell>
          <cell r="IP265">
            <v>0</v>
          </cell>
          <cell r="IQ265" t="str">
            <v>Jan 06</v>
          </cell>
          <cell r="IR265">
            <v>6.5586182732614198</v>
          </cell>
          <cell r="IS265">
            <v>44.135960735477255</v>
          </cell>
          <cell r="IT265">
            <v>51.214625594790881</v>
          </cell>
          <cell r="IU265">
            <v>0</v>
          </cell>
          <cell r="IV265">
            <v>0</v>
          </cell>
          <cell r="IW265">
            <v>0</v>
          </cell>
          <cell r="IX265">
            <v>58.956666666666678</v>
          </cell>
          <cell r="IY265">
            <v>0</v>
          </cell>
          <cell r="IZ265">
            <v>69.952323232323238</v>
          </cell>
          <cell r="JA265">
            <v>67.681388888888904</v>
          </cell>
          <cell r="JB265">
            <v>0</v>
          </cell>
          <cell r="JC265">
            <v>66.221944444444446</v>
          </cell>
          <cell r="JD265">
            <v>63.740959894806053</v>
          </cell>
          <cell r="JE265">
            <v>0</v>
          </cell>
          <cell r="JF265">
            <v>0</v>
          </cell>
          <cell r="JG265">
            <v>0</v>
          </cell>
          <cell r="JH265">
            <v>0</v>
          </cell>
          <cell r="JI265">
            <v>0</v>
          </cell>
          <cell r="JJ265">
            <v>0</v>
          </cell>
          <cell r="JK265">
            <v>0</v>
          </cell>
          <cell r="JL265">
            <v>0</v>
          </cell>
          <cell r="JM265">
            <v>0</v>
          </cell>
          <cell r="JN265">
            <v>77.273434343434332</v>
          </cell>
          <cell r="JO265">
            <v>0</v>
          </cell>
          <cell r="JP265">
            <v>69.409520202020204</v>
          </cell>
          <cell r="JQ265">
            <v>70.989444444444445</v>
          </cell>
          <cell r="JR265">
            <v>72.684904444444442</v>
          </cell>
          <cell r="JS265">
            <v>77.246926010101006</v>
          </cell>
          <cell r="JT265">
            <v>77.946926010101009</v>
          </cell>
          <cell r="JU265">
            <v>0</v>
          </cell>
          <cell r="JV265">
            <v>0</v>
          </cell>
          <cell r="JW265">
            <v>0</v>
          </cell>
          <cell r="JX265">
            <v>0</v>
          </cell>
          <cell r="JY265">
            <v>0</v>
          </cell>
          <cell r="JZ265">
            <v>70.989444444444445</v>
          </cell>
          <cell r="KA265">
            <v>0</v>
          </cell>
          <cell r="KB265">
            <v>0</v>
          </cell>
          <cell r="KC265">
            <v>0</v>
          </cell>
          <cell r="KD265">
            <v>53.627777777777787</v>
          </cell>
          <cell r="KE265">
            <v>56.320959595959607</v>
          </cell>
          <cell r="KF265">
            <v>53.627777777777787</v>
          </cell>
          <cell r="KG265">
            <v>56.320959595959607</v>
          </cell>
          <cell r="KH265">
            <v>0</v>
          </cell>
          <cell r="KI265">
            <v>0</v>
          </cell>
          <cell r="KJ265">
            <v>0</v>
          </cell>
          <cell r="KK265">
            <v>50.696198202497413</v>
          </cell>
          <cell r="KL265">
            <v>48.675988228744146</v>
          </cell>
          <cell r="KM265">
            <v>0</v>
          </cell>
          <cell r="KN265">
            <v>47.082645351149296</v>
          </cell>
          <cell r="KO265">
            <v>-27.27272727272727</v>
          </cell>
          <cell r="KP265">
            <v>0.69999999999999973</v>
          </cell>
          <cell r="KQ265">
            <v>1.0545454545454549</v>
          </cell>
          <cell r="KR265">
            <v>0.89999999999999991</v>
          </cell>
          <cell r="KS265">
            <v>0.80000000000000027</v>
          </cell>
          <cell r="KT265">
            <v>0.25454545454545452</v>
          </cell>
          <cell r="KU265">
            <v>4.0909090909090902E-2</v>
          </cell>
          <cell r="KV265">
            <v>0</v>
          </cell>
          <cell r="KW265">
            <v>-0.45454000000000022</v>
          </cell>
          <cell r="KX265">
            <v>-0.36362954545454551</v>
          </cell>
          <cell r="KY265">
            <v>0</v>
          </cell>
          <cell r="KZ265">
            <v>-0.88636363636363635</v>
          </cell>
          <cell r="LA265">
            <v>-1.1590909090909089</v>
          </cell>
          <cell r="LB265">
            <v>2.6931818181818179</v>
          </cell>
          <cell r="LC265" t="str">
            <v>Jan 06</v>
          </cell>
          <cell r="LD265">
            <v>46.333601933924257</v>
          </cell>
          <cell r="LE265">
            <v>53.719008264462808</v>
          </cell>
          <cell r="LF265">
            <v>575</v>
          </cell>
          <cell r="LG265">
            <v>585</v>
          </cell>
          <cell r="LH265">
            <v>55.350401234567897</v>
          </cell>
          <cell r="LI265">
            <v>61.382222222222225</v>
          </cell>
          <cell r="LJ265">
            <v>73.798333333333318</v>
          </cell>
          <cell r="LK265">
            <v>0.95000000000000018</v>
          </cell>
          <cell r="LL265">
            <v>67.959166666666661</v>
          </cell>
          <cell r="LM265">
            <v>2.4111111111111114</v>
          </cell>
          <cell r="LN265">
            <v>68.04805555555555</v>
          </cell>
          <cell r="LO265">
            <v>0</v>
          </cell>
          <cell r="LP265">
            <v>0</v>
          </cell>
          <cell r="LQ265">
            <v>0</v>
          </cell>
          <cell r="LR265">
            <v>0</v>
          </cell>
          <cell r="LS265">
            <v>0</v>
          </cell>
          <cell r="LT265">
            <v>44.418285214348202</v>
          </cell>
          <cell r="LU265">
            <v>42.867891513560807</v>
          </cell>
          <cell r="LV265">
            <v>62.676111111111126</v>
          </cell>
          <cell r="LW265">
            <v>60.276666666666671</v>
          </cell>
          <cell r="LX265">
            <v>64.557222222222222</v>
          </cell>
          <cell r="LY265">
            <v>67.707222222222228</v>
          </cell>
          <cell r="LZ265">
            <v>58.748333333333328</v>
          </cell>
          <cell r="MA265">
            <v>64.275277777777788</v>
          </cell>
          <cell r="MB265" t="str">
            <v>Jan 06</v>
          </cell>
          <cell r="MC265">
            <v>630.33333333333337</v>
          </cell>
          <cell r="MD265">
            <v>636.72222222222217</v>
          </cell>
          <cell r="ME265">
            <v>62.235339506172835</v>
          </cell>
          <cell r="MF265">
            <v>54.03</v>
          </cell>
          <cell r="MG265">
            <v>43.075000000000003</v>
          </cell>
          <cell r="MH265" t="str">
            <v>Jan 06</v>
          </cell>
          <cell r="MI265">
            <v>307.27272727272731</v>
          </cell>
          <cell r="MJ265">
            <v>244.41558441558431</v>
          </cell>
          <cell r="MK265">
            <v>247.27272727272731</v>
          </cell>
          <cell r="ML265">
            <v>168.83116883116881</v>
          </cell>
          <cell r="MM265">
            <v>287.01298701298691</v>
          </cell>
          <cell r="MN265">
            <v>249.5279201510657</v>
          </cell>
          <cell r="MO265">
            <v>383.1493534010695</v>
          </cell>
          <cell r="MP265">
            <v>337.40259740259751</v>
          </cell>
          <cell r="MQ265">
            <v>130.34090909090909</v>
          </cell>
          <cell r="MR265">
            <v>158.6363636363636</v>
          </cell>
          <cell r="MS265">
            <v>0</v>
          </cell>
          <cell r="MT265">
            <v>312.8849470312885</v>
          </cell>
          <cell r="MU265">
            <v>227.08944281524941</v>
          </cell>
          <cell r="MV265">
            <v>0</v>
          </cell>
          <cell r="MW265" t="str">
            <v>*KEY_ERR</v>
          </cell>
        </row>
        <row r="266">
          <cell r="F266" t="str">
            <v>Feb 06</v>
          </cell>
          <cell r="G266">
            <v>60.120000000000012</v>
          </cell>
          <cell r="H266">
            <v>0</v>
          </cell>
          <cell r="I266">
            <v>61.570789473684201</v>
          </cell>
          <cell r="J266">
            <v>0</v>
          </cell>
          <cell r="K266">
            <v>0</v>
          </cell>
          <cell r="L266">
            <v>62.224210526315801</v>
          </cell>
          <cell r="M266">
            <v>53.39368421052631</v>
          </cell>
          <cell r="N266">
            <v>0</v>
          </cell>
          <cell r="O266">
            <v>0</v>
          </cell>
          <cell r="P266">
            <v>47.965526315789461</v>
          </cell>
          <cell r="Q266">
            <v>47.965526315789461</v>
          </cell>
          <cell r="R266">
            <v>0</v>
          </cell>
          <cell r="S266">
            <v>59.754999999999988</v>
          </cell>
          <cell r="T266">
            <v>57.386503274717747</v>
          </cell>
          <cell r="U266">
            <v>30.720789473684192</v>
          </cell>
          <cell r="V266">
            <v>56.652499999999989</v>
          </cell>
          <cell r="W266">
            <v>56.439999999999991</v>
          </cell>
          <cell r="X266">
            <v>60.587499999999991</v>
          </cell>
          <cell r="Y266">
            <v>51.032499999999992</v>
          </cell>
          <cell r="Z266">
            <v>51.359999999999992</v>
          </cell>
          <cell r="AA266">
            <v>57.097749999999998</v>
          </cell>
          <cell r="AB266">
            <v>62.954999999999998</v>
          </cell>
          <cell r="AC266">
            <v>61.315001000000017</v>
          </cell>
          <cell r="AD266">
            <v>66.07850000000002</v>
          </cell>
          <cell r="AE266">
            <v>68.248500000000021</v>
          </cell>
          <cell r="AF266">
            <v>58.358499999999992</v>
          </cell>
          <cell r="AG266">
            <v>63.680722222222244</v>
          </cell>
          <cell r="AH266">
            <v>53.458499999999994</v>
          </cell>
          <cell r="AI266">
            <v>56.277500000000003</v>
          </cell>
          <cell r="AJ266">
            <v>58.358499999999992</v>
          </cell>
          <cell r="AK266">
            <v>61.058499999999995</v>
          </cell>
          <cell r="AL266">
            <v>60.902499999999989</v>
          </cell>
          <cell r="AM266">
            <v>65.578499999999991</v>
          </cell>
          <cell r="AN266">
            <v>0</v>
          </cell>
          <cell r="AO266">
            <v>0</v>
          </cell>
          <cell r="AP266">
            <v>0</v>
          </cell>
          <cell r="AQ266">
            <v>55.808499999999995</v>
          </cell>
          <cell r="AR266">
            <v>61.769500000000022</v>
          </cell>
          <cell r="AS266">
            <v>61.315001000000017</v>
          </cell>
          <cell r="AT266">
            <v>58.148002500000004</v>
          </cell>
          <cell r="AU266">
            <v>64.630722222222246</v>
          </cell>
          <cell r="AV266">
            <v>0</v>
          </cell>
          <cell r="AW266">
            <v>57.350010000000005</v>
          </cell>
          <cell r="AX266">
            <v>57.874999999999986</v>
          </cell>
          <cell r="AY266">
            <v>0</v>
          </cell>
          <cell r="AZ266">
            <v>0</v>
          </cell>
          <cell r="BA266">
            <v>0</v>
          </cell>
          <cell r="BB266">
            <v>58.612000000000002</v>
          </cell>
          <cell r="BC266">
            <v>57.604999999999997</v>
          </cell>
          <cell r="BD266">
            <v>-0.28666666666666601</v>
          </cell>
          <cell r="BE266">
            <v>53.02210526315789</v>
          </cell>
          <cell r="BF266">
            <v>54.770799473684207</v>
          </cell>
          <cell r="BG266">
            <v>46.062289473684281</v>
          </cell>
          <cell r="BH266">
            <v>0</v>
          </cell>
          <cell r="BI266">
            <v>59.839999999999982</v>
          </cell>
          <cell r="BJ266">
            <v>0</v>
          </cell>
          <cell r="BK266">
            <v>8.4600000000000009</v>
          </cell>
          <cell r="BL266">
            <v>22.226842105263156</v>
          </cell>
          <cell r="BM266">
            <v>38.652434210526316</v>
          </cell>
          <cell r="BN266">
            <v>52.864736842105266</v>
          </cell>
          <cell r="BO266">
            <v>49.928881578947362</v>
          </cell>
          <cell r="BP266">
            <v>55.876578947368415</v>
          </cell>
          <cell r="BQ266">
            <v>64.681657894736844</v>
          </cell>
          <cell r="BR266">
            <v>64.681657894736844</v>
          </cell>
          <cell r="BS266">
            <v>65.916457894736837</v>
          </cell>
          <cell r="BT266">
            <v>65.916457894736837</v>
          </cell>
          <cell r="BU266">
            <v>67.768657894736833</v>
          </cell>
          <cell r="BV266">
            <v>67.768657894736833</v>
          </cell>
          <cell r="BW266">
            <v>64.688289473684208</v>
          </cell>
          <cell r="BX266">
            <v>64.688289473684208</v>
          </cell>
          <cell r="BY266">
            <v>67.775289473684211</v>
          </cell>
          <cell r="BZ266">
            <v>67.775289473684211</v>
          </cell>
          <cell r="CA266">
            <v>0</v>
          </cell>
          <cell r="CB266">
            <v>0</v>
          </cell>
          <cell r="CC266">
            <v>0</v>
          </cell>
          <cell r="CD266">
            <v>0</v>
          </cell>
          <cell r="CE266">
            <v>80.033763157894739</v>
          </cell>
          <cell r="CF266">
            <v>72.709736842105258</v>
          </cell>
          <cell r="CG266">
            <v>72.787105263157898</v>
          </cell>
          <cell r="CH266">
            <v>0</v>
          </cell>
          <cell r="CI266">
            <v>0</v>
          </cell>
          <cell r="CJ266">
            <v>73.812236842105278</v>
          </cell>
          <cell r="CK266">
            <v>74.034947368421044</v>
          </cell>
          <cell r="CL266">
            <v>69.314257894736613</v>
          </cell>
          <cell r="CM266">
            <v>74.327289473684232</v>
          </cell>
          <cell r="CN266">
            <v>0</v>
          </cell>
          <cell r="CO266">
            <v>0</v>
          </cell>
          <cell r="CP266">
            <v>57.562105263157882</v>
          </cell>
          <cell r="CQ266">
            <v>57.562105263157882</v>
          </cell>
          <cell r="CR266">
            <v>0</v>
          </cell>
          <cell r="CS266">
            <v>0</v>
          </cell>
          <cell r="CT266">
            <v>47.671052631578945</v>
          </cell>
          <cell r="CU266">
            <v>46.668421052631572</v>
          </cell>
          <cell r="CV266">
            <v>0</v>
          </cell>
          <cell r="CW266">
            <v>25.5</v>
          </cell>
          <cell r="CX266">
            <v>61.875394736842111</v>
          </cell>
          <cell r="CY266">
            <v>63.107763157894745</v>
          </cell>
          <cell r="CZ266">
            <v>62.537999999999997</v>
          </cell>
          <cell r="DA266">
            <v>53.758894736842116</v>
          </cell>
          <cell r="DB266">
            <v>0.51449999999999818</v>
          </cell>
          <cell r="DC266">
            <v>0.40090909090909133</v>
          </cell>
          <cell r="DD266">
            <v>21.562763157894736</v>
          </cell>
          <cell r="DE266">
            <v>0</v>
          </cell>
          <cell r="DF266">
            <v>0</v>
          </cell>
          <cell r="DG266">
            <v>0</v>
          </cell>
          <cell r="DH266">
            <v>0</v>
          </cell>
          <cell r="DI266">
            <v>0</v>
          </cell>
          <cell r="DJ266">
            <v>0</v>
          </cell>
          <cell r="DK266">
            <v>0</v>
          </cell>
          <cell r="DL266">
            <v>0</v>
          </cell>
          <cell r="DM266" t="str">
            <v>Feb 06</v>
          </cell>
          <cell r="DN266">
            <v>9.83</v>
          </cell>
          <cell r="DO266">
            <v>0</v>
          </cell>
          <cell r="DP266">
            <v>0</v>
          </cell>
          <cell r="DQ266">
            <v>0</v>
          </cell>
          <cell r="DR266">
            <v>0</v>
          </cell>
          <cell r="DS266">
            <v>0</v>
          </cell>
          <cell r="DT266">
            <v>62.944184210526316</v>
          </cell>
          <cell r="DU266">
            <v>62.944184210526316</v>
          </cell>
          <cell r="DV266">
            <v>67.199447368421033</v>
          </cell>
          <cell r="DW266">
            <v>67.199447368421033</v>
          </cell>
          <cell r="DX266">
            <v>62.906052631578952</v>
          </cell>
          <cell r="DY266">
            <v>62.906052631578952</v>
          </cell>
          <cell r="DZ266">
            <v>67.27128947368422</v>
          </cell>
          <cell r="EA266">
            <v>67.27128947368422</v>
          </cell>
          <cell r="EB266">
            <v>0</v>
          </cell>
          <cell r="EC266">
            <v>0</v>
          </cell>
          <cell r="ED266">
            <v>0</v>
          </cell>
          <cell r="EE266">
            <v>0</v>
          </cell>
          <cell r="EF266">
            <v>73.564657894736811</v>
          </cell>
          <cell r="EG266">
            <v>0</v>
          </cell>
          <cell r="EH266">
            <v>68.860105263157877</v>
          </cell>
          <cell r="EI266">
            <v>68.545105263157879</v>
          </cell>
          <cell r="EJ266">
            <v>73.355210526315787</v>
          </cell>
          <cell r="EK266">
            <v>0</v>
          </cell>
          <cell r="EL266">
            <v>0</v>
          </cell>
          <cell r="EM266">
            <v>0</v>
          </cell>
          <cell r="EN266">
            <v>0</v>
          </cell>
          <cell r="EO266">
            <v>48.144736842105267</v>
          </cell>
          <cell r="EP266">
            <v>46.493421052631575</v>
          </cell>
          <cell r="EQ266" t="str">
            <v>Feb 06</v>
          </cell>
          <cell r="ER266">
            <v>7.91</v>
          </cell>
          <cell r="ES266">
            <v>0</v>
          </cell>
          <cell r="ET266">
            <v>0</v>
          </cell>
          <cell r="EU266">
            <v>0</v>
          </cell>
          <cell r="EV266">
            <v>37.562368421052632</v>
          </cell>
          <cell r="EW266">
            <v>47.167105263157886</v>
          </cell>
          <cell r="EX266">
            <v>54.810000000000024</v>
          </cell>
          <cell r="EY266">
            <v>65.907394736842107</v>
          </cell>
          <cell r="EZ266">
            <v>65.907394736842107</v>
          </cell>
          <cell r="FA266">
            <v>66.985026315789469</v>
          </cell>
          <cell r="FB266">
            <v>66.985026315789469</v>
          </cell>
          <cell r="FC266">
            <v>66.589342105263157</v>
          </cell>
          <cell r="FD266">
            <v>66.589342105263157</v>
          </cell>
          <cell r="FE266">
            <v>0</v>
          </cell>
          <cell r="FF266">
            <v>0</v>
          </cell>
          <cell r="FG266">
            <v>72.103499999999997</v>
          </cell>
          <cell r="FH266">
            <v>0</v>
          </cell>
          <cell r="FI266">
            <v>73.334763157894756</v>
          </cell>
          <cell r="FJ266">
            <v>0</v>
          </cell>
          <cell r="FK266">
            <v>0</v>
          </cell>
          <cell r="FL266">
            <v>0</v>
          </cell>
          <cell r="FM266">
            <v>0</v>
          </cell>
          <cell r="FN266" t="str">
            <v>Feb 06</v>
          </cell>
          <cell r="FO266">
            <v>7.07</v>
          </cell>
          <cell r="FP266">
            <v>48.078947368421048</v>
          </cell>
          <cell r="FQ266">
            <v>52.024736842105263</v>
          </cell>
          <cell r="FR266">
            <v>63.055263157894743</v>
          </cell>
          <cell r="FS266">
            <v>0</v>
          </cell>
          <cell r="FT266">
            <v>72.704210526315791</v>
          </cell>
          <cell r="FU266">
            <v>72.704210526315791</v>
          </cell>
          <cell r="FV266">
            <v>76.47039473684211</v>
          </cell>
          <cell r="FW266">
            <v>76.47039473684211</v>
          </cell>
          <cell r="FX266">
            <v>0</v>
          </cell>
          <cell r="FY266">
            <v>0</v>
          </cell>
          <cell r="FZ266">
            <v>0</v>
          </cell>
          <cell r="GA266">
            <v>0</v>
          </cell>
          <cell r="GB266">
            <v>0</v>
          </cell>
          <cell r="GC266">
            <v>0</v>
          </cell>
          <cell r="GD266">
            <v>77.058947368421073</v>
          </cell>
          <cell r="GE266">
            <v>0</v>
          </cell>
          <cell r="GF266">
            <v>0</v>
          </cell>
          <cell r="GG266">
            <v>79.863552631578955</v>
          </cell>
          <cell r="GH266">
            <v>79.863552631578955</v>
          </cell>
          <cell r="GI266">
            <v>70.533749999999998</v>
          </cell>
          <cell r="GJ266">
            <v>66.832499999999996</v>
          </cell>
          <cell r="GK266">
            <v>0</v>
          </cell>
          <cell r="GL266">
            <v>0</v>
          </cell>
          <cell r="GM266">
            <v>50.84210526315789</v>
          </cell>
          <cell r="GN266">
            <v>0</v>
          </cell>
          <cell r="GO266" t="str">
            <v>Feb 06</v>
          </cell>
          <cell r="GP266">
            <v>12.693141299028177</v>
          </cell>
          <cell r="GQ266">
            <v>560.5</v>
          </cell>
          <cell r="GR266">
            <v>515.70000000000005</v>
          </cell>
          <cell r="GS266">
            <v>541.95000000000005</v>
          </cell>
          <cell r="GT266">
            <v>526.45000000000005</v>
          </cell>
          <cell r="GU266">
            <v>525.29999999999995</v>
          </cell>
          <cell r="GV266">
            <v>521.54999999999995</v>
          </cell>
          <cell r="GW266">
            <v>525.29999999999995</v>
          </cell>
          <cell r="GX266">
            <v>0</v>
          </cell>
          <cell r="GY266">
            <v>546.125</v>
          </cell>
          <cell r="GZ266">
            <v>533.04999999999995</v>
          </cell>
          <cell r="HA266">
            <v>0</v>
          </cell>
          <cell r="HB266">
            <v>0</v>
          </cell>
          <cell r="HC266">
            <v>589.13750000000005</v>
          </cell>
          <cell r="HD266">
            <v>530.95000000000005</v>
          </cell>
          <cell r="HE266">
            <v>0</v>
          </cell>
          <cell r="HF266">
            <v>553.07500000000005</v>
          </cell>
          <cell r="HG266">
            <v>417.6</v>
          </cell>
          <cell r="HH266">
            <v>0</v>
          </cell>
          <cell r="HI266">
            <v>380.35</v>
          </cell>
          <cell r="HJ266">
            <v>0</v>
          </cell>
          <cell r="HK266" t="e">
            <v>#VALUE!</v>
          </cell>
          <cell r="HL266">
            <v>0</v>
          </cell>
          <cell r="HM266">
            <v>0</v>
          </cell>
          <cell r="HN266">
            <v>319.53750000000002</v>
          </cell>
          <cell r="HO266">
            <v>291.97500000000002</v>
          </cell>
          <cell r="HP266">
            <v>271.3</v>
          </cell>
          <cell r="HQ266">
            <v>0</v>
          </cell>
          <cell r="HR266">
            <v>60.75</v>
          </cell>
          <cell r="HS266">
            <v>0</v>
          </cell>
          <cell r="HT266">
            <v>584.15</v>
          </cell>
          <cell r="HU266" t="str">
            <v>Feb 06</v>
          </cell>
          <cell r="HV266">
            <v>638.45000000000005</v>
          </cell>
          <cell r="HW266">
            <v>574.9</v>
          </cell>
          <cell r="HX266">
            <v>570.9</v>
          </cell>
          <cell r="HY266">
            <v>507.34999999999991</v>
          </cell>
          <cell r="HZ266">
            <v>515.22500000000002</v>
          </cell>
          <cell r="IA266">
            <v>493.35</v>
          </cell>
          <cell r="IB266">
            <v>515.22500000000002</v>
          </cell>
          <cell r="IC266">
            <v>0</v>
          </cell>
          <cell r="ID266">
            <v>582.67499999999995</v>
          </cell>
          <cell r="IE266">
            <v>0</v>
          </cell>
          <cell r="IF266">
            <v>0</v>
          </cell>
          <cell r="IG266">
            <v>400.2</v>
          </cell>
          <cell r="IH266">
            <v>0</v>
          </cell>
          <cell r="II266">
            <v>365.85</v>
          </cell>
          <cell r="IJ266">
            <v>0</v>
          </cell>
          <cell r="IK266">
            <v>0</v>
          </cell>
          <cell r="IL266">
            <v>0</v>
          </cell>
          <cell r="IM266">
            <v>338.8125</v>
          </cell>
          <cell r="IN266">
            <v>282.3</v>
          </cell>
          <cell r="IO266">
            <v>0</v>
          </cell>
          <cell r="IP266">
            <v>0</v>
          </cell>
          <cell r="IQ266" t="str">
            <v>Feb 06</v>
          </cell>
          <cell r="IR266">
            <v>7.0668357055981588</v>
          </cell>
          <cell r="IS266">
            <v>47.280419016921833</v>
          </cell>
          <cell r="IT266">
            <v>54.338842975206603</v>
          </cell>
          <cell r="IU266">
            <v>0</v>
          </cell>
          <cell r="IV266">
            <v>0</v>
          </cell>
          <cell r="IW266">
            <v>0</v>
          </cell>
          <cell r="IX266">
            <v>57.489999999999995</v>
          </cell>
          <cell r="IY266">
            <v>0</v>
          </cell>
          <cell r="IZ266">
            <v>68.987499999999997</v>
          </cell>
          <cell r="JA266">
            <v>65.982499999999987</v>
          </cell>
          <cell r="JB266">
            <v>0</v>
          </cell>
          <cell r="JC266">
            <v>64.975500000000011</v>
          </cell>
          <cell r="JD266">
            <v>62.426035502958584</v>
          </cell>
          <cell r="JE266">
            <v>0</v>
          </cell>
          <cell r="JF266">
            <v>0</v>
          </cell>
          <cell r="JG266">
            <v>0</v>
          </cell>
          <cell r="JH266">
            <v>0</v>
          </cell>
          <cell r="JI266">
            <v>0</v>
          </cell>
          <cell r="JJ266">
            <v>0</v>
          </cell>
          <cell r="JK266">
            <v>0</v>
          </cell>
          <cell r="JL266">
            <v>0</v>
          </cell>
          <cell r="JM266">
            <v>0</v>
          </cell>
          <cell r="JN266">
            <v>74.759</v>
          </cell>
          <cell r="JO266">
            <v>0</v>
          </cell>
          <cell r="JP266">
            <v>65.549000000000007</v>
          </cell>
          <cell r="JQ266">
            <v>68.299000000000007</v>
          </cell>
          <cell r="JR266">
            <v>71.899509999999992</v>
          </cell>
          <cell r="JS266">
            <v>75.087500000000006</v>
          </cell>
          <cell r="JT266">
            <v>75.787500000000009</v>
          </cell>
          <cell r="JU266">
            <v>0</v>
          </cell>
          <cell r="JV266">
            <v>0</v>
          </cell>
          <cell r="JW266">
            <v>0</v>
          </cell>
          <cell r="JX266">
            <v>0</v>
          </cell>
          <cell r="JY266">
            <v>0</v>
          </cell>
          <cell r="JZ266">
            <v>68.299000000000007</v>
          </cell>
          <cell r="KA266">
            <v>0</v>
          </cell>
          <cell r="KB266">
            <v>0</v>
          </cell>
          <cell r="KC266">
            <v>0</v>
          </cell>
          <cell r="KD266">
            <v>52.075000000000003</v>
          </cell>
          <cell r="KE266">
            <v>54.975000000000001</v>
          </cell>
          <cell r="KF266">
            <v>52.075000000000003</v>
          </cell>
          <cell r="KG266">
            <v>54.975000000000001</v>
          </cell>
          <cell r="KH266">
            <v>0</v>
          </cell>
          <cell r="KI266">
            <v>0</v>
          </cell>
          <cell r="KJ266">
            <v>0</v>
          </cell>
          <cell r="KK266">
            <v>53.348346456692909</v>
          </cell>
          <cell r="KL266">
            <v>51.448188976377949</v>
          </cell>
          <cell r="KM266">
            <v>0</v>
          </cell>
          <cell r="KN266">
            <v>49.809685039370081</v>
          </cell>
          <cell r="KO266">
            <v>-35.25</v>
          </cell>
          <cell r="KP266">
            <v>0.84499999999999997</v>
          </cell>
          <cell r="KQ266">
            <v>1.2450000000000001</v>
          </cell>
          <cell r="KR266">
            <v>0.96000000000000019</v>
          </cell>
          <cell r="KS266">
            <v>0.77500000000000013</v>
          </cell>
          <cell r="KT266">
            <v>-0.2</v>
          </cell>
          <cell r="KU266">
            <v>-0.53499999999999992</v>
          </cell>
          <cell r="KV266">
            <v>0</v>
          </cell>
          <cell r="KW266">
            <v>1.0000000000000001E-5</v>
          </cell>
          <cell r="KX266">
            <v>-4.2750000000000004</v>
          </cell>
          <cell r="KY266">
            <v>0</v>
          </cell>
          <cell r="KZ266">
            <v>-1.1000000000000001</v>
          </cell>
          <cell r="LA266">
            <v>-1.175</v>
          </cell>
          <cell r="LB266">
            <v>2.9</v>
          </cell>
          <cell r="LC266" t="str">
            <v>Feb 06</v>
          </cell>
          <cell r="LD266">
            <v>50.120870265914583</v>
          </cell>
          <cell r="LE266">
            <v>57.575757575757571</v>
          </cell>
          <cell r="LF266">
            <v>622</v>
          </cell>
          <cell r="LG266">
            <v>627</v>
          </cell>
          <cell r="LH266">
            <v>55.782388888888882</v>
          </cell>
          <cell r="LI266">
            <v>61.017500000000005</v>
          </cell>
          <cell r="LJ266">
            <v>73.436499999999995</v>
          </cell>
          <cell r="LK266">
            <v>1.075</v>
          </cell>
          <cell r="LL266">
            <v>66.500999999999991</v>
          </cell>
          <cell r="LM266">
            <v>2.5699999999999994</v>
          </cell>
          <cell r="LN266">
            <v>66.430999999999983</v>
          </cell>
          <cell r="LO266">
            <v>0</v>
          </cell>
          <cell r="LP266">
            <v>0</v>
          </cell>
          <cell r="LQ266">
            <v>0</v>
          </cell>
          <cell r="LR266">
            <v>0</v>
          </cell>
          <cell r="LS266">
            <v>0</v>
          </cell>
          <cell r="LT266">
            <v>48.981811023622058</v>
          </cell>
          <cell r="LU266">
            <v>47.355118110236219</v>
          </cell>
          <cell r="LV266">
            <v>62.954999999999998</v>
          </cell>
          <cell r="LW266">
            <v>61.315001000000017</v>
          </cell>
          <cell r="LX266">
            <v>66.07850000000002</v>
          </cell>
          <cell r="LY266">
            <v>68.248500000000021</v>
          </cell>
          <cell r="LZ266">
            <v>58.358499999999992</v>
          </cell>
          <cell r="MA266">
            <v>63.680722222222244</v>
          </cell>
          <cell r="MB266" t="str">
            <v>Feb 06</v>
          </cell>
          <cell r="MC266">
            <v>590.27500000000009</v>
          </cell>
          <cell r="MD266">
            <v>592.92499999999995</v>
          </cell>
          <cell r="ME266">
            <v>59.994444444444447</v>
          </cell>
          <cell r="MF266">
            <v>58.77</v>
          </cell>
          <cell r="MG266">
            <v>47.962499999999999</v>
          </cell>
          <cell r="MH266" t="str">
            <v>Feb 06</v>
          </cell>
          <cell r="MI266">
            <v>234.5</v>
          </cell>
          <cell r="MJ266">
            <v>213.1428571428572</v>
          </cell>
          <cell r="MK266">
            <v>215.99999999999989</v>
          </cell>
          <cell r="ML266">
            <v>158</v>
          </cell>
          <cell r="MM266">
            <v>214</v>
          </cell>
          <cell r="MN266">
            <v>240.3560830860535</v>
          </cell>
          <cell r="MO266">
            <v>341.26339410150109</v>
          </cell>
          <cell r="MP266">
            <v>210.57142857142861</v>
          </cell>
          <cell r="MQ266">
            <v>134.125</v>
          </cell>
          <cell r="MR266">
            <v>169.25</v>
          </cell>
          <cell r="MS266">
            <v>0</v>
          </cell>
          <cell r="MT266">
            <v>282.5203252032519</v>
          </cell>
          <cell r="MU266">
            <v>165.12096774193549</v>
          </cell>
          <cell r="MV266">
            <v>0</v>
          </cell>
          <cell r="MW266" t="str">
            <v>*KEY_ERR</v>
          </cell>
        </row>
        <row r="267">
          <cell r="F267" t="str">
            <v>Mar 06</v>
          </cell>
          <cell r="G267">
            <v>62.094782608695652</v>
          </cell>
          <cell r="H267">
            <v>0</v>
          </cell>
          <cell r="I267">
            <v>62.823913043478242</v>
          </cell>
          <cell r="J267">
            <v>0</v>
          </cell>
          <cell r="K267">
            <v>0</v>
          </cell>
          <cell r="L267">
            <v>64.331304347826077</v>
          </cell>
          <cell r="M267">
            <v>54.965652173913043</v>
          </cell>
          <cell r="N267">
            <v>0</v>
          </cell>
          <cell r="O267">
            <v>0</v>
          </cell>
          <cell r="P267">
            <v>49.128180434782593</v>
          </cell>
          <cell r="Q267">
            <v>49.128180434782593</v>
          </cell>
          <cell r="R267">
            <v>0</v>
          </cell>
          <cell r="S267">
            <v>58.589067391304326</v>
          </cell>
          <cell r="T267">
            <v>57.928721137312131</v>
          </cell>
          <cell r="U267">
            <v>40.189019565217372</v>
          </cell>
          <cell r="V267">
            <v>57.739347826086956</v>
          </cell>
          <cell r="W267">
            <v>58.185000000000002</v>
          </cell>
          <cell r="X267">
            <v>62.577391304347827</v>
          </cell>
          <cell r="Y267">
            <v>52.633913043478259</v>
          </cell>
          <cell r="Z267">
            <v>54.116521739130434</v>
          </cell>
          <cell r="AA267">
            <v>56.990434782608695</v>
          </cell>
          <cell r="AB267">
            <v>61.490434782608695</v>
          </cell>
          <cell r="AC267">
            <v>61.184355652173927</v>
          </cell>
          <cell r="AD267">
            <v>64.216521739130442</v>
          </cell>
          <cell r="AE267">
            <v>66.303478260869582</v>
          </cell>
          <cell r="AF267">
            <v>58.903043478260855</v>
          </cell>
          <cell r="AG267">
            <v>63.379855072463776</v>
          </cell>
          <cell r="AH267">
            <v>54.103043478260858</v>
          </cell>
          <cell r="AI267">
            <v>57.015217391304347</v>
          </cell>
          <cell r="AJ267">
            <v>58.903043478260855</v>
          </cell>
          <cell r="AK267">
            <v>61.603043478260858</v>
          </cell>
          <cell r="AL267">
            <v>63.327391304347827</v>
          </cell>
          <cell r="AM267">
            <v>64.9982608695652</v>
          </cell>
          <cell r="AN267">
            <v>0</v>
          </cell>
          <cell r="AO267">
            <v>0</v>
          </cell>
          <cell r="AP267">
            <v>0</v>
          </cell>
          <cell r="AQ267">
            <v>56.403043478260855</v>
          </cell>
          <cell r="AR267">
            <v>62.329565217391298</v>
          </cell>
          <cell r="AS267">
            <v>61.184355652173927</v>
          </cell>
          <cell r="AT267">
            <v>57.867391304347827</v>
          </cell>
          <cell r="AU267">
            <v>64.600724637681168</v>
          </cell>
          <cell r="AV267">
            <v>0</v>
          </cell>
          <cell r="AW267">
            <v>57.391305652173912</v>
          </cell>
          <cell r="AX267">
            <v>60.005652173913042</v>
          </cell>
          <cell r="AY267">
            <v>0</v>
          </cell>
          <cell r="AZ267">
            <v>0</v>
          </cell>
          <cell r="BA267">
            <v>0</v>
          </cell>
          <cell r="BB267">
            <v>59.189565217391291</v>
          </cell>
          <cell r="BC267">
            <v>57.816521739130437</v>
          </cell>
          <cell r="BD267">
            <v>-0.21</v>
          </cell>
          <cell r="BE267">
            <v>57.622173913043483</v>
          </cell>
          <cell r="BF267">
            <v>55.67392304347824</v>
          </cell>
          <cell r="BG267">
            <v>49.016173913043474</v>
          </cell>
          <cell r="BH267">
            <v>0</v>
          </cell>
          <cell r="BI267">
            <v>61.303478260869568</v>
          </cell>
          <cell r="BJ267">
            <v>0</v>
          </cell>
          <cell r="BK267">
            <v>7.13</v>
          </cell>
          <cell r="BL267">
            <v>23.12853260869565</v>
          </cell>
          <cell r="BM267">
            <v>38.707336956521743</v>
          </cell>
          <cell r="BN267">
            <v>50.105543478260863</v>
          </cell>
          <cell r="BO267">
            <v>46.823152173913059</v>
          </cell>
          <cell r="BP267">
            <v>57.123423913043482</v>
          </cell>
          <cell r="BQ267">
            <v>77.37313043478261</v>
          </cell>
          <cell r="BR267">
            <v>77.37313043478261</v>
          </cell>
          <cell r="BS267">
            <v>80.836121739130419</v>
          </cell>
          <cell r="BT267">
            <v>80.836121739130419</v>
          </cell>
          <cell r="BU267">
            <v>86.030608695652148</v>
          </cell>
          <cell r="BV267">
            <v>86.030608695652148</v>
          </cell>
          <cell r="BW267">
            <v>81.037173913043489</v>
          </cell>
          <cell r="BX267">
            <v>81.037173913043489</v>
          </cell>
          <cell r="BY267">
            <v>90.216913043478272</v>
          </cell>
          <cell r="BZ267">
            <v>90.216913043478272</v>
          </cell>
          <cell r="CA267">
            <v>0</v>
          </cell>
          <cell r="CB267">
            <v>0</v>
          </cell>
          <cell r="CC267">
            <v>0</v>
          </cell>
          <cell r="CD267">
            <v>0</v>
          </cell>
          <cell r="CE267">
            <v>92.105086956521745</v>
          </cell>
          <cell r="CF267">
            <v>75.490434782608716</v>
          </cell>
          <cell r="CG267">
            <v>74.449108695652171</v>
          </cell>
          <cell r="CH267">
            <v>0</v>
          </cell>
          <cell r="CI267">
            <v>0</v>
          </cell>
          <cell r="CJ267">
            <v>78.693847826086952</v>
          </cell>
          <cell r="CK267">
            <v>78.914347826086953</v>
          </cell>
          <cell r="CL267">
            <v>74.541326086956332</v>
          </cell>
          <cell r="CM267">
            <v>78.726717391304348</v>
          </cell>
          <cell r="CN267">
            <v>0</v>
          </cell>
          <cell r="CO267">
            <v>0</v>
          </cell>
          <cell r="CP267">
            <v>62.304260869565233</v>
          </cell>
          <cell r="CQ267">
            <v>62.304260869565233</v>
          </cell>
          <cell r="CR267">
            <v>0</v>
          </cell>
          <cell r="CS267">
            <v>0</v>
          </cell>
          <cell r="CT267">
            <v>46.767173913043486</v>
          </cell>
          <cell r="CU267">
            <v>46.686739130434788</v>
          </cell>
          <cell r="CV267">
            <v>0</v>
          </cell>
          <cell r="CW267">
            <v>25.5</v>
          </cell>
          <cell r="CX267">
            <v>72.760434782608684</v>
          </cell>
          <cell r="CY267">
            <v>73.591304347826082</v>
          </cell>
          <cell r="CZ267">
            <v>67.679347826086953</v>
          </cell>
          <cell r="DA267">
            <v>56.888999999999996</v>
          </cell>
          <cell r="DB267">
            <v>1.4429130434782564</v>
          </cell>
          <cell r="DC267">
            <v>1.1921739130434783</v>
          </cell>
          <cell r="DD267">
            <v>27.01239130434783</v>
          </cell>
          <cell r="DE267">
            <v>0</v>
          </cell>
          <cell r="DF267">
            <v>0</v>
          </cell>
          <cell r="DG267">
            <v>0</v>
          </cell>
          <cell r="DH267">
            <v>0</v>
          </cell>
          <cell r="DI267">
            <v>0</v>
          </cell>
          <cell r="DJ267">
            <v>0</v>
          </cell>
          <cell r="DK267">
            <v>0</v>
          </cell>
          <cell r="DL267">
            <v>0</v>
          </cell>
          <cell r="DM267" t="str">
            <v>Mar 06</v>
          </cell>
          <cell r="DN267">
            <v>7.9249999999999998</v>
          </cell>
          <cell r="DO267">
            <v>0</v>
          </cell>
          <cell r="DP267">
            <v>0</v>
          </cell>
          <cell r="DQ267">
            <v>0</v>
          </cell>
          <cell r="DR267">
            <v>0</v>
          </cell>
          <cell r="DS267">
            <v>0</v>
          </cell>
          <cell r="DT267">
            <v>73.962913043478238</v>
          </cell>
          <cell r="DU267">
            <v>73.962913043478238</v>
          </cell>
          <cell r="DV267">
            <v>79.012500000000003</v>
          </cell>
          <cell r="DW267">
            <v>79.012500000000003</v>
          </cell>
          <cell r="DX267">
            <v>74.23773913043479</v>
          </cell>
          <cell r="DY267">
            <v>74.23773913043479</v>
          </cell>
          <cell r="DZ267">
            <v>79.890847826086969</v>
          </cell>
          <cell r="EA267">
            <v>79.890847826086969</v>
          </cell>
          <cell r="EB267">
            <v>0</v>
          </cell>
          <cell r="EC267">
            <v>0</v>
          </cell>
          <cell r="ED267">
            <v>0</v>
          </cell>
          <cell r="EE267">
            <v>0</v>
          </cell>
          <cell r="EF267">
            <v>80.386630434782589</v>
          </cell>
          <cell r="EG267">
            <v>0</v>
          </cell>
          <cell r="EH267">
            <v>74.668239130434785</v>
          </cell>
          <cell r="EI267">
            <v>74.353239130434787</v>
          </cell>
          <cell r="EJ267">
            <v>78.53178260869565</v>
          </cell>
          <cell r="EK267">
            <v>0</v>
          </cell>
          <cell r="EL267">
            <v>0</v>
          </cell>
          <cell r="EM267">
            <v>0</v>
          </cell>
          <cell r="EN267">
            <v>0</v>
          </cell>
          <cell r="EO267">
            <v>47.357391304347829</v>
          </cell>
          <cell r="EP267">
            <v>46.611956521739117</v>
          </cell>
          <cell r="EQ267" t="str">
            <v>Mar 06</v>
          </cell>
          <cell r="ER267">
            <v>6.86</v>
          </cell>
          <cell r="ES267">
            <v>0</v>
          </cell>
          <cell r="ET267">
            <v>0</v>
          </cell>
          <cell r="EU267">
            <v>0</v>
          </cell>
          <cell r="EV267">
            <v>38.046521739130434</v>
          </cell>
          <cell r="EW267">
            <v>44.462934782608691</v>
          </cell>
          <cell r="EX267">
            <v>56.460326086956535</v>
          </cell>
          <cell r="EY267">
            <v>77.474934782608685</v>
          </cell>
          <cell r="EZ267">
            <v>77.474934782608685</v>
          </cell>
          <cell r="FA267">
            <v>81.60873913043477</v>
          </cell>
          <cell r="FB267">
            <v>81.60873913043477</v>
          </cell>
          <cell r="FC267">
            <v>79.634282608695656</v>
          </cell>
          <cell r="FD267">
            <v>79.634282608695656</v>
          </cell>
          <cell r="FE267">
            <v>0</v>
          </cell>
          <cell r="FF267">
            <v>0</v>
          </cell>
          <cell r="FG267">
            <v>77.57308695652172</v>
          </cell>
          <cell r="FH267">
            <v>0</v>
          </cell>
          <cell r="FI267">
            <v>79.020260869565234</v>
          </cell>
          <cell r="FJ267">
            <v>0</v>
          </cell>
          <cell r="FK267">
            <v>0</v>
          </cell>
          <cell r="FL267">
            <v>0</v>
          </cell>
          <cell r="FM267">
            <v>0</v>
          </cell>
          <cell r="FN267" t="str">
            <v>Mar 06</v>
          </cell>
          <cell r="FO267">
            <v>6.25</v>
          </cell>
          <cell r="FP267">
            <v>47.697391304347825</v>
          </cell>
          <cell r="FQ267">
            <v>41.67130434782608</v>
          </cell>
          <cell r="FR267">
            <v>56.63608695652173</v>
          </cell>
          <cell r="FS267">
            <v>0</v>
          </cell>
          <cell r="FT267">
            <v>83.634782608695645</v>
          </cell>
          <cell r="FU267">
            <v>83.634782608695645</v>
          </cell>
          <cell r="FV267">
            <v>88.403152173913043</v>
          </cell>
          <cell r="FW267">
            <v>88.403152173913043</v>
          </cell>
          <cell r="FX267">
            <v>0</v>
          </cell>
          <cell r="FY267">
            <v>0</v>
          </cell>
          <cell r="FZ267">
            <v>0</v>
          </cell>
          <cell r="GA267">
            <v>0</v>
          </cell>
          <cell r="GB267">
            <v>0</v>
          </cell>
          <cell r="GC267">
            <v>0</v>
          </cell>
          <cell r="GD267">
            <v>78.991956521739127</v>
          </cell>
          <cell r="GE267">
            <v>0</v>
          </cell>
          <cell r="GF267">
            <v>0</v>
          </cell>
          <cell r="GG267">
            <v>83.837934782608684</v>
          </cell>
          <cell r="GH267">
            <v>83.837934782608684</v>
          </cell>
          <cell r="GI267">
            <v>81.547199999999989</v>
          </cell>
          <cell r="GJ267">
            <v>79.111199999999997</v>
          </cell>
          <cell r="GK267">
            <v>0</v>
          </cell>
          <cell r="GL267">
            <v>0</v>
          </cell>
          <cell r="GM267">
            <v>50.722826086956516</v>
          </cell>
          <cell r="GN267">
            <v>0</v>
          </cell>
          <cell r="GO267" t="str">
            <v>Mar 06</v>
          </cell>
          <cell r="GP267">
            <v>10.212090557086546</v>
          </cell>
          <cell r="GQ267">
            <v>556.08695652173913</v>
          </cell>
          <cell r="GR267">
            <v>467.3478260869565</v>
          </cell>
          <cell r="GS267">
            <v>494.04347826086956</v>
          </cell>
          <cell r="GT267">
            <v>478.10869565217394</v>
          </cell>
          <cell r="GU267">
            <v>527.81521739130437</v>
          </cell>
          <cell r="GV267">
            <v>524.06521739130437</v>
          </cell>
          <cell r="GW267">
            <v>527.81521739130437</v>
          </cell>
          <cell r="GX267">
            <v>0</v>
          </cell>
          <cell r="GY267">
            <v>586.20652173913038</v>
          </cell>
          <cell r="GZ267">
            <v>580.46739130434787</v>
          </cell>
          <cell r="HA267">
            <v>0</v>
          </cell>
          <cell r="HB267">
            <v>0</v>
          </cell>
          <cell r="HC267">
            <v>606.66304347826087</v>
          </cell>
          <cell r="HD267">
            <v>558.28260869565213</v>
          </cell>
          <cell r="HE267">
            <v>0</v>
          </cell>
          <cell r="HF267">
            <v>587.46739130434787</v>
          </cell>
          <cell r="HG267">
            <v>446.47826086956502</v>
          </cell>
          <cell r="HH267">
            <v>0</v>
          </cell>
          <cell r="HI267">
            <v>433.21739130434702</v>
          </cell>
          <cell r="HJ267">
            <v>0</v>
          </cell>
          <cell r="HK267" t="e">
            <v>#VALUE!</v>
          </cell>
          <cell r="HL267">
            <v>0</v>
          </cell>
          <cell r="HM267">
            <v>0</v>
          </cell>
          <cell r="HN267">
            <v>307.5</v>
          </cell>
          <cell r="HO267">
            <v>291.94565217391306</v>
          </cell>
          <cell r="HP267">
            <v>276.10869565217394</v>
          </cell>
          <cell r="HQ267">
            <v>0</v>
          </cell>
          <cell r="HR267">
            <v>65.319999999999993</v>
          </cell>
          <cell r="HS267">
            <v>0</v>
          </cell>
          <cell r="HT267">
            <v>590.60869565217388</v>
          </cell>
          <cell r="HU267" t="str">
            <v>Mar 06</v>
          </cell>
          <cell r="HV267">
            <v>554.3478260869565</v>
          </cell>
          <cell r="HW267">
            <v>450.56521739130437</v>
          </cell>
          <cell r="HX267">
            <v>483.91304347826087</v>
          </cell>
          <cell r="HY267">
            <v>380.13043478260875</v>
          </cell>
          <cell r="HZ267">
            <v>521.0978260869565</v>
          </cell>
          <cell r="IA267">
            <v>504.55434782608688</v>
          </cell>
          <cell r="IB267">
            <v>521.0978260869565</v>
          </cell>
          <cell r="IC267">
            <v>0</v>
          </cell>
          <cell r="ID267">
            <v>600.25</v>
          </cell>
          <cell r="IE267">
            <v>0</v>
          </cell>
          <cell r="IF267">
            <v>0</v>
          </cell>
          <cell r="IG267">
            <v>429.47826086956502</v>
          </cell>
          <cell r="IH267">
            <v>0</v>
          </cell>
          <cell r="II267">
            <v>416.434782608695</v>
          </cell>
          <cell r="IJ267">
            <v>0</v>
          </cell>
          <cell r="IK267">
            <v>0</v>
          </cell>
          <cell r="IL267">
            <v>0</v>
          </cell>
          <cell r="IM267">
            <v>316.48913043478262</v>
          </cell>
          <cell r="IN267">
            <v>287.11956521739131</v>
          </cell>
          <cell r="IO267">
            <v>0</v>
          </cell>
          <cell r="IP267">
            <v>0</v>
          </cell>
          <cell r="IQ267" t="str">
            <v>Mar 06</v>
          </cell>
          <cell r="IR267">
            <v>7.1746982218170769</v>
          </cell>
          <cell r="IS267">
            <v>40.009809760711903</v>
          </cell>
          <cell r="IT267">
            <v>45.594282748432946</v>
          </cell>
          <cell r="IU267">
            <v>0</v>
          </cell>
          <cell r="IV267">
            <v>0</v>
          </cell>
          <cell r="IW267">
            <v>0</v>
          </cell>
          <cell r="IX267">
            <v>60.505652173913056</v>
          </cell>
          <cell r="IY267">
            <v>0</v>
          </cell>
          <cell r="IZ267">
            <v>72.884347826086952</v>
          </cell>
          <cell r="JA267">
            <v>70.682608695652164</v>
          </cell>
          <cell r="JB267">
            <v>0</v>
          </cell>
          <cell r="JC267">
            <v>69.89304347826085</v>
          </cell>
          <cell r="JD267">
            <v>67.697453048623615</v>
          </cell>
          <cell r="JE267">
            <v>0</v>
          </cell>
          <cell r="JF267">
            <v>0</v>
          </cell>
          <cell r="JG267">
            <v>0</v>
          </cell>
          <cell r="JH267">
            <v>0</v>
          </cell>
          <cell r="JI267">
            <v>0</v>
          </cell>
          <cell r="JJ267">
            <v>0</v>
          </cell>
          <cell r="JK267">
            <v>0</v>
          </cell>
          <cell r="JL267">
            <v>0</v>
          </cell>
          <cell r="JM267">
            <v>0</v>
          </cell>
          <cell r="JN267">
            <v>75.325652173913042</v>
          </cell>
          <cell r="JO267">
            <v>0</v>
          </cell>
          <cell r="JP267">
            <v>72.111306521739124</v>
          </cell>
          <cell r="JQ267">
            <v>74.063913043478252</v>
          </cell>
          <cell r="JR267">
            <v>77.993486304347812</v>
          </cell>
          <cell r="JS267">
            <v>77.477391304347805</v>
          </cell>
          <cell r="JT267">
            <v>78.177391304347807</v>
          </cell>
          <cell r="JU267">
            <v>0</v>
          </cell>
          <cell r="JV267">
            <v>0</v>
          </cell>
          <cell r="JW267">
            <v>0</v>
          </cell>
          <cell r="JX267">
            <v>0</v>
          </cell>
          <cell r="JY267">
            <v>0</v>
          </cell>
          <cell r="JZ267">
            <v>74.063913043478252</v>
          </cell>
          <cell r="KA267">
            <v>0</v>
          </cell>
          <cell r="KB267">
            <v>0</v>
          </cell>
          <cell r="KC267">
            <v>0</v>
          </cell>
          <cell r="KD267">
            <v>52.434782608695656</v>
          </cell>
          <cell r="KE267">
            <v>55.434782608695656</v>
          </cell>
          <cell r="KF267">
            <v>52.434782608695656</v>
          </cell>
          <cell r="KG267">
            <v>55.434782608695656</v>
          </cell>
          <cell r="KH267">
            <v>0</v>
          </cell>
          <cell r="KI267">
            <v>0</v>
          </cell>
          <cell r="KJ267">
            <v>0</v>
          </cell>
          <cell r="KK267">
            <v>54.209585758301969</v>
          </cell>
          <cell r="KL267">
            <v>53.515576857240688</v>
          </cell>
          <cell r="KM267">
            <v>0</v>
          </cell>
          <cell r="KN267">
            <v>51.210886682642936</v>
          </cell>
          <cell r="KO267">
            <v>-33.478260869565219</v>
          </cell>
          <cell r="KP267">
            <v>0.68260869565217375</v>
          </cell>
          <cell r="KQ267">
            <v>1.38695652173913</v>
          </cell>
          <cell r="KR267">
            <v>1.043478260869565</v>
          </cell>
          <cell r="KS267">
            <v>0.84347826086956545</v>
          </cell>
          <cell r="KT267">
            <v>-0.33043478260869591</v>
          </cell>
          <cell r="KU267">
            <v>-9.5649999999999999E-2</v>
          </cell>
          <cell r="KV267">
            <v>0</v>
          </cell>
          <cell r="KW267">
            <v>8.0434782608695645E-6</v>
          </cell>
          <cell r="KX267">
            <v>-4.6304347826086953</v>
          </cell>
          <cell r="KY267">
            <v>0</v>
          </cell>
          <cell r="KZ267">
            <v>2.6739130434782612</v>
          </cell>
          <cell r="LA267">
            <v>1.4782608695652171</v>
          </cell>
          <cell r="LB267">
            <v>3</v>
          </cell>
          <cell r="LC267" t="str">
            <v>Mar 06</v>
          </cell>
          <cell r="LD267">
            <v>42.707493956486701</v>
          </cell>
          <cell r="LE267">
            <v>48.668503213957756</v>
          </cell>
          <cell r="LF267">
            <v>530</v>
          </cell>
          <cell r="LG267">
            <v>530</v>
          </cell>
          <cell r="LH267">
            <v>58.452801932367137</v>
          </cell>
          <cell r="LI267">
            <v>67.09347826086956</v>
          </cell>
          <cell r="LJ267">
            <v>75.056086956521725</v>
          </cell>
          <cell r="LK267">
            <v>1.3260869565217392</v>
          </cell>
          <cell r="LL267">
            <v>74.259999999999977</v>
          </cell>
          <cell r="LM267">
            <v>3.4913043478260866</v>
          </cell>
          <cell r="LN267">
            <v>73.268695652173889</v>
          </cell>
          <cell r="LO267">
            <v>0</v>
          </cell>
          <cell r="LP267">
            <v>0</v>
          </cell>
          <cell r="LQ267">
            <v>0</v>
          </cell>
          <cell r="LR267">
            <v>0</v>
          </cell>
          <cell r="LS267">
            <v>0</v>
          </cell>
          <cell r="LT267">
            <v>51.073536460116401</v>
          </cell>
          <cell r="LU267">
            <v>48.957069496747692</v>
          </cell>
          <cell r="LV267">
            <v>61.490434782608695</v>
          </cell>
          <cell r="LW267">
            <v>61.184355652173927</v>
          </cell>
          <cell r="LX267">
            <v>64.216521739130442</v>
          </cell>
          <cell r="LY267">
            <v>66.303478260869582</v>
          </cell>
          <cell r="LZ267">
            <v>58.903043478260855</v>
          </cell>
          <cell r="MA267">
            <v>63.379855072463776</v>
          </cell>
          <cell r="MB267" t="str">
            <v>Mar 06</v>
          </cell>
          <cell r="MC267">
            <v>489.26086956521738</v>
          </cell>
          <cell r="MD267">
            <v>479.26086956521738</v>
          </cell>
          <cell r="ME267">
            <v>61.516908212560388</v>
          </cell>
          <cell r="MF267">
            <v>63.37</v>
          </cell>
          <cell r="MG267">
            <v>50.15</v>
          </cell>
          <cell r="MH267" t="str">
            <v>Mar 06</v>
          </cell>
          <cell r="MI267">
            <v>197.82608695652181</v>
          </cell>
          <cell r="MJ267">
            <v>187.70186335403719</v>
          </cell>
          <cell r="MK267">
            <v>190.55900621118019</v>
          </cell>
          <cell r="ML267">
            <v>135.27950310559001</v>
          </cell>
          <cell r="MM267">
            <v>187.82608695652181</v>
          </cell>
          <cell r="MN267">
            <v>233.9483077452372</v>
          </cell>
          <cell r="MO267">
            <v>263.69486736776003</v>
          </cell>
          <cell r="MP267">
            <v>162.48447204968949</v>
          </cell>
          <cell r="MQ267">
            <v>89.673913043478265</v>
          </cell>
          <cell r="MR267">
            <v>130.43478260869571</v>
          </cell>
          <cell r="MS267">
            <v>0</v>
          </cell>
          <cell r="MT267">
            <v>203.25203252032529</v>
          </cell>
          <cell r="MU267">
            <v>144.98597475455821</v>
          </cell>
          <cell r="MV267">
            <v>0</v>
          </cell>
          <cell r="MW267" t="str">
            <v>*KEY_ERR</v>
          </cell>
        </row>
        <row r="268">
          <cell r="F268" t="str">
            <v>Apr 06</v>
          </cell>
          <cell r="G268">
            <v>70.345526315789456</v>
          </cell>
          <cell r="H268">
            <v>0</v>
          </cell>
          <cell r="I268">
            <v>69.462105263157881</v>
          </cell>
          <cell r="J268">
            <v>0</v>
          </cell>
          <cell r="K268">
            <v>0</v>
          </cell>
          <cell r="L268">
            <v>71.43578947368421</v>
          </cell>
          <cell r="M268">
            <v>63.590000000000011</v>
          </cell>
          <cell r="N268">
            <v>0</v>
          </cell>
          <cell r="O268">
            <v>0</v>
          </cell>
          <cell r="P268">
            <v>59.962105263157852</v>
          </cell>
          <cell r="Q268">
            <v>59.962105263157852</v>
          </cell>
          <cell r="R268">
            <v>0</v>
          </cell>
          <cell r="S268">
            <v>67.777894736842057</v>
          </cell>
          <cell r="T268">
            <v>67.988159278769245</v>
          </cell>
          <cell r="U268">
            <v>53.93578947368416</v>
          </cell>
          <cell r="V268">
            <v>65.690263157894748</v>
          </cell>
          <cell r="W268">
            <v>65.85868421052632</v>
          </cell>
          <cell r="X268">
            <v>70.790263157894742</v>
          </cell>
          <cell r="Y268">
            <v>60.76657894736843</v>
          </cell>
          <cell r="Z268">
            <v>62.490263157894745</v>
          </cell>
          <cell r="AA268">
            <v>63.383157894736811</v>
          </cell>
          <cell r="AB268">
            <v>67.406842105263124</v>
          </cell>
          <cell r="AC268">
            <v>68.621586315789472</v>
          </cell>
          <cell r="AD268">
            <v>71.942631578947356</v>
          </cell>
          <cell r="AE268">
            <v>73.468947368421041</v>
          </cell>
          <cell r="AF268">
            <v>64.89302631578947</v>
          </cell>
          <cell r="AG268">
            <v>69.998355263157876</v>
          </cell>
          <cell r="AH268">
            <v>60.743026315789471</v>
          </cell>
          <cell r="AI268">
            <v>63.119736842105247</v>
          </cell>
          <cell r="AJ268">
            <v>64.89302631578947</v>
          </cell>
          <cell r="AK268">
            <v>67.493026315789479</v>
          </cell>
          <cell r="AL268">
            <v>70.440265789473699</v>
          </cell>
          <cell r="AM268">
            <v>70.967368421052598</v>
          </cell>
          <cell r="AN268">
            <v>0</v>
          </cell>
          <cell r="AO268">
            <v>0</v>
          </cell>
          <cell r="AP268">
            <v>0</v>
          </cell>
          <cell r="AQ268">
            <v>62.743026315789471</v>
          </cell>
          <cell r="AR268">
            <v>68.463947368421046</v>
          </cell>
          <cell r="AS268">
            <v>68.621586315789472</v>
          </cell>
          <cell r="AT268">
            <v>64.402112631578945</v>
          </cell>
          <cell r="AU268">
            <v>71.9341447368421</v>
          </cell>
          <cell r="AV268">
            <v>0</v>
          </cell>
          <cell r="AW268">
            <v>63.942112631578951</v>
          </cell>
          <cell r="AX268">
            <v>68.666578947368436</v>
          </cell>
          <cell r="AY268">
            <v>0</v>
          </cell>
          <cell r="AZ268">
            <v>0</v>
          </cell>
          <cell r="BA268">
            <v>0</v>
          </cell>
          <cell r="BB268">
            <v>65.542368421052629</v>
          </cell>
          <cell r="BC268">
            <v>64.143684210526303</v>
          </cell>
          <cell r="BD268">
            <v>-0.43727272727272798</v>
          </cell>
          <cell r="BE268">
            <v>65.795263157894738</v>
          </cell>
          <cell r="BF268">
            <v>62.112115263157861</v>
          </cell>
          <cell r="BG268">
            <v>55.44065789473683</v>
          </cell>
          <cell r="BH268">
            <v>0</v>
          </cell>
          <cell r="BI268">
            <v>68.848157894736843</v>
          </cell>
          <cell r="BJ268">
            <v>0</v>
          </cell>
          <cell r="BK268">
            <v>7.25</v>
          </cell>
          <cell r="BL268">
            <v>27.400855263157894</v>
          </cell>
          <cell r="BM268">
            <v>42.538815789473688</v>
          </cell>
          <cell r="BN268">
            <v>52.310723684210537</v>
          </cell>
          <cell r="BO268">
            <v>50.094671052631568</v>
          </cell>
          <cell r="BP268">
            <v>64.467236842105251</v>
          </cell>
          <cell r="BQ268">
            <v>93.061500000000009</v>
          </cell>
          <cell r="BR268">
            <v>93.061500000000009</v>
          </cell>
          <cell r="BS268">
            <v>95.979394736842139</v>
          </cell>
          <cell r="BT268">
            <v>95.979394736842139</v>
          </cell>
          <cell r="BU268">
            <v>100.35623684210525</v>
          </cell>
          <cell r="BV268">
            <v>100.35623684210525</v>
          </cell>
          <cell r="BW268">
            <v>95.205710526315769</v>
          </cell>
          <cell r="BX268">
            <v>95.205710526315769</v>
          </cell>
          <cell r="BY268">
            <v>105.34097368421052</v>
          </cell>
          <cell r="BZ268">
            <v>105.34097368421052</v>
          </cell>
          <cell r="CA268">
            <v>0</v>
          </cell>
          <cell r="CB268">
            <v>0</v>
          </cell>
          <cell r="CC268">
            <v>0</v>
          </cell>
          <cell r="CD268">
            <v>0</v>
          </cell>
          <cell r="CE268">
            <v>107.28623684210527</v>
          </cell>
          <cell r="CF268">
            <v>74.074736842105253</v>
          </cell>
          <cell r="CG268">
            <v>74.825763157894727</v>
          </cell>
          <cell r="CH268">
            <v>0</v>
          </cell>
          <cell r="CI268">
            <v>0</v>
          </cell>
          <cell r="CJ268">
            <v>87.215763157894727</v>
          </cell>
          <cell r="CK268">
            <v>87.530210526315798</v>
          </cell>
          <cell r="CL268">
            <v>83.282684210526156</v>
          </cell>
          <cell r="CM268">
            <v>88.258026315789479</v>
          </cell>
          <cell r="CN268">
            <v>0</v>
          </cell>
          <cell r="CO268">
            <v>0</v>
          </cell>
          <cell r="CP268">
            <v>69.82278947368421</v>
          </cell>
          <cell r="CQ268">
            <v>69.82278947368421</v>
          </cell>
          <cell r="CR268">
            <v>0</v>
          </cell>
          <cell r="CS268">
            <v>0</v>
          </cell>
          <cell r="CT268">
            <v>50.873684210526321</v>
          </cell>
          <cell r="CU268">
            <v>50.736052631578943</v>
          </cell>
          <cell r="CV268">
            <v>0</v>
          </cell>
          <cell r="CW268">
            <v>38.5</v>
          </cell>
          <cell r="CX268">
            <v>81.212526315789475</v>
          </cell>
          <cell r="CY268">
            <v>82.428315789473686</v>
          </cell>
          <cell r="CZ268">
            <v>73.227000000000004</v>
          </cell>
          <cell r="DA268">
            <v>62.31473684210529</v>
          </cell>
          <cell r="DB268">
            <v>1.2157894736842063</v>
          </cell>
          <cell r="DC268">
            <v>1.3162679425837345</v>
          </cell>
          <cell r="DD268">
            <v>31.735236842105255</v>
          </cell>
          <cell r="DE268">
            <v>0</v>
          </cell>
          <cell r="DF268">
            <v>0</v>
          </cell>
          <cell r="DG268">
            <v>0</v>
          </cell>
          <cell r="DH268">
            <v>0</v>
          </cell>
          <cell r="DI268">
            <v>0</v>
          </cell>
          <cell r="DJ268">
            <v>0</v>
          </cell>
          <cell r="DK268">
            <v>0</v>
          </cell>
          <cell r="DL268">
            <v>0</v>
          </cell>
          <cell r="DM268" t="str">
            <v>Apr 06</v>
          </cell>
          <cell r="DN268">
            <v>7.76</v>
          </cell>
          <cell r="DO268">
            <v>0</v>
          </cell>
          <cell r="DP268">
            <v>0</v>
          </cell>
          <cell r="DQ268">
            <v>0</v>
          </cell>
          <cell r="DR268">
            <v>0</v>
          </cell>
          <cell r="DS268">
            <v>0</v>
          </cell>
          <cell r="DT268">
            <v>88.588499999999996</v>
          </cell>
          <cell r="DU268">
            <v>88.588499999999996</v>
          </cell>
          <cell r="DV268">
            <v>99.085736842105263</v>
          </cell>
          <cell r="DW268">
            <v>99.085736842105263</v>
          </cell>
          <cell r="DX268">
            <v>91.458315789473687</v>
          </cell>
          <cell r="DY268">
            <v>91.458315789473687</v>
          </cell>
          <cell r="DZ268">
            <v>100.67399999999999</v>
          </cell>
          <cell r="EA268">
            <v>100.67399999999999</v>
          </cell>
          <cell r="EB268">
            <v>0</v>
          </cell>
          <cell r="EC268">
            <v>0</v>
          </cell>
          <cell r="ED268">
            <v>0</v>
          </cell>
          <cell r="EE268">
            <v>0</v>
          </cell>
          <cell r="EF268">
            <v>88.260236842105272</v>
          </cell>
          <cell r="EG268">
            <v>0</v>
          </cell>
          <cell r="EH268">
            <v>83.156684210526308</v>
          </cell>
          <cell r="EI268">
            <v>82.84168421052631</v>
          </cell>
          <cell r="EJ268">
            <v>88.315500000000014</v>
          </cell>
          <cell r="EK268">
            <v>0</v>
          </cell>
          <cell r="EL268">
            <v>0</v>
          </cell>
          <cell r="EM268">
            <v>0</v>
          </cell>
          <cell r="EN268">
            <v>0</v>
          </cell>
          <cell r="EO268">
            <v>51.033157894736846</v>
          </cell>
          <cell r="EP268">
            <v>48.771842105263161</v>
          </cell>
          <cell r="EQ268" t="str">
            <v>Apr 06</v>
          </cell>
          <cell r="ER268">
            <v>6.57</v>
          </cell>
          <cell r="ES268">
            <v>0</v>
          </cell>
          <cell r="ET268">
            <v>0</v>
          </cell>
          <cell r="EU268">
            <v>0</v>
          </cell>
          <cell r="EV268">
            <v>42.65763157894736</v>
          </cell>
          <cell r="EW268">
            <v>48.393947368421045</v>
          </cell>
          <cell r="EX268">
            <v>54.312631578947361</v>
          </cell>
          <cell r="EY268">
            <v>90.301105263157893</v>
          </cell>
          <cell r="EZ268">
            <v>90.301105263157893</v>
          </cell>
          <cell r="FA268">
            <v>95.374263157894731</v>
          </cell>
          <cell r="FB268">
            <v>95.374263157894731</v>
          </cell>
          <cell r="FC268">
            <v>96.811105263157884</v>
          </cell>
          <cell r="FD268">
            <v>96.811105263157884</v>
          </cell>
          <cell r="FE268">
            <v>0</v>
          </cell>
          <cell r="FF268">
            <v>0</v>
          </cell>
          <cell r="FG268">
            <v>86.586315789473673</v>
          </cell>
          <cell r="FH268">
            <v>0</v>
          </cell>
          <cell r="FI268">
            <v>88.296157894736865</v>
          </cell>
          <cell r="FJ268">
            <v>0</v>
          </cell>
          <cell r="FK268">
            <v>0</v>
          </cell>
          <cell r="FL268">
            <v>0</v>
          </cell>
          <cell r="FM268">
            <v>0</v>
          </cell>
          <cell r="FN268" t="str">
            <v>Apr 06</v>
          </cell>
          <cell r="FO268">
            <v>5.87</v>
          </cell>
          <cell r="FP268">
            <v>52.654736842105251</v>
          </cell>
          <cell r="FQ268">
            <v>41.458421052631579</v>
          </cell>
          <cell r="FR268">
            <v>58.866315789473695</v>
          </cell>
          <cell r="FS268">
            <v>0</v>
          </cell>
          <cell r="FT268">
            <v>103.05197368421052</v>
          </cell>
          <cell r="FU268">
            <v>103.05197368421052</v>
          </cell>
          <cell r="FV268">
            <v>109.30223684210524</v>
          </cell>
          <cell r="FW268">
            <v>109.30223684210524</v>
          </cell>
          <cell r="FX268">
            <v>0</v>
          </cell>
          <cell r="FY268">
            <v>0</v>
          </cell>
          <cell r="FZ268">
            <v>0</v>
          </cell>
          <cell r="GA268">
            <v>0</v>
          </cell>
          <cell r="GB268">
            <v>0</v>
          </cell>
          <cell r="GC268">
            <v>0</v>
          </cell>
          <cell r="GD268">
            <v>89.672763157894735</v>
          </cell>
          <cell r="GE268">
            <v>0</v>
          </cell>
          <cell r="GF268">
            <v>0</v>
          </cell>
          <cell r="GG268">
            <v>95.876052631578943</v>
          </cell>
          <cell r="GH268">
            <v>95.876052631578943</v>
          </cell>
          <cell r="GI268">
            <v>96.536999999999992</v>
          </cell>
          <cell r="GJ268">
            <v>94.541999999999987</v>
          </cell>
          <cell r="GK268">
            <v>0</v>
          </cell>
          <cell r="GL268">
            <v>0</v>
          </cell>
          <cell r="GM268">
            <v>53.85526315789474</v>
          </cell>
          <cell r="GN268">
            <v>0</v>
          </cell>
          <cell r="GO268" t="str">
            <v>Apr 06</v>
          </cell>
          <cell r="GP268">
            <v>8.808400063636844</v>
          </cell>
          <cell r="GQ268">
            <v>535.88888888888891</v>
          </cell>
          <cell r="GR268">
            <v>467.55555555555554</v>
          </cell>
          <cell r="GS268">
            <v>510.66666666666663</v>
          </cell>
          <cell r="GT268">
            <v>485.72222222222223</v>
          </cell>
          <cell r="GU268">
            <v>591.23611111111109</v>
          </cell>
          <cell r="GV268">
            <v>587.48611111111109</v>
          </cell>
          <cell r="GW268">
            <v>591.23611111111109</v>
          </cell>
          <cell r="GX268">
            <v>0</v>
          </cell>
          <cell r="GY268">
            <v>710.15277777777783</v>
          </cell>
          <cell r="GZ268">
            <v>690.23611111111109</v>
          </cell>
          <cell r="HA268">
            <v>0</v>
          </cell>
          <cell r="HB268">
            <v>0</v>
          </cell>
          <cell r="HC268">
            <v>671.41666666666663</v>
          </cell>
          <cell r="HD268">
            <v>611.22222222222217</v>
          </cell>
          <cell r="HE268">
            <v>0</v>
          </cell>
          <cell r="HF268">
            <v>643.70833333333337</v>
          </cell>
          <cell r="HG268">
            <v>483.388888888888</v>
          </cell>
          <cell r="HH268">
            <v>0</v>
          </cell>
          <cell r="HI268">
            <v>451.55555555555497</v>
          </cell>
          <cell r="HJ268">
            <v>0</v>
          </cell>
          <cell r="HK268" t="e">
            <v>#VALUE!</v>
          </cell>
          <cell r="HL268">
            <v>0</v>
          </cell>
          <cell r="HM268">
            <v>0</v>
          </cell>
          <cell r="HN268">
            <v>320.97222222222223</v>
          </cell>
          <cell r="HO268">
            <v>316.09722222222223</v>
          </cell>
          <cell r="HP268">
            <v>303.22222222222223</v>
          </cell>
          <cell r="HQ268">
            <v>0</v>
          </cell>
          <cell r="HR268">
            <v>62.575000000000003</v>
          </cell>
          <cell r="HS268">
            <v>0</v>
          </cell>
          <cell r="HT268">
            <v>681.70833333333337</v>
          </cell>
          <cell r="HU268" t="str">
            <v>Apr 06</v>
          </cell>
          <cell r="HV268">
            <v>513.94444444444446</v>
          </cell>
          <cell r="HW268">
            <v>400.05555555555549</v>
          </cell>
          <cell r="HX268">
            <v>453.16666666666669</v>
          </cell>
          <cell r="HY268">
            <v>339.27777777777771</v>
          </cell>
          <cell r="HZ268">
            <v>583.95833333333337</v>
          </cell>
          <cell r="IA268">
            <v>566.45833333333337</v>
          </cell>
          <cell r="IB268">
            <v>583.95833333333337</v>
          </cell>
          <cell r="IC268">
            <v>0</v>
          </cell>
          <cell r="ID268">
            <v>660.47222222222217</v>
          </cell>
          <cell r="IE268">
            <v>0</v>
          </cell>
          <cell r="IF268">
            <v>0</v>
          </cell>
          <cell r="IG268">
            <v>477.55555555555497</v>
          </cell>
          <cell r="IH268">
            <v>0</v>
          </cell>
          <cell r="II268">
            <v>442.77777777777698</v>
          </cell>
          <cell r="IJ268">
            <v>0</v>
          </cell>
          <cell r="IK268">
            <v>0</v>
          </cell>
          <cell r="IL268">
            <v>0</v>
          </cell>
          <cell r="IM268">
            <v>316.01388888888891</v>
          </cell>
          <cell r="IN268">
            <v>306.875</v>
          </cell>
          <cell r="IO268">
            <v>0</v>
          </cell>
          <cell r="IP268">
            <v>0</v>
          </cell>
          <cell r="IQ268" t="str">
            <v>Apr 06</v>
          </cell>
          <cell r="IR268">
            <v>6.7464628949641403</v>
          </cell>
          <cell r="IS268">
            <v>35.858179089443993</v>
          </cell>
          <cell r="IT268">
            <v>39.944903810835626</v>
          </cell>
          <cell r="IU268">
            <v>0</v>
          </cell>
          <cell r="IV268">
            <v>0</v>
          </cell>
          <cell r="IW268">
            <v>0</v>
          </cell>
          <cell r="IX268">
            <v>64.946315789473687</v>
          </cell>
          <cell r="IY268">
            <v>0</v>
          </cell>
          <cell r="IZ268">
            <v>84.811578947368417</v>
          </cell>
          <cell r="JA268">
            <v>82.432631578947351</v>
          </cell>
          <cell r="JB268">
            <v>0</v>
          </cell>
          <cell r="JC268">
            <v>81.024473684210534</v>
          </cell>
          <cell r="JD268">
            <v>75.97321706633447</v>
          </cell>
          <cell r="JE268">
            <v>0</v>
          </cell>
          <cell r="JF268">
            <v>0</v>
          </cell>
          <cell r="JG268">
            <v>0</v>
          </cell>
          <cell r="JH268">
            <v>0</v>
          </cell>
          <cell r="JI268">
            <v>0</v>
          </cell>
          <cell r="JJ268">
            <v>0</v>
          </cell>
          <cell r="JK268">
            <v>0</v>
          </cell>
          <cell r="JL268">
            <v>0</v>
          </cell>
          <cell r="JM268">
            <v>0</v>
          </cell>
          <cell r="JN268">
            <v>84.915263157894742</v>
          </cell>
          <cell r="JO268">
            <v>0</v>
          </cell>
          <cell r="JP268">
            <v>84.390526315789458</v>
          </cell>
          <cell r="JQ268">
            <v>85.917894736842101</v>
          </cell>
          <cell r="JR268">
            <v>86.661062631578943</v>
          </cell>
          <cell r="JS268">
            <v>89.550791973684213</v>
          </cell>
          <cell r="JT268">
            <v>90.250791973684215</v>
          </cell>
          <cell r="JU268">
            <v>0</v>
          </cell>
          <cell r="JV268">
            <v>0</v>
          </cell>
          <cell r="JW268">
            <v>0</v>
          </cell>
          <cell r="JX268">
            <v>0</v>
          </cell>
          <cell r="JY268">
            <v>0</v>
          </cell>
          <cell r="JZ268">
            <v>85.917894736842101</v>
          </cell>
          <cell r="KA268">
            <v>0</v>
          </cell>
          <cell r="KB268">
            <v>0</v>
          </cell>
          <cell r="KC268">
            <v>0</v>
          </cell>
          <cell r="KD268">
            <v>58.076315789473682</v>
          </cell>
          <cell r="KE268">
            <v>61.076315789473682</v>
          </cell>
          <cell r="KF268">
            <v>58.076315789473682</v>
          </cell>
          <cell r="KG268">
            <v>61.076315789473682</v>
          </cell>
          <cell r="KH268">
            <v>0</v>
          </cell>
          <cell r="KI268">
            <v>0</v>
          </cell>
          <cell r="KJ268">
            <v>0</v>
          </cell>
          <cell r="KK268">
            <v>56.76736427683381</v>
          </cell>
          <cell r="KL268">
            <v>55.538023207625379</v>
          </cell>
          <cell r="KM268">
            <v>0</v>
          </cell>
          <cell r="KN268">
            <v>53.770451719850826</v>
          </cell>
          <cell r="KO268">
            <v>10.000002500000001</v>
          </cell>
          <cell r="KP268">
            <v>0.5</v>
          </cell>
          <cell r="KQ268">
            <v>1.7</v>
          </cell>
          <cell r="KR268">
            <v>1.3</v>
          </cell>
          <cell r="KS268">
            <v>0.875</v>
          </cell>
          <cell r="KT268">
            <v>0.15</v>
          </cell>
          <cell r="KU268">
            <v>1.4</v>
          </cell>
          <cell r="KV268">
            <v>0</v>
          </cell>
          <cell r="KW268">
            <v>1.0000000000000001E-5</v>
          </cell>
          <cell r="KX268">
            <v>-1.1249975000000001</v>
          </cell>
          <cell r="KY268">
            <v>0</v>
          </cell>
          <cell r="KZ268">
            <v>2.4375</v>
          </cell>
          <cell r="LA268">
            <v>1.625</v>
          </cell>
          <cell r="LB268">
            <v>3</v>
          </cell>
          <cell r="LC268" t="str">
            <v>Apr 06</v>
          </cell>
          <cell r="LD268">
            <v>35.052377115229653</v>
          </cell>
          <cell r="LE268">
            <v>39.026629935720841</v>
          </cell>
          <cell r="LF268">
            <v>435</v>
          </cell>
          <cell r="LG268">
            <v>425</v>
          </cell>
          <cell r="LH268">
            <v>63.637719298245607</v>
          </cell>
          <cell r="LI268">
            <v>78.617894736842075</v>
          </cell>
          <cell r="LJ268">
            <v>84.160526315789468</v>
          </cell>
          <cell r="LK268">
            <v>1.2973684210526315</v>
          </cell>
          <cell r="LL268">
            <v>85.388947368421043</v>
          </cell>
          <cell r="LM268">
            <v>3.757894736842105</v>
          </cell>
          <cell r="LN268">
            <v>84.897368421052619</v>
          </cell>
          <cell r="LO268">
            <v>0</v>
          </cell>
          <cell r="LP268">
            <v>0</v>
          </cell>
          <cell r="LQ268">
            <v>0</v>
          </cell>
          <cell r="LR268">
            <v>0</v>
          </cell>
          <cell r="LS268">
            <v>0</v>
          </cell>
          <cell r="LT268">
            <v>53.352258599254057</v>
          </cell>
          <cell r="LU268">
            <v>51.712639867385008</v>
          </cell>
          <cell r="LV268">
            <v>67.406842105263124</v>
          </cell>
          <cell r="LW268">
            <v>68.621586315789472</v>
          </cell>
          <cell r="LX268">
            <v>71.942631578947356</v>
          </cell>
          <cell r="LY268">
            <v>73.468947368421041</v>
          </cell>
          <cell r="LZ268">
            <v>64.89302631578947</v>
          </cell>
          <cell r="MA268">
            <v>69.998355263157876</v>
          </cell>
          <cell r="MB268" t="str">
            <v>Apr 06</v>
          </cell>
          <cell r="MC268">
            <v>492.73684210526312</v>
          </cell>
          <cell r="MD268">
            <v>487.42105263157896</v>
          </cell>
          <cell r="ME268">
            <v>66.628654970760238</v>
          </cell>
          <cell r="MF268">
            <v>65.680000000000007</v>
          </cell>
          <cell r="MG268">
            <v>53.325000000000003</v>
          </cell>
          <cell r="MH268" t="str">
            <v>Apr 06</v>
          </cell>
          <cell r="MI268">
            <v>207.5</v>
          </cell>
          <cell r="MJ268">
            <v>179.99999999999989</v>
          </cell>
          <cell r="MK268">
            <v>182.85714285714289</v>
          </cell>
          <cell r="ML268">
            <v>107.1428571428572</v>
          </cell>
          <cell r="MM268">
            <v>171.42857142857139</v>
          </cell>
          <cell r="MN268">
            <v>188.3425852498016</v>
          </cell>
          <cell r="MO268">
            <v>280.53549939831521</v>
          </cell>
          <cell r="MP268">
            <v>154.28571428571431</v>
          </cell>
          <cell r="MQ268">
            <v>66.25</v>
          </cell>
          <cell r="MR268">
            <v>90</v>
          </cell>
          <cell r="MS268">
            <v>0</v>
          </cell>
          <cell r="MT268">
            <v>189.08698001080501</v>
          </cell>
          <cell r="MU268">
            <v>116.7809839167455</v>
          </cell>
          <cell r="MV268">
            <v>0</v>
          </cell>
          <cell r="MW268" t="str">
            <v>*KEY_ERR</v>
          </cell>
        </row>
        <row r="269">
          <cell r="F269" t="str">
            <v>May 06</v>
          </cell>
          <cell r="G269">
            <v>69.827954545454546</v>
          </cell>
          <cell r="H269">
            <v>0</v>
          </cell>
          <cell r="I269">
            <v>70.867045454545448</v>
          </cell>
          <cell r="J269">
            <v>0</v>
          </cell>
          <cell r="K269">
            <v>0</v>
          </cell>
          <cell r="L269">
            <v>72.512045454545429</v>
          </cell>
          <cell r="M269">
            <v>63.881818181818169</v>
          </cell>
          <cell r="N269">
            <v>0</v>
          </cell>
          <cell r="O269">
            <v>0</v>
          </cell>
          <cell r="P269">
            <v>63.685227272727268</v>
          </cell>
          <cell r="Q269">
            <v>63.685227272727268</v>
          </cell>
          <cell r="R269">
            <v>0</v>
          </cell>
          <cell r="S269">
            <v>72.382954545454538</v>
          </cell>
          <cell r="T269">
            <v>72.22441941074311</v>
          </cell>
          <cell r="U269">
            <v>54.271590909090897</v>
          </cell>
          <cell r="V269">
            <v>64.459772727272721</v>
          </cell>
          <cell r="W269">
            <v>64.446136363636356</v>
          </cell>
          <cell r="X269">
            <v>70.214319090909086</v>
          </cell>
          <cell r="Y269">
            <v>59.987045454545452</v>
          </cell>
          <cell r="Z269">
            <v>61.609772727272727</v>
          </cell>
          <cell r="AA269">
            <v>63.809047619047632</v>
          </cell>
          <cell r="AB269">
            <v>68.988571428571447</v>
          </cell>
          <cell r="AC269">
            <v>68.149999999999977</v>
          </cell>
          <cell r="AD269">
            <v>75.045714285714254</v>
          </cell>
          <cell r="AE269">
            <v>76.788571428571402</v>
          </cell>
          <cell r="AF269">
            <v>65.399642857142837</v>
          </cell>
          <cell r="AG269">
            <v>71.685396825396793</v>
          </cell>
          <cell r="AH269">
            <v>60.799642857142835</v>
          </cell>
          <cell r="AI269">
            <v>64.136666666666656</v>
          </cell>
          <cell r="AJ269">
            <v>65.399642857142837</v>
          </cell>
          <cell r="AK269">
            <v>67.949642857142834</v>
          </cell>
          <cell r="AL269">
            <v>69.296136363636364</v>
          </cell>
          <cell r="AM269">
            <v>73.322857142857131</v>
          </cell>
          <cell r="AN269">
            <v>0</v>
          </cell>
          <cell r="AO269">
            <v>0</v>
          </cell>
          <cell r="AP269">
            <v>0</v>
          </cell>
          <cell r="AQ269">
            <v>62.999642857142838</v>
          </cell>
          <cell r="AR269">
            <v>69.762380952380937</v>
          </cell>
          <cell r="AS269">
            <v>68.149999999999977</v>
          </cell>
          <cell r="AT269">
            <v>65.077382857142865</v>
          </cell>
          <cell r="AU269">
            <v>72.655396825396778</v>
          </cell>
          <cell r="AV269">
            <v>0</v>
          </cell>
          <cell r="AW269">
            <v>64.77238476190476</v>
          </cell>
          <cell r="AX269">
            <v>67.480227272727276</v>
          </cell>
          <cell r="AY269">
            <v>0</v>
          </cell>
          <cell r="AZ269">
            <v>0</v>
          </cell>
          <cell r="BA269">
            <v>0</v>
          </cell>
          <cell r="BB269">
            <v>66.29880952380951</v>
          </cell>
          <cell r="BC269">
            <v>65.000476190476164</v>
          </cell>
          <cell r="BD269">
            <v>-1.26318181818182</v>
          </cell>
          <cell r="BE269">
            <v>65.962045454545418</v>
          </cell>
          <cell r="BF269">
            <v>64.817055454545454</v>
          </cell>
          <cell r="BG269">
            <v>55.241090909090936</v>
          </cell>
          <cell r="BH269">
            <v>0</v>
          </cell>
          <cell r="BI269">
            <v>68.223409090909072</v>
          </cell>
          <cell r="BJ269">
            <v>0</v>
          </cell>
          <cell r="BK269">
            <v>7.22</v>
          </cell>
          <cell r="BL269">
            <v>28.44306818181818</v>
          </cell>
          <cell r="BM269">
            <v>43.617954545454552</v>
          </cell>
          <cell r="BN269">
            <v>52.842443181818197</v>
          </cell>
          <cell r="BO269">
            <v>50.68397727272729</v>
          </cell>
          <cell r="BP269">
            <v>63.238636363636381</v>
          </cell>
          <cell r="BQ269">
            <v>87.895022727272718</v>
          </cell>
          <cell r="BR269">
            <v>87.895022727272718</v>
          </cell>
          <cell r="BS269">
            <v>92.645986363636368</v>
          </cell>
          <cell r="BT269">
            <v>92.645986363636368</v>
          </cell>
          <cell r="BU269">
            <v>99.772431818181815</v>
          </cell>
          <cell r="BV269">
            <v>99.772431818181815</v>
          </cell>
          <cell r="BW269">
            <v>97.235249999999994</v>
          </cell>
          <cell r="BX269">
            <v>97.235249999999994</v>
          </cell>
          <cell r="BY269">
            <v>108.43206818181818</v>
          </cell>
          <cell r="BZ269">
            <v>108.43206818181818</v>
          </cell>
          <cell r="CA269">
            <v>0</v>
          </cell>
          <cell r="CB269">
            <v>0</v>
          </cell>
          <cell r="CC269">
            <v>0</v>
          </cell>
          <cell r="CD269">
            <v>0</v>
          </cell>
          <cell r="CE269">
            <v>107.96434090909089</v>
          </cell>
          <cell r="CF269">
            <v>79.694999999999993</v>
          </cell>
          <cell r="CG269">
            <v>79.962272727272719</v>
          </cell>
          <cell r="CH269">
            <v>135.27818181818179</v>
          </cell>
          <cell r="CI269">
            <v>0</v>
          </cell>
          <cell r="CJ269">
            <v>87.001090909090877</v>
          </cell>
          <cell r="CK269">
            <v>87.71699999999997</v>
          </cell>
          <cell r="CL269">
            <v>83.073422727272458</v>
          </cell>
          <cell r="CM269">
            <v>88.384227272727259</v>
          </cell>
          <cell r="CN269">
            <v>89.909749999999988</v>
          </cell>
          <cell r="CO269">
            <v>89.909749999999988</v>
          </cell>
          <cell r="CP269">
            <v>66.545181818181788</v>
          </cell>
          <cell r="CQ269">
            <v>66.545181818181788</v>
          </cell>
          <cell r="CR269">
            <v>0</v>
          </cell>
          <cell r="CS269">
            <v>0</v>
          </cell>
          <cell r="CT269">
            <v>51.320454545454552</v>
          </cell>
          <cell r="CU269">
            <v>49.93068181818181</v>
          </cell>
          <cell r="CV269">
            <v>0</v>
          </cell>
          <cell r="CW269">
            <v>45</v>
          </cell>
          <cell r="CX269">
            <v>74.473636363636359</v>
          </cell>
          <cell r="CY269">
            <v>75.332727272727269</v>
          </cell>
          <cell r="CZ269">
            <v>77.483318181818191</v>
          </cell>
          <cell r="DA269">
            <v>66.606272727272739</v>
          </cell>
          <cell r="DB269">
            <v>1.9795681818181829</v>
          </cell>
          <cell r="DC269">
            <v>1.4541322314049594</v>
          </cell>
          <cell r="DD269">
            <v>32.411749999999998</v>
          </cell>
          <cell r="DE269">
            <v>0</v>
          </cell>
          <cell r="DF269">
            <v>0</v>
          </cell>
          <cell r="DG269">
            <v>0</v>
          </cell>
          <cell r="DH269">
            <v>0</v>
          </cell>
          <cell r="DI269">
            <v>0</v>
          </cell>
          <cell r="DJ269">
            <v>0</v>
          </cell>
          <cell r="DK269">
            <v>0</v>
          </cell>
          <cell r="DL269">
            <v>0</v>
          </cell>
          <cell r="DM269" t="str">
            <v>May 06</v>
          </cell>
          <cell r="DN269">
            <v>7.71</v>
          </cell>
          <cell r="DO269">
            <v>0</v>
          </cell>
          <cell r="DP269">
            <v>0</v>
          </cell>
          <cell r="DQ269">
            <v>0</v>
          </cell>
          <cell r="DR269">
            <v>0</v>
          </cell>
          <cell r="DS269">
            <v>0</v>
          </cell>
          <cell r="DT269">
            <v>86.030795454545469</v>
          </cell>
          <cell r="DU269">
            <v>86.030795454545469</v>
          </cell>
          <cell r="DV269">
            <v>99.821590909090887</v>
          </cell>
          <cell r="DW269">
            <v>99.821590909090887</v>
          </cell>
          <cell r="DX269">
            <v>96.251113636363641</v>
          </cell>
          <cell r="DY269">
            <v>96.251113636363641</v>
          </cell>
          <cell r="DZ269">
            <v>106.10011363636362</v>
          </cell>
          <cell r="EA269">
            <v>106.10011363636362</v>
          </cell>
          <cell r="EB269">
            <v>0</v>
          </cell>
          <cell r="EC269">
            <v>0</v>
          </cell>
          <cell r="ED269">
            <v>0</v>
          </cell>
          <cell r="EE269">
            <v>0</v>
          </cell>
          <cell r="EF269">
            <v>89.049068181818171</v>
          </cell>
          <cell r="EG269">
            <v>0</v>
          </cell>
          <cell r="EH269">
            <v>82.733795454545458</v>
          </cell>
          <cell r="EI269">
            <v>82.41879545454546</v>
          </cell>
          <cell r="EJ269">
            <v>89.569772727272735</v>
          </cell>
          <cell r="EK269">
            <v>90.647666666666694</v>
          </cell>
          <cell r="EL269">
            <v>90.647666666666694</v>
          </cell>
          <cell r="EM269">
            <v>0</v>
          </cell>
          <cell r="EN269">
            <v>0</v>
          </cell>
          <cell r="EO269">
            <v>49.25454545454545</v>
          </cell>
          <cell r="EP269">
            <v>48.697727272727292</v>
          </cell>
          <cell r="EQ269" t="str">
            <v>May 06</v>
          </cell>
          <cell r="ER269">
            <v>6.66</v>
          </cell>
          <cell r="ES269">
            <v>0</v>
          </cell>
          <cell r="ET269">
            <v>0</v>
          </cell>
          <cell r="EU269">
            <v>0</v>
          </cell>
          <cell r="EV269">
            <v>43.214659090909109</v>
          </cell>
          <cell r="EW269">
            <v>48.665113636363643</v>
          </cell>
          <cell r="EX269">
            <v>54.456818181818178</v>
          </cell>
          <cell r="EY269">
            <v>88.726909090909089</v>
          </cell>
          <cell r="EZ269">
            <v>88.726909090909089</v>
          </cell>
          <cell r="FA269">
            <v>92.201454545454553</v>
          </cell>
          <cell r="FB269">
            <v>92.201454545454553</v>
          </cell>
          <cell r="FC269">
            <v>95.819181818181804</v>
          </cell>
          <cell r="FD269">
            <v>95.819181818181804</v>
          </cell>
          <cell r="FE269">
            <v>0</v>
          </cell>
          <cell r="FF269">
            <v>0</v>
          </cell>
          <cell r="FG269">
            <v>89.699113636363649</v>
          </cell>
          <cell r="FH269">
            <v>90.449916666666667</v>
          </cell>
          <cell r="FI269">
            <v>88.453909090909107</v>
          </cell>
          <cell r="FJ269">
            <v>92.042416666666682</v>
          </cell>
          <cell r="FK269">
            <v>92.042416666666682</v>
          </cell>
          <cell r="FL269">
            <v>0</v>
          </cell>
          <cell r="FM269">
            <v>0</v>
          </cell>
          <cell r="FN269" t="str">
            <v>May 06</v>
          </cell>
          <cell r="FO269">
            <v>6</v>
          </cell>
          <cell r="FP269">
            <v>49.292727272727291</v>
          </cell>
          <cell r="FQ269">
            <v>43.05</v>
          </cell>
          <cell r="FR269">
            <v>60.250909090909104</v>
          </cell>
          <cell r="FS269">
            <v>0</v>
          </cell>
          <cell r="FT269">
            <v>106.56545454545453</v>
          </cell>
          <cell r="FU269">
            <v>106.56545454545453</v>
          </cell>
          <cell r="FV269">
            <v>111.21409090909091</v>
          </cell>
          <cell r="FW269">
            <v>111.21409090909091</v>
          </cell>
          <cell r="FX269">
            <v>0</v>
          </cell>
          <cell r="FY269">
            <v>0</v>
          </cell>
          <cell r="FZ269">
            <v>0</v>
          </cell>
          <cell r="GA269">
            <v>0</v>
          </cell>
          <cell r="GB269">
            <v>0</v>
          </cell>
          <cell r="GC269">
            <v>0</v>
          </cell>
          <cell r="GD269">
            <v>91.834431818181827</v>
          </cell>
          <cell r="GE269">
            <v>98.883749999999992</v>
          </cell>
          <cell r="GF269">
            <v>98.883749999999992</v>
          </cell>
          <cell r="GG269">
            <v>99.738068181818178</v>
          </cell>
          <cell r="GH269">
            <v>99.738068181818178</v>
          </cell>
          <cell r="GI269">
            <v>95.098500000000001</v>
          </cell>
          <cell r="GJ269">
            <v>93.46575</v>
          </cell>
          <cell r="GK269">
            <v>0</v>
          </cell>
          <cell r="GL269">
            <v>0</v>
          </cell>
          <cell r="GM269">
            <v>56.005681818181813</v>
          </cell>
          <cell r="GN269">
            <v>0</v>
          </cell>
          <cell r="GO269" t="str">
            <v>May 06</v>
          </cell>
          <cell r="GP269">
            <v>7.8011136440076241</v>
          </cell>
          <cell r="GQ269">
            <v>506.95238095238096</v>
          </cell>
          <cell r="GR269">
            <v>450.95238095238096</v>
          </cell>
          <cell r="GS269">
            <v>519.45238095238096</v>
          </cell>
          <cell r="GT269">
            <v>493.5</v>
          </cell>
          <cell r="GU269">
            <v>600.60714285714289</v>
          </cell>
          <cell r="GV269">
            <v>596.85714285714289</v>
          </cell>
          <cell r="GW269">
            <v>600.60714285714289</v>
          </cell>
          <cell r="GX269">
            <v>0</v>
          </cell>
          <cell r="GY269">
            <v>736.59523809523807</v>
          </cell>
          <cell r="GZ269">
            <v>711.90476190476193</v>
          </cell>
          <cell r="HA269">
            <v>0</v>
          </cell>
          <cell r="HB269">
            <v>0</v>
          </cell>
          <cell r="HC269">
            <v>689.65476190476193</v>
          </cell>
          <cell r="HD269">
            <v>622.67857142857144</v>
          </cell>
          <cell r="HE269">
            <v>0</v>
          </cell>
          <cell r="HF269">
            <v>654.40476190476193</v>
          </cell>
          <cell r="HG269">
            <v>494.19047619047598</v>
          </cell>
          <cell r="HH269">
            <v>0</v>
          </cell>
          <cell r="HI269">
            <v>444.809523809523</v>
          </cell>
          <cell r="HJ269">
            <v>0</v>
          </cell>
          <cell r="HK269" t="e">
            <v>#VALUE!</v>
          </cell>
          <cell r="HL269">
            <v>0</v>
          </cell>
          <cell r="HM269">
            <v>0</v>
          </cell>
          <cell r="HN269">
            <v>318.8095238095238</v>
          </cell>
          <cell r="HO269">
            <v>319.15476190476193</v>
          </cell>
          <cell r="HP269">
            <v>305.21428571428572</v>
          </cell>
          <cell r="HQ269">
            <v>0</v>
          </cell>
          <cell r="HR269">
            <v>59.5625</v>
          </cell>
          <cell r="HS269">
            <v>0</v>
          </cell>
          <cell r="HT269">
            <v>746.32142857142856</v>
          </cell>
          <cell r="HU269" t="str">
            <v>May 06</v>
          </cell>
          <cell r="HV269">
            <v>513.09523809523807</v>
          </cell>
          <cell r="HW269">
            <v>471.09523809523807</v>
          </cell>
          <cell r="HX269">
            <v>489.52380952380952</v>
          </cell>
          <cell r="HY269">
            <v>447.52380952380952</v>
          </cell>
          <cell r="HZ269">
            <v>593.34523809523807</v>
          </cell>
          <cell r="IA269">
            <v>575.80952380952385</v>
          </cell>
          <cell r="IB269">
            <v>593.34523809523807</v>
          </cell>
          <cell r="IC269">
            <v>0</v>
          </cell>
          <cell r="ID269">
            <v>677.60714285714289</v>
          </cell>
          <cell r="IE269">
            <v>0</v>
          </cell>
          <cell r="IF269">
            <v>0</v>
          </cell>
          <cell r="IG269">
            <v>493</v>
          </cell>
          <cell r="IH269">
            <v>0</v>
          </cell>
          <cell r="II269">
            <v>435.04761904761898</v>
          </cell>
          <cell r="IJ269">
            <v>0</v>
          </cell>
          <cell r="IK269">
            <v>0</v>
          </cell>
          <cell r="IL269">
            <v>0</v>
          </cell>
          <cell r="IM269">
            <v>324.17857142857139</v>
          </cell>
          <cell r="IN269">
            <v>307.96428571428572</v>
          </cell>
          <cell r="IO269">
            <v>0</v>
          </cell>
          <cell r="IP269">
            <v>0</v>
          </cell>
          <cell r="IQ269" t="str">
            <v>May 06</v>
          </cell>
          <cell r="IR269">
            <v>6.9454680627460004</v>
          </cell>
          <cell r="IS269">
            <v>38.135444872648286</v>
          </cell>
          <cell r="IT269">
            <v>43.458298518784687</v>
          </cell>
          <cell r="IU269">
            <v>0</v>
          </cell>
          <cell r="IV269">
            <v>0</v>
          </cell>
          <cell r="IW269">
            <v>0</v>
          </cell>
          <cell r="IX269">
            <v>66.324782608695656</v>
          </cell>
          <cell r="IY269">
            <v>0</v>
          </cell>
          <cell r="IZ269">
            <v>91.195424430641836</v>
          </cell>
          <cell r="JA269">
            <v>88.314472049689456</v>
          </cell>
          <cell r="JB269">
            <v>0</v>
          </cell>
          <cell r="JC269">
            <v>87.285900621118017</v>
          </cell>
          <cell r="JD269">
            <v>83.319244857706408</v>
          </cell>
          <cell r="JE269">
            <v>0</v>
          </cell>
          <cell r="JF269">
            <v>0</v>
          </cell>
          <cell r="JG269">
            <v>0</v>
          </cell>
          <cell r="JH269">
            <v>0</v>
          </cell>
          <cell r="JI269">
            <v>0</v>
          </cell>
          <cell r="JJ269">
            <v>0</v>
          </cell>
          <cell r="JK269">
            <v>0</v>
          </cell>
          <cell r="JL269">
            <v>0</v>
          </cell>
          <cell r="JM269">
            <v>0</v>
          </cell>
          <cell r="JN269">
            <v>85.233146997929609</v>
          </cell>
          <cell r="JO269">
            <v>0</v>
          </cell>
          <cell r="JP269">
            <v>85.080952380952368</v>
          </cell>
          <cell r="JQ269">
            <v>86.486190476190473</v>
          </cell>
          <cell r="JR269">
            <v>87.531438571428566</v>
          </cell>
          <cell r="JS269">
            <v>90.780476190476207</v>
          </cell>
          <cell r="JT269">
            <v>91.48047619047621</v>
          </cell>
          <cell r="JU269">
            <v>0</v>
          </cell>
          <cell r="JV269">
            <v>0</v>
          </cell>
          <cell r="JW269">
            <v>0</v>
          </cell>
          <cell r="JX269">
            <v>0</v>
          </cell>
          <cell r="JY269">
            <v>0</v>
          </cell>
          <cell r="JZ269">
            <v>86.486190476190473</v>
          </cell>
          <cell r="KA269">
            <v>0</v>
          </cell>
          <cell r="KB269">
            <v>0</v>
          </cell>
          <cell r="KC269">
            <v>0</v>
          </cell>
          <cell r="KD269">
            <v>58.040476190476198</v>
          </cell>
          <cell r="KE269">
            <v>61.040476190476198</v>
          </cell>
          <cell r="KF269">
            <v>58.040476190476198</v>
          </cell>
          <cell r="KG269">
            <v>61.040476190476198</v>
          </cell>
          <cell r="KH269">
            <v>0</v>
          </cell>
          <cell r="KI269">
            <v>0</v>
          </cell>
          <cell r="KJ269">
            <v>0</v>
          </cell>
          <cell r="KK269">
            <v>56.739740141178011</v>
          </cell>
          <cell r="KL269">
            <v>55.128341565999911</v>
          </cell>
          <cell r="KM269">
            <v>0</v>
          </cell>
          <cell r="KN269">
            <v>53.568709688462874</v>
          </cell>
          <cell r="KO269">
            <v>3.2608708695652182</v>
          </cell>
          <cell r="KP269">
            <v>0.73478260869565259</v>
          </cell>
          <cell r="KQ269">
            <v>1.9130434782608701</v>
          </cell>
          <cell r="KR269">
            <v>1.5130434782608699</v>
          </cell>
          <cell r="KS269">
            <v>1.1130434782608689</v>
          </cell>
          <cell r="KT269">
            <v>-0.31304347826086959</v>
          </cell>
          <cell r="KU269">
            <v>0.90000000000000024</v>
          </cell>
          <cell r="KV269">
            <v>0</v>
          </cell>
          <cell r="KW269">
            <v>1.0000000000000001E-5</v>
          </cell>
          <cell r="KX269">
            <v>-2</v>
          </cell>
          <cell r="KY269">
            <v>0</v>
          </cell>
          <cell r="KZ269">
            <v>0.84782608695652173</v>
          </cell>
          <cell r="LA269">
            <v>0.39130652173913028</v>
          </cell>
          <cell r="LB269">
            <v>3</v>
          </cell>
          <cell r="LC269" t="str">
            <v>May 06</v>
          </cell>
          <cell r="LD269">
            <v>37.872683319903302</v>
          </cell>
          <cell r="LE269">
            <v>43.158861340679522</v>
          </cell>
          <cell r="LF269">
            <v>470</v>
          </cell>
          <cell r="LG269">
            <v>470</v>
          </cell>
          <cell r="LH269">
            <v>64.188253968253974</v>
          </cell>
          <cell r="LI269">
            <v>83.233809523809526</v>
          </cell>
          <cell r="LJ269">
            <v>84.038571428571402</v>
          </cell>
          <cell r="LK269">
            <v>1.3285714285714285</v>
          </cell>
          <cell r="LL269">
            <v>86.106190476190449</v>
          </cell>
          <cell r="LM269">
            <v>4.2142857142857144</v>
          </cell>
          <cell r="LN269">
            <v>86.459523809523802</v>
          </cell>
          <cell r="LO269">
            <v>0</v>
          </cell>
          <cell r="LP269">
            <v>0</v>
          </cell>
          <cell r="LQ269">
            <v>0</v>
          </cell>
          <cell r="LR269">
            <v>0</v>
          </cell>
          <cell r="LS269">
            <v>0</v>
          </cell>
          <cell r="LT269">
            <v>53.183577052868394</v>
          </cell>
          <cell r="LU269">
            <v>51.695838020247479</v>
          </cell>
          <cell r="LV269">
            <v>68.988571428571447</v>
          </cell>
          <cell r="LW269">
            <v>68.149999999999977</v>
          </cell>
          <cell r="LX269">
            <v>75.045714285714254</v>
          </cell>
          <cell r="LY269">
            <v>76.788571428571402</v>
          </cell>
          <cell r="LZ269">
            <v>65.399642857142837</v>
          </cell>
          <cell r="MA269">
            <v>71.685396825396793</v>
          </cell>
          <cell r="MB269" t="str">
            <v>May 06</v>
          </cell>
          <cell r="MC269">
            <v>506.40476190476193</v>
          </cell>
          <cell r="MD269">
            <v>505.92857142857144</v>
          </cell>
          <cell r="ME269">
            <v>68.713492063492069</v>
          </cell>
          <cell r="MF269">
            <v>65.45</v>
          </cell>
          <cell r="MG269">
            <v>52.45</v>
          </cell>
          <cell r="MH269" t="str">
            <v>May 06</v>
          </cell>
          <cell r="MI269">
            <v>216.304347826087</v>
          </cell>
          <cell r="MJ269">
            <v>201.73913043478271</v>
          </cell>
          <cell r="MK269">
            <v>204.5962732919254</v>
          </cell>
          <cell r="ML269">
            <v>155.776397515528</v>
          </cell>
          <cell r="MM269">
            <v>169.19254658385091</v>
          </cell>
          <cell r="MN269">
            <v>185.1532600075854</v>
          </cell>
          <cell r="MO269">
            <v>301.10396065505148</v>
          </cell>
          <cell r="MP269">
            <v>152.04968944099389</v>
          </cell>
          <cell r="MQ269">
            <v>80.326086956521735</v>
          </cell>
          <cell r="MR269">
            <v>106.0869565217391</v>
          </cell>
          <cell r="MS269">
            <v>0</v>
          </cell>
          <cell r="MT269">
            <v>162.07455429497571</v>
          </cell>
          <cell r="MU269">
            <v>100.52034058656579</v>
          </cell>
          <cell r="MV269">
            <v>0</v>
          </cell>
          <cell r="MW269" t="str">
            <v>*KEY_ERR</v>
          </cell>
        </row>
        <row r="270">
          <cell r="F270" t="str">
            <v>Jun 06</v>
          </cell>
          <cell r="G270">
            <v>68.688409090909076</v>
          </cell>
          <cell r="H270">
            <v>0</v>
          </cell>
          <cell r="I270">
            <v>70.875000000000014</v>
          </cell>
          <cell r="J270">
            <v>0</v>
          </cell>
          <cell r="K270">
            <v>0</v>
          </cell>
          <cell r="L270">
            <v>71.764318181818169</v>
          </cell>
          <cell r="M270">
            <v>63.714999999999989</v>
          </cell>
          <cell r="N270">
            <v>0</v>
          </cell>
          <cell r="O270">
            <v>0</v>
          </cell>
          <cell r="P270">
            <v>62.784090909090907</v>
          </cell>
          <cell r="Q270">
            <v>62.784090909090907</v>
          </cell>
          <cell r="R270">
            <v>0</v>
          </cell>
          <cell r="S270">
            <v>74.618181818181824</v>
          </cell>
          <cell r="T270">
            <v>72.917967089235901</v>
          </cell>
          <cell r="U270">
            <v>54.165909090909089</v>
          </cell>
          <cell r="V270">
            <v>64.070227272727266</v>
          </cell>
          <cell r="W270">
            <v>64.147499999999994</v>
          </cell>
          <cell r="X270">
            <v>68.802048636363637</v>
          </cell>
          <cell r="Y270">
            <v>58.57477272727273</v>
          </cell>
          <cell r="Z270">
            <v>60.163409090909092</v>
          </cell>
          <cell r="AA270">
            <v>64.370454545454535</v>
          </cell>
          <cell r="AB270">
            <v>69.129545454545436</v>
          </cell>
          <cell r="AC270">
            <v>64.536818181818205</v>
          </cell>
          <cell r="AD270">
            <v>69.498636363636379</v>
          </cell>
          <cell r="AE270">
            <v>71.739545454545478</v>
          </cell>
          <cell r="AF270">
            <v>65.893636363636361</v>
          </cell>
          <cell r="AG270">
            <v>69.675404040404047</v>
          </cell>
          <cell r="AH270">
            <v>59.843636363636364</v>
          </cell>
          <cell r="AI270">
            <v>64.144999999999996</v>
          </cell>
          <cell r="AJ270">
            <v>65.893636363636361</v>
          </cell>
          <cell r="AK270">
            <v>68.693636363636358</v>
          </cell>
          <cell r="AL270">
            <v>68.747502272727274</v>
          </cell>
          <cell r="AM270">
            <v>71.195909090909083</v>
          </cell>
          <cell r="AN270">
            <v>0</v>
          </cell>
          <cell r="AO270">
            <v>0</v>
          </cell>
          <cell r="AP270">
            <v>0</v>
          </cell>
          <cell r="AQ270">
            <v>62.593636363636357</v>
          </cell>
          <cell r="AR270">
            <v>69.659999999999982</v>
          </cell>
          <cell r="AS270">
            <v>64.536818181818205</v>
          </cell>
          <cell r="AT270">
            <v>65.354547727272731</v>
          </cell>
          <cell r="AU270">
            <v>70.549040404040426</v>
          </cell>
          <cell r="AV270">
            <v>0</v>
          </cell>
          <cell r="AW270">
            <v>64.777280454545448</v>
          </cell>
          <cell r="AX270">
            <v>65.972499999999997</v>
          </cell>
          <cell r="AY270">
            <v>0</v>
          </cell>
          <cell r="AZ270">
            <v>0</v>
          </cell>
          <cell r="BA270">
            <v>0</v>
          </cell>
          <cell r="BB270">
            <v>66.166818181818172</v>
          </cell>
          <cell r="BC270">
            <v>65.220454545454544</v>
          </cell>
          <cell r="BD270">
            <v>-0.85199999999999598</v>
          </cell>
          <cell r="BE270">
            <v>65.30477272727272</v>
          </cell>
          <cell r="BF270">
            <v>66.075010000000006</v>
          </cell>
          <cell r="BG270">
            <v>53.480363636363663</v>
          </cell>
          <cell r="BH270">
            <v>0</v>
          </cell>
          <cell r="BI270">
            <v>68.174772727272696</v>
          </cell>
          <cell r="BJ270">
            <v>0</v>
          </cell>
          <cell r="BK270">
            <v>5.93</v>
          </cell>
          <cell r="BL270">
            <v>29.540795454545449</v>
          </cell>
          <cell r="BM270">
            <v>45.963749999999997</v>
          </cell>
          <cell r="BN270">
            <v>53.603693181818194</v>
          </cell>
          <cell r="BO270">
            <v>52.798295454545467</v>
          </cell>
          <cell r="BP270">
            <v>64.047613636363621</v>
          </cell>
          <cell r="BQ270">
            <v>90.275659090909087</v>
          </cell>
          <cell r="BR270">
            <v>90.275659090909087</v>
          </cell>
          <cell r="BS270">
            <v>96.495477272727271</v>
          </cell>
          <cell r="BT270">
            <v>96.495477272727271</v>
          </cell>
          <cell r="BU270">
            <v>105.82520454545451</v>
          </cell>
          <cell r="BV270">
            <v>105.82520454545451</v>
          </cell>
          <cell r="BW270">
            <v>95.238818181818147</v>
          </cell>
          <cell r="BX270">
            <v>95.238818181818147</v>
          </cell>
          <cell r="BY270">
            <v>109.76843181818178</v>
          </cell>
          <cell r="BZ270">
            <v>109.76843181818178</v>
          </cell>
          <cell r="CA270">
            <v>0</v>
          </cell>
          <cell r="CB270">
            <v>0</v>
          </cell>
          <cell r="CC270">
            <v>0</v>
          </cell>
          <cell r="CD270">
            <v>0</v>
          </cell>
          <cell r="CE270">
            <v>113.59043181818181</v>
          </cell>
          <cell r="CF270">
            <v>91.070795454545461</v>
          </cell>
          <cell r="CG270">
            <v>90.982500000000002</v>
          </cell>
          <cell r="CH270">
            <v>171.98999999999998</v>
          </cell>
          <cell r="CI270">
            <v>0</v>
          </cell>
          <cell r="CJ270">
            <v>87.37527272727273</v>
          </cell>
          <cell r="CK270">
            <v>87.843000000000018</v>
          </cell>
          <cell r="CL270">
            <v>80.795018181818008</v>
          </cell>
          <cell r="CM270">
            <v>90.194045454545446</v>
          </cell>
          <cell r="CN270">
            <v>90.241295454545451</v>
          </cell>
          <cell r="CO270">
            <v>90.241295454545451</v>
          </cell>
          <cell r="CP270">
            <v>64.708636363636359</v>
          </cell>
          <cell r="CQ270">
            <v>64.708636363636359</v>
          </cell>
          <cell r="CR270">
            <v>0</v>
          </cell>
          <cell r="CS270">
            <v>0</v>
          </cell>
          <cell r="CT270">
            <v>48.455681818181823</v>
          </cell>
          <cell r="CU270">
            <v>46.407954545454551</v>
          </cell>
          <cell r="CV270">
            <v>0</v>
          </cell>
          <cell r="CW270">
            <v>45</v>
          </cell>
          <cell r="CX270">
            <v>80.561249999999987</v>
          </cell>
          <cell r="CY270">
            <v>81.402204545454524</v>
          </cell>
          <cell r="CZ270">
            <v>79.537499999999994</v>
          </cell>
          <cell r="DA270">
            <v>70.05886363636364</v>
          </cell>
          <cell r="DB270">
            <v>2.5915909090909039</v>
          </cell>
          <cell r="DC270">
            <v>1.8869628099173552</v>
          </cell>
          <cell r="DD270">
            <v>31.746272727272714</v>
          </cell>
          <cell r="DE270">
            <v>0</v>
          </cell>
          <cell r="DF270">
            <v>0</v>
          </cell>
          <cell r="DG270">
            <v>0</v>
          </cell>
          <cell r="DH270">
            <v>0</v>
          </cell>
          <cell r="DI270">
            <v>0</v>
          </cell>
          <cell r="DJ270">
            <v>0</v>
          </cell>
          <cell r="DK270">
            <v>0</v>
          </cell>
          <cell r="DL270">
            <v>0</v>
          </cell>
          <cell r="DM270" t="str">
            <v>Jun 06</v>
          </cell>
          <cell r="DN270">
            <v>6.5</v>
          </cell>
          <cell r="DO270">
            <v>0</v>
          </cell>
          <cell r="DP270">
            <v>0</v>
          </cell>
          <cell r="DQ270">
            <v>0</v>
          </cell>
          <cell r="DR270">
            <v>0</v>
          </cell>
          <cell r="DS270">
            <v>0</v>
          </cell>
          <cell r="DT270">
            <v>86.783454545454546</v>
          </cell>
          <cell r="DU270">
            <v>86.783454545454546</v>
          </cell>
          <cell r="DV270">
            <v>98.523409090909098</v>
          </cell>
          <cell r="DW270">
            <v>98.523409090909098</v>
          </cell>
          <cell r="DX270">
            <v>95.392022727272675</v>
          </cell>
          <cell r="DY270">
            <v>95.392022727272675</v>
          </cell>
          <cell r="DZ270">
            <v>106.68620454545453</v>
          </cell>
          <cell r="EA270">
            <v>106.68620454545453</v>
          </cell>
          <cell r="EB270">
            <v>0</v>
          </cell>
          <cell r="EC270">
            <v>0</v>
          </cell>
          <cell r="ED270">
            <v>0</v>
          </cell>
          <cell r="EE270">
            <v>0</v>
          </cell>
          <cell r="EF270">
            <v>86.982477272727252</v>
          </cell>
          <cell r="EG270">
            <v>0</v>
          </cell>
          <cell r="EH270">
            <v>80.516863636363652</v>
          </cell>
          <cell r="EI270">
            <v>80.201863636363655</v>
          </cell>
          <cell r="EJ270">
            <v>88.614750000000001</v>
          </cell>
          <cell r="EK270">
            <v>89.041909090909087</v>
          </cell>
          <cell r="EL270">
            <v>89.041909090909087</v>
          </cell>
          <cell r="EM270">
            <v>0</v>
          </cell>
          <cell r="EN270">
            <v>0</v>
          </cell>
          <cell r="EO270">
            <v>48.293181818181822</v>
          </cell>
          <cell r="EP270">
            <v>47.420454545454547</v>
          </cell>
          <cell r="EQ270" t="str">
            <v>Jun 06</v>
          </cell>
          <cell r="ER270">
            <v>5.75</v>
          </cell>
          <cell r="ES270">
            <v>0</v>
          </cell>
          <cell r="ET270">
            <v>0</v>
          </cell>
          <cell r="EU270">
            <v>0</v>
          </cell>
          <cell r="EV270">
            <v>45.40056818181818</v>
          </cell>
          <cell r="EW270">
            <v>50.760340909090914</v>
          </cell>
          <cell r="EX270">
            <v>55.731136363636359</v>
          </cell>
          <cell r="EY270">
            <v>90.587795454545443</v>
          </cell>
          <cell r="EZ270">
            <v>90.587795454545443</v>
          </cell>
          <cell r="FA270">
            <v>94.682795454545442</v>
          </cell>
          <cell r="FB270">
            <v>94.682795454545442</v>
          </cell>
          <cell r="FC270">
            <v>97.737340909090889</v>
          </cell>
          <cell r="FD270">
            <v>97.737340909090889</v>
          </cell>
          <cell r="FE270">
            <v>0</v>
          </cell>
          <cell r="FF270">
            <v>0</v>
          </cell>
          <cell r="FG270">
            <v>90.54913636363635</v>
          </cell>
          <cell r="FH270">
            <v>90.992999999999995</v>
          </cell>
          <cell r="FI270">
            <v>91.377204545454546</v>
          </cell>
          <cell r="FJ270">
            <v>92.954590909090896</v>
          </cell>
          <cell r="FK270">
            <v>92.954590909090896</v>
          </cell>
          <cell r="FL270">
            <v>0</v>
          </cell>
          <cell r="FM270">
            <v>0</v>
          </cell>
          <cell r="FN270" t="str">
            <v>Jun 06</v>
          </cell>
          <cell r="FO270">
            <v>5.04</v>
          </cell>
          <cell r="FP270">
            <v>44.166818181818194</v>
          </cell>
          <cell r="FQ270">
            <v>41.942727272727275</v>
          </cell>
          <cell r="FR270">
            <v>60.613636363636381</v>
          </cell>
          <cell r="FS270">
            <v>0</v>
          </cell>
          <cell r="FT270">
            <v>100.74511363636364</v>
          </cell>
          <cell r="FU270">
            <v>100.74511363636364</v>
          </cell>
          <cell r="FV270">
            <v>107.46034090909092</v>
          </cell>
          <cell r="FW270">
            <v>107.46034090909092</v>
          </cell>
          <cell r="FX270">
            <v>0</v>
          </cell>
          <cell r="FY270">
            <v>0</v>
          </cell>
          <cell r="FZ270">
            <v>0</v>
          </cell>
          <cell r="GA270">
            <v>0</v>
          </cell>
          <cell r="GB270">
            <v>0</v>
          </cell>
          <cell r="GC270">
            <v>0</v>
          </cell>
          <cell r="GD270">
            <v>92.001477272727271</v>
          </cell>
          <cell r="GE270">
            <v>94.843636363636378</v>
          </cell>
          <cell r="GF270">
            <v>94.843636363636378</v>
          </cell>
          <cell r="GG270">
            <v>95.096590909090907</v>
          </cell>
          <cell r="GH270">
            <v>95.096590909090907</v>
          </cell>
          <cell r="GI270">
            <v>91.483636363636379</v>
          </cell>
          <cell r="GJ270">
            <v>87.8262</v>
          </cell>
          <cell r="GK270">
            <v>0</v>
          </cell>
          <cell r="GL270">
            <v>0</v>
          </cell>
          <cell r="GM270">
            <v>51.232954545454547</v>
          </cell>
          <cell r="GN270">
            <v>0</v>
          </cell>
          <cell r="GO270" t="str">
            <v>Jun 06</v>
          </cell>
          <cell r="GP270">
            <v>6.6655606554959537</v>
          </cell>
          <cell r="GQ270">
            <v>503.13636363636363</v>
          </cell>
          <cell r="GR270">
            <v>477.27272727272725</v>
          </cell>
          <cell r="GS270">
            <v>540.13636363636363</v>
          </cell>
          <cell r="GT270">
            <v>525.9545454545455</v>
          </cell>
          <cell r="GU270">
            <v>615</v>
          </cell>
          <cell r="GV270">
            <v>611.25</v>
          </cell>
          <cell r="GW270">
            <v>615</v>
          </cell>
          <cell r="GX270">
            <v>0</v>
          </cell>
          <cell r="GY270">
            <v>753.73863636363637</v>
          </cell>
          <cell r="GZ270">
            <v>726.2045454545455</v>
          </cell>
          <cell r="HA270">
            <v>0</v>
          </cell>
          <cell r="HB270">
            <v>0</v>
          </cell>
          <cell r="HC270">
            <v>690.1704545454545</v>
          </cell>
          <cell r="HD270">
            <v>623.05681818181813</v>
          </cell>
          <cell r="HE270">
            <v>0</v>
          </cell>
          <cell r="HF270">
            <v>658.61363636363637</v>
          </cell>
          <cell r="HG270">
            <v>510.5</v>
          </cell>
          <cell r="HH270">
            <v>0</v>
          </cell>
          <cell r="HI270">
            <v>467.636363636363</v>
          </cell>
          <cell r="HJ270">
            <v>0</v>
          </cell>
          <cell r="HK270" t="e">
            <v>#VALUE!</v>
          </cell>
          <cell r="HL270">
            <v>0</v>
          </cell>
          <cell r="HM270">
            <v>0</v>
          </cell>
          <cell r="HN270">
            <v>308.55681818181819</v>
          </cell>
          <cell r="HO270">
            <v>295.75</v>
          </cell>
          <cell r="HP270">
            <v>280.72727272727275</v>
          </cell>
          <cell r="HQ270">
            <v>0</v>
          </cell>
          <cell r="HR270">
            <v>62.8</v>
          </cell>
          <cell r="HS270">
            <v>0</v>
          </cell>
          <cell r="HT270">
            <v>846.3295454545455</v>
          </cell>
          <cell r="HU270" t="str">
            <v>Jun 06</v>
          </cell>
          <cell r="HV270">
            <v>534.13636363636363</v>
          </cell>
          <cell r="HW270">
            <v>533.86363636363637</v>
          </cell>
          <cell r="HX270">
            <v>530.68181818181813</v>
          </cell>
          <cell r="HY270">
            <v>530.40909090909088</v>
          </cell>
          <cell r="HZ270">
            <v>607.65909090909088</v>
          </cell>
          <cell r="IA270">
            <v>589.78409090909088</v>
          </cell>
          <cell r="IB270">
            <v>607.65909090909088</v>
          </cell>
          <cell r="IC270">
            <v>0</v>
          </cell>
          <cell r="ID270">
            <v>676.68181818181813</v>
          </cell>
          <cell r="IE270">
            <v>0</v>
          </cell>
          <cell r="IF270">
            <v>0</v>
          </cell>
          <cell r="IG270">
            <v>506.72727272727201</v>
          </cell>
          <cell r="IH270">
            <v>0</v>
          </cell>
          <cell r="II270">
            <v>457.45454545454498</v>
          </cell>
          <cell r="IJ270">
            <v>0</v>
          </cell>
          <cell r="IK270">
            <v>0</v>
          </cell>
          <cell r="IL270">
            <v>0</v>
          </cell>
          <cell r="IM270">
            <v>311.32954545454538</v>
          </cell>
          <cell r="IN270">
            <v>294.89772727272731</v>
          </cell>
          <cell r="IO270">
            <v>0</v>
          </cell>
          <cell r="IP270">
            <v>0</v>
          </cell>
          <cell r="IQ270" t="str">
            <v>Jun 06</v>
          </cell>
          <cell r="IR270">
            <v>7.1332935178661332</v>
          </cell>
          <cell r="IS270">
            <v>38.971503992381507</v>
          </cell>
          <cell r="IT270">
            <v>44.411052758994906</v>
          </cell>
          <cell r="IU270">
            <v>0</v>
          </cell>
          <cell r="IV270">
            <v>0</v>
          </cell>
          <cell r="IW270">
            <v>0</v>
          </cell>
          <cell r="IX270">
            <v>68.926818181818192</v>
          </cell>
          <cell r="IY270">
            <v>0</v>
          </cell>
          <cell r="IZ270">
            <v>87.11954545454546</v>
          </cell>
          <cell r="JA270">
            <v>84.401363636363627</v>
          </cell>
          <cell r="JB270">
            <v>0</v>
          </cell>
          <cell r="JC270">
            <v>83.542727272727262</v>
          </cell>
          <cell r="JD270">
            <v>87.802582033351285</v>
          </cell>
          <cell r="JE270">
            <v>0</v>
          </cell>
          <cell r="JF270">
            <v>0</v>
          </cell>
          <cell r="JG270">
            <v>0</v>
          </cell>
          <cell r="JH270">
            <v>0</v>
          </cell>
          <cell r="JI270">
            <v>0</v>
          </cell>
          <cell r="JJ270">
            <v>0</v>
          </cell>
          <cell r="JK270">
            <v>0</v>
          </cell>
          <cell r="JL270">
            <v>0</v>
          </cell>
          <cell r="JM270">
            <v>0</v>
          </cell>
          <cell r="JN270">
            <v>85.599545454545463</v>
          </cell>
          <cell r="JO270">
            <v>0</v>
          </cell>
          <cell r="JP270">
            <v>86.347727272727269</v>
          </cell>
          <cell r="JQ270">
            <v>86.344999999999999</v>
          </cell>
          <cell r="JR270">
            <v>87.565010000000001</v>
          </cell>
          <cell r="JS270">
            <v>87.807272727272732</v>
          </cell>
          <cell r="JT270">
            <v>88.507272727272735</v>
          </cell>
          <cell r="JU270">
            <v>0</v>
          </cell>
          <cell r="JV270">
            <v>0</v>
          </cell>
          <cell r="JW270">
            <v>0</v>
          </cell>
          <cell r="JX270">
            <v>0</v>
          </cell>
          <cell r="JY270">
            <v>0</v>
          </cell>
          <cell r="JZ270">
            <v>86.344999999999999</v>
          </cell>
          <cell r="KA270">
            <v>0</v>
          </cell>
          <cell r="KB270">
            <v>0</v>
          </cell>
          <cell r="KC270">
            <v>0</v>
          </cell>
          <cell r="KD270">
            <v>57.674999999999997</v>
          </cell>
          <cell r="KE270">
            <v>60.674999999999997</v>
          </cell>
          <cell r="KF270">
            <v>57.674999999999997</v>
          </cell>
          <cell r="KG270">
            <v>60.674999999999997</v>
          </cell>
          <cell r="KH270">
            <v>0</v>
          </cell>
          <cell r="KI270">
            <v>0</v>
          </cell>
          <cell r="KJ270">
            <v>0</v>
          </cell>
          <cell r="KK270">
            <v>53.817251252684315</v>
          </cell>
          <cell r="KL270">
            <v>51.672440944881899</v>
          </cell>
          <cell r="KM270">
            <v>0</v>
          </cell>
          <cell r="KN270">
            <v>50.23528990694345</v>
          </cell>
          <cell r="KO270">
            <v>13.636364545454549</v>
          </cell>
          <cell r="KP270">
            <v>0.86818181818181805</v>
          </cell>
          <cell r="KQ270">
            <v>2.25</v>
          </cell>
          <cell r="KR270">
            <v>1.6454545454545451</v>
          </cell>
          <cell r="KS270">
            <v>1.336363636363636</v>
          </cell>
          <cell r="KT270">
            <v>-0.58181818181818157</v>
          </cell>
          <cell r="KU270">
            <v>0.46818181818181842</v>
          </cell>
          <cell r="KV270">
            <v>0</v>
          </cell>
          <cell r="KW270">
            <v>1.0000000000000001E-5</v>
          </cell>
          <cell r="KX270">
            <v>-1.3181818181818179</v>
          </cell>
          <cell r="KY270">
            <v>0</v>
          </cell>
          <cell r="KZ270">
            <v>-1.5681818181818179</v>
          </cell>
          <cell r="LA270">
            <v>-1.8863636363636369</v>
          </cell>
          <cell r="LB270">
            <v>3</v>
          </cell>
          <cell r="LC270" t="str">
            <v>Jun 06</v>
          </cell>
          <cell r="LD270">
            <v>37.872683319903302</v>
          </cell>
          <cell r="LE270">
            <v>43.158861340679522</v>
          </cell>
          <cell r="LF270">
            <v>470</v>
          </cell>
          <cell r="LG270">
            <v>470</v>
          </cell>
          <cell r="LH270">
            <v>65.907676767676776</v>
          </cell>
          <cell r="LI270">
            <v>79.672727272727272</v>
          </cell>
          <cell r="LJ270">
            <v>84.906363636363636</v>
          </cell>
          <cell r="LK270">
            <v>1.4545454545454546</v>
          </cell>
          <cell r="LL270">
            <v>87.018636363636361</v>
          </cell>
          <cell r="LM270">
            <v>3.5181818181818172</v>
          </cell>
          <cell r="LN270">
            <v>87.323181818181837</v>
          </cell>
          <cell r="LO270">
            <v>0</v>
          </cell>
          <cell r="LP270">
            <v>0</v>
          </cell>
          <cell r="LQ270">
            <v>0</v>
          </cell>
          <cell r="LR270">
            <v>0</v>
          </cell>
          <cell r="LS270">
            <v>0</v>
          </cell>
          <cell r="LT270">
            <v>49.742304939155339</v>
          </cell>
          <cell r="LU270">
            <v>48.357050823192566</v>
          </cell>
          <cell r="LV270">
            <v>69.129545454545436</v>
          </cell>
          <cell r="LW270">
            <v>64.536818181818205</v>
          </cell>
          <cell r="LX270">
            <v>69.498636363636379</v>
          </cell>
          <cell r="LY270">
            <v>71.739545454545478</v>
          </cell>
          <cell r="LZ270">
            <v>65.893636363636361</v>
          </cell>
          <cell r="MA270">
            <v>69.675404040404047</v>
          </cell>
          <cell r="MB270" t="str">
            <v>Jun 06</v>
          </cell>
          <cell r="MC270">
            <v>538.9545454545455</v>
          </cell>
          <cell r="MD270">
            <v>538.9545454545455</v>
          </cell>
          <cell r="ME270">
            <v>70.368686868686865</v>
          </cell>
          <cell r="MF270">
            <v>67.040000000000006</v>
          </cell>
          <cell r="MG270">
            <v>52.25</v>
          </cell>
          <cell r="MH270" t="str">
            <v>Jun 06</v>
          </cell>
          <cell r="MI270">
            <v>221.59090909090909</v>
          </cell>
          <cell r="MJ270">
            <v>193.6363636363636</v>
          </cell>
          <cell r="MK270">
            <v>196.4935064935064</v>
          </cell>
          <cell r="ML270">
            <v>137.14285714285711</v>
          </cell>
          <cell r="MM270">
            <v>171.1688311688311</v>
          </cell>
          <cell r="MN270">
            <v>206.5460312882993</v>
          </cell>
          <cell r="MO270">
            <v>251.34011596105469</v>
          </cell>
          <cell r="MP270">
            <v>190.38961038961031</v>
          </cell>
          <cell r="MQ270">
            <v>115.4545454545455</v>
          </cell>
          <cell r="MR270">
            <v>141.3636363636364</v>
          </cell>
          <cell r="MS270">
            <v>0</v>
          </cell>
          <cell r="MT270">
            <v>159.6188792299003</v>
          </cell>
          <cell r="MU270">
            <v>134.6542530317364</v>
          </cell>
          <cell r="MV270">
            <v>0</v>
          </cell>
          <cell r="MW270" t="str">
            <v>*KEY_ERR</v>
          </cell>
        </row>
        <row r="271">
          <cell r="F271" t="str">
            <v>Jul 06</v>
          </cell>
          <cell r="G271">
            <v>73.65928571428573</v>
          </cell>
          <cell r="H271">
            <v>0</v>
          </cell>
          <cell r="I271">
            <v>74.380526315789481</v>
          </cell>
          <cell r="J271">
            <v>0</v>
          </cell>
          <cell r="K271">
            <v>0</v>
          </cell>
          <cell r="L271">
            <v>76.357894736842098</v>
          </cell>
          <cell r="M271">
            <v>67.708157894736843</v>
          </cell>
          <cell r="N271">
            <v>0</v>
          </cell>
          <cell r="O271">
            <v>0</v>
          </cell>
          <cell r="P271">
            <v>64.814736842105248</v>
          </cell>
          <cell r="Q271">
            <v>64.814736842105248</v>
          </cell>
          <cell r="R271">
            <v>0</v>
          </cell>
          <cell r="S271">
            <v>72.596315789473664</v>
          </cell>
          <cell r="T271">
            <v>73.350893115243721</v>
          </cell>
          <cell r="U271">
            <v>57.248947368421028</v>
          </cell>
          <cell r="V271">
            <v>69.135476190476211</v>
          </cell>
          <cell r="W271">
            <v>69.245000000000019</v>
          </cell>
          <cell r="X271">
            <v>74.487857142857152</v>
          </cell>
          <cell r="Y271">
            <v>63.802142857142876</v>
          </cell>
          <cell r="Z271">
            <v>64.933095238095248</v>
          </cell>
          <cell r="AA271">
            <v>68.515476190476178</v>
          </cell>
          <cell r="AB271">
            <v>72.894047619047612</v>
          </cell>
          <cell r="AC271">
            <v>69.951428571428579</v>
          </cell>
          <cell r="AD271">
            <v>71.545714285714297</v>
          </cell>
          <cell r="AE271">
            <v>73.512380952380965</v>
          </cell>
          <cell r="AF271">
            <v>69.890238095238089</v>
          </cell>
          <cell r="AG271">
            <v>73.746071428571426</v>
          </cell>
          <cell r="AH271">
            <v>63.740238095238084</v>
          </cell>
          <cell r="AI271">
            <v>67.953333333333333</v>
          </cell>
          <cell r="AJ271">
            <v>69.890238095238089</v>
          </cell>
          <cell r="AK271">
            <v>72.890238095238089</v>
          </cell>
          <cell r="AL271">
            <v>73.856904761904772</v>
          </cell>
          <cell r="AM271">
            <v>76.265238095238075</v>
          </cell>
          <cell r="AN271">
            <v>0</v>
          </cell>
          <cell r="AO271">
            <v>0</v>
          </cell>
          <cell r="AP271">
            <v>0</v>
          </cell>
          <cell r="AQ271">
            <v>66.590238095238092</v>
          </cell>
          <cell r="AR271">
            <v>73.699999999999989</v>
          </cell>
          <cell r="AS271">
            <v>69.951428571428579</v>
          </cell>
          <cell r="AT271">
            <v>69.424293333333324</v>
          </cell>
          <cell r="AU271">
            <v>75.465119047619041</v>
          </cell>
          <cell r="AV271">
            <v>0</v>
          </cell>
          <cell r="AW271">
            <v>68.626195714285714</v>
          </cell>
          <cell r="AX271">
            <v>70.097380952380973</v>
          </cell>
          <cell r="AY271">
            <v>0</v>
          </cell>
          <cell r="AZ271">
            <v>0</v>
          </cell>
          <cell r="BA271">
            <v>0</v>
          </cell>
          <cell r="BB271">
            <v>70.214999999999989</v>
          </cell>
          <cell r="BC271">
            <v>69.16547619047617</v>
          </cell>
          <cell r="BD271">
            <v>-1.07318181818182</v>
          </cell>
          <cell r="BE271">
            <v>70.075526315789475</v>
          </cell>
          <cell r="BF271">
            <v>69.23053631578945</v>
          </cell>
          <cell r="BG271">
            <v>58.00713157894738</v>
          </cell>
          <cell r="BH271">
            <v>0</v>
          </cell>
          <cell r="BI271">
            <v>74.028335714285717</v>
          </cell>
          <cell r="BJ271">
            <v>0</v>
          </cell>
          <cell r="BK271">
            <v>5.89</v>
          </cell>
          <cell r="BL271">
            <v>35.245460526315789</v>
          </cell>
          <cell r="BM271">
            <v>48.667499999999997</v>
          </cell>
          <cell r="BN271">
            <v>56.875460526315791</v>
          </cell>
          <cell r="BO271">
            <v>56.310394736842113</v>
          </cell>
          <cell r="BP271">
            <v>68.461381578947382</v>
          </cell>
          <cell r="BQ271">
            <v>96.518210526315784</v>
          </cell>
          <cell r="BR271">
            <v>96.518210526315784</v>
          </cell>
          <cell r="BS271">
            <v>101.02547368421051</v>
          </cell>
          <cell r="BT271">
            <v>101.02547368421051</v>
          </cell>
          <cell r="BU271">
            <v>107.78636842105261</v>
          </cell>
          <cell r="BV271">
            <v>107.78636842105261</v>
          </cell>
          <cell r="BW271">
            <v>98.140736842105255</v>
          </cell>
          <cell r="BX271">
            <v>98.140736842105255</v>
          </cell>
          <cell r="BY271">
            <v>111.30442105263155</v>
          </cell>
          <cell r="BZ271">
            <v>111.30442105263155</v>
          </cell>
          <cell r="CA271">
            <v>0</v>
          </cell>
          <cell r="CB271">
            <v>0</v>
          </cell>
          <cell r="CC271">
            <v>0</v>
          </cell>
          <cell r="CD271">
            <v>0</v>
          </cell>
          <cell r="CE271">
            <v>123.22136842105263</v>
          </cell>
          <cell r="CF271">
            <v>102.77289473684209</v>
          </cell>
          <cell r="CG271">
            <v>101.22552631578947</v>
          </cell>
          <cell r="CH271">
            <v>136.66578947368421</v>
          </cell>
          <cell r="CI271">
            <v>0</v>
          </cell>
          <cell r="CJ271">
            <v>90.383447368421059</v>
          </cell>
          <cell r="CK271">
            <v>90.852631578947367</v>
          </cell>
          <cell r="CL271">
            <v>81.961452631578865</v>
          </cell>
          <cell r="CM271">
            <v>93.65502631578947</v>
          </cell>
          <cell r="CN271">
            <v>93.92305263157894</v>
          </cell>
          <cell r="CO271">
            <v>93.92305263157894</v>
          </cell>
          <cell r="CP271">
            <v>66.711473684210517</v>
          </cell>
          <cell r="CQ271">
            <v>66.711473684210517</v>
          </cell>
          <cell r="CR271">
            <v>0</v>
          </cell>
          <cell r="CS271">
            <v>0</v>
          </cell>
          <cell r="CT271">
            <v>50.293421052631572</v>
          </cell>
          <cell r="CU271">
            <v>49.553947368421049</v>
          </cell>
          <cell r="CV271">
            <v>0</v>
          </cell>
          <cell r="CW271">
            <v>51.5</v>
          </cell>
          <cell r="CX271">
            <v>84.055263157894728</v>
          </cell>
          <cell r="CY271">
            <v>84.946105263157889</v>
          </cell>
          <cell r="CZ271">
            <v>79.746947368421033</v>
          </cell>
          <cell r="DA271">
            <v>68.172631578947374</v>
          </cell>
          <cell r="DB271">
            <v>1.8780263157894719</v>
          </cell>
          <cell r="DC271">
            <v>1.7095693779904284</v>
          </cell>
          <cell r="DD271">
            <v>32.713578947368418</v>
          </cell>
          <cell r="DE271">
            <v>0</v>
          </cell>
          <cell r="DF271">
            <v>0</v>
          </cell>
          <cell r="DG271">
            <v>0</v>
          </cell>
          <cell r="DH271">
            <v>0</v>
          </cell>
          <cell r="DI271">
            <v>0</v>
          </cell>
          <cell r="DJ271">
            <v>0</v>
          </cell>
          <cell r="DK271">
            <v>0</v>
          </cell>
          <cell r="DL271">
            <v>0</v>
          </cell>
          <cell r="DM271" t="str">
            <v>Jul 06</v>
          </cell>
          <cell r="DN271">
            <v>6.5049999999999999</v>
          </cell>
          <cell r="DO271">
            <v>0</v>
          </cell>
          <cell r="DP271">
            <v>0</v>
          </cell>
          <cell r="DQ271">
            <v>0</v>
          </cell>
          <cell r="DR271">
            <v>0</v>
          </cell>
          <cell r="DS271">
            <v>0</v>
          </cell>
          <cell r="DT271">
            <v>94.070052631578946</v>
          </cell>
          <cell r="DU271">
            <v>94.070052631578946</v>
          </cell>
          <cell r="DV271">
            <v>110.88718421052636</v>
          </cell>
          <cell r="DW271">
            <v>110.88718421052636</v>
          </cell>
          <cell r="DX271">
            <v>99.271973684210494</v>
          </cell>
          <cell r="DY271">
            <v>99.271973684210494</v>
          </cell>
          <cell r="DZ271">
            <v>117.87631578947367</v>
          </cell>
          <cell r="EA271">
            <v>117.87631578947367</v>
          </cell>
          <cell r="EB271">
            <v>0</v>
          </cell>
          <cell r="EC271">
            <v>0</v>
          </cell>
          <cell r="ED271">
            <v>0</v>
          </cell>
          <cell r="EE271">
            <v>0</v>
          </cell>
          <cell r="EF271">
            <v>92.153526315789478</v>
          </cell>
          <cell r="EG271">
            <v>0</v>
          </cell>
          <cell r="EH271">
            <v>80.709631578947381</v>
          </cell>
          <cell r="EI271">
            <v>80.394631578947383</v>
          </cell>
          <cell r="EJ271">
            <v>91.740157894736839</v>
          </cell>
          <cell r="EK271">
            <v>93.074763157894722</v>
          </cell>
          <cell r="EL271">
            <v>93.074763157894722</v>
          </cell>
          <cell r="EM271">
            <v>0</v>
          </cell>
          <cell r="EN271">
            <v>0</v>
          </cell>
          <cell r="EO271">
            <v>48.7</v>
          </cell>
          <cell r="EP271">
            <v>48.6</v>
          </cell>
          <cell r="EQ271" t="str">
            <v>Jul 06</v>
          </cell>
          <cell r="ER271">
            <v>5.72</v>
          </cell>
          <cell r="ES271">
            <v>0</v>
          </cell>
          <cell r="ET271">
            <v>0</v>
          </cell>
          <cell r="EU271">
            <v>0</v>
          </cell>
          <cell r="EV271">
            <v>47.938026315789472</v>
          </cell>
          <cell r="EW271">
            <v>54.414868421052624</v>
          </cell>
          <cell r="EX271">
            <v>56.470657894736839</v>
          </cell>
          <cell r="EY271">
            <v>96.902842105263147</v>
          </cell>
          <cell r="EZ271">
            <v>96.902842105263147</v>
          </cell>
          <cell r="FA271">
            <v>108.77336842105261</v>
          </cell>
          <cell r="FB271">
            <v>108.77336842105261</v>
          </cell>
          <cell r="FC271">
            <v>104.12021052631577</v>
          </cell>
          <cell r="FD271">
            <v>104.12021052631577</v>
          </cell>
          <cell r="FE271">
            <v>0</v>
          </cell>
          <cell r="FF271">
            <v>0</v>
          </cell>
          <cell r="FG271">
            <v>91.905394736842112</v>
          </cell>
          <cell r="FH271">
            <v>92.148552631578923</v>
          </cell>
          <cell r="FI271">
            <v>94.030263157894723</v>
          </cell>
          <cell r="FJ271">
            <v>95.251578947368429</v>
          </cell>
          <cell r="FK271">
            <v>95.251578947368429</v>
          </cell>
          <cell r="FL271">
            <v>0</v>
          </cell>
          <cell r="FM271">
            <v>0</v>
          </cell>
          <cell r="FN271" t="str">
            <v>Jul 06</v>
          </cell>
          <cell r="FO271">
            <v>5.35</v>
          </cell>
          <cell r="FP271">
            <v>46.60894736842107</v>
          </cell>
          <cell r="FQ271">
            <v>44.56421052631579</v>
          </cell>
          <cell r="FR271">
            <v>62.900526315789477</v>
          </cell>
          <cell r="FS271">
            <v>0</v>
          </cell>
          <cell r="FT271">
            <v>104.25947368421052</v>
          </cell>
          <cell r="FU271">
            <v>104.25947368421052</v>
          </cell>
          <cell r="FV271">
            <v>112.83631578947367</v>
          </cell>
          <cell r="FW271">
            <v>112.83631578947367</v>
          </cell>
          <cell r="FX271">
            <v>0</v>
          </cell>
          <cell r="FY271">
            <v>0</v>
          </cell>
          <cell r="FZ271">
            <v>0</v>
          </cell>
          <cell r="GA271">
            <v>0</v>
          </cell>
          <cell r="GB271">
            <v>0</v>
          </cell>
          <cell r="GC271">
            <v>0</v>
          </cell>
          <cell r="GD271">
            <v>92.36684210526316</v>
          </cell>
          <cell r="GE271">
            <v>91.419078947368433</v>
          </cell>
          <cell r="GF271">
            <v>91.419078947368433</v>
          </cell>
          <cell r="GG271">
            <v>92.640394736842083</v>
          </cell>
          <cell r="GH271">
            <v>92.640394736842083</v>
          </cell>
          <cell r="GI271">
            <v>94.2833684210526</v>
          </cell>
          <cell r="GJ271">
            <v>90.111000000000004</v>
          </cell>
          <cell r="GK271">
            <v>0</v>
          </cell>
          <cell r="GL271">
            <v>0</v>
          </cell>
          <cell r="GM271">
            <v>54.90789473684211</v>
          </cell>
          <cell r="GN271">
            <v>0</v>
          </cell>
          <cell r="GO271" t="str">
            <v>Jul 06</v>
          </cell>
          <cell r="GP271">
            <v>6.9969017409265266</v>
          </cell>
          <cell r="GQ271">
            <v>548.66666666666663</v>
          </cell>
          <cell r="GR271">
            <v>536.09523809523807</v>
          </cell>
          <cell r="GS271">
            <v>555.35714285714289</v>
          </cell>
          <cell r="GT271">
            <v>561.83333333333337</v>
          </cell>
          <cell r="GU271">
            <v>643.80952380952385</v>
          </cell>
          <cell r="GV271">
            <v>640.05952380952385</v>
          </cell>
          <cell r="GW271">
            <v>643.80952380952385</v>
          </cell>
          <cell r="GX271">
            <v>0</v>
          </cell>
          <cell r="GY271">
            <v>809.23809523809518</v>
          </cell>
          <cell r="GZ271">
            <v>776.23809523809518</v>
          </cell>
          <cell r="HA271">
            <v>0</v>
          </cell>
          <cell r="HB271">
            <v>0</v>
          </cell>
          <cell r="HC271">
            <v>710.92857142857144</v>
          </cell>
          <cell r="HD271">
            <v>631.92857142857144</v>
          </cell>
          <cell r="HE271">
            <v>0</v>
          </cell>
          <cell r="HF271">
            <v>666.14285714285711</v>
          </cell>
          <cell r="HG271">
            <v>507.04761904761898</v>
          </cell>
          <cell r="HH271">
            <v>0</v>
          </cell>
          <cell r="HI271">
            <v>459.33333333333297</v>
          </cell>
          <cell r="HJ271">
            <v>0</v>
          </cell>
          <cell r="HK271" t="e">
            <v>#VALUE!</v>
          </cell>
          <cell r="HL271">
            <v>0</v>
          </cell>
          <cell r="HM271">
            <v>0</v>
          </cell>
          <cell r="HN271">
            <v>321.25</v>
          </cell>
          <cell r="HO271">
            <v>310.25</v>
          </cell>
          <cell r="HP271">
            <v>295.16666666666669</v>
          </cell>
          <cell r="HQ271">
            <v>0</v>
          </cell>
          <cell r="HR271">
            <v>63.512500000000003</v>
          </cell>
          <cell r="HS271">
            <v>0</v>
          </cell>
          <cell r="HT271">
            <v>978.27380952380952</v>
          </cell>
          <cell r="HU271" t="str">
            <v>Jul 06</v>
          </cell>
          <cell r="HV271">
            <v>547.71428571428567</v>
          </cell>
          <cell r="HW271">
            <v>547.47619047619048</v>
          </cell>
          <cell r="HX271">
            <v>545.57142857142856</v>
          </cell>
          <cell r="HY271">
            <v>545.33333333333337</v>
          </cell>
          <cell r="HZ271">
            <v>634.77380952380952</v>
          </cell>
          <cell r="IA271">
            <v>613.84523809523807</v>
          </cell>
          <cell r="IB271">
            <v>634.77380952380952</v>
          </cell>
          <cell r="IC271">
            <v>0</v>
          </cell>
          <cell r="ID271">
            <v>692.03571428571433</v>
          </cell>
          <cell r="IE271">
            <v>0</v>
          </cell>
          <cell r="IF271">
            <v>0</v>
          </cell>
          <cell r="IG271">
            <v>502.57142857142799</v>
          </cell>
          <cell r="IH271">
            <v>0</v>
          </cell>
          <cell r="II271">
            <v>448.809523809523</v>
          </cell>
          <cell r="IJ271">
            <v>0</v>
          </cell>
          <cell r="IK271">
            <v>0</v>
          </cell>
          <cell r="IL271">
            <v>0</v>
          </cell>
          <cell r="IM271">
            <v>328.8095238095238</v>
          </cell>
          <cell r="IN271">
            <v>310.34523809523807</v>
          </cell>
          <cell r="IO271">
            <v>0</v>
          </cell>
          <cell r="IP271">
            <v>0</v>
          </cell>
          <cell r="IQ271" t="str">
            <v>Jul 06</v>
          </cell>
          <cell r="IR271">
            <v>6.8905588571148755</v>
          </cell>
          <cell r="IS271">
            <v>42.446567668163155</v>
          </cell>
          <cell r="IT271">
            <v>48.371157462066549</v>
          </cell>
          <cell r="IU271">
            <v>0</v>
          </cell>
          <cell r="IV271">
            <v>0</v>
          </cell>
          <cell r="IW271">
            <v>0</v>
          </cell>
          <cell r="IX271">
            <v>71.11666666666666</v>
          </cell>
          <cell r="IY271">
            <v>0</v>
          </cell>
          <cell r="IZ271">
            <v>90.071428571428569</v>
          </cell>
          <cell r="JA271">
            <v>87.056190476190466</v>
          </cell>
          <cell r="JB271">
            <v>0</v>
          </cell>
          <cell r="JC271">
            <v>85.746190476190478</v>
          </cell>
          <cell r="JD271">
            <v>94.866159481544116</v>
          </cell>
          <cell r="JE271">
            <v>0</v>
          </cell>
          <cell r="JF271">
            <v>0</v>
          </cell>
          <cell r="JG271">
            <v>0</v>
          </cell>
          <cell r="JH271">
            <v>0</v>
          </cell>
          <cell r="JI271">
            <v>0</v>
          </cell>
          <cell r="JJ271">
            <v>0</v>
          </cell>
          <cell r="JK271">
            <v>0</v>
          </cell>
          <cell r="JL271">
            <v>0</v>
          </cell>
          <cell r="JM271">
            <v>0</v>
          </cell>
          <cell r="JN271">
            <v>86.648571428571415</v>
          </cell>
          <cell r="JO271">
            <v>0</v>
          </cell>
          <cell r="JP271">
            <v>86.130954761904761</v>
          </cell>
          <cell r="JQ271">
            <v>86.573809523809516</v>
          </cell>
          <cell r="JR271">
            <v>87.37381952380953</v>
          </cell>
          <cell r="JS271">
            <v>87.759523809523813</v>
          </cell>
          <cell r="JT271">
            <v>88.459523809523816</v>
          </cell>
          <cell r="JU271">
            <v>0</v>
          </cell>
          <cell r="JV271">
            <v>0</v>
          </cell>
          <cell r="JW271">
            <v>0</v>
          </cell>
          <cell r="JX271">
            <v>0</v>
          </cell>
          <cell r="JY271">
            <v>0</v>
          </cell>
          <cell r="JZ271">
            <v>86.573809523809516</v>
          </cell>
          <cell r="KA271">
            <v>0</v>
          </cell>
          <cell r="KB271">
            <v>0</v>
          </cell>
          <cell r="KC271">
            <v>0</v>
          </cell>
          <cell r="KD271">
            <v>57.585714285714289</v>
          </cell>
          <cell r="KE271">
            <v>60.585714285714289</v>
          </cell>
          <cell r="KF271">
            <v>57.585714285714289</v>
          </cell>
          <cell r="KG271">
            <v>60.585714285714289</v>
          </cell>
          <cell r="KH271">
            <v>0</v>
          </cell>
          <cell r="KI271">
            <v>0</v>
          </cell>
          <cell r="KJ271">
            <v>0</v>
          </cell>
          <cell r="KK271">
            <v>56.570828646419194</v>
          </cell>
          <cell r="KL271">
            <v>54.468766404199485</v>
          </cell>
          <cell r="KM271">
            <v>0</v>
          </cell>
          <cell r="KN271">
            <v>52.540157480314967</v>
          </cell>
          <cell r="KO271">
            <v>24.761904761904759</v>
          </cell>
          <cell r="KP271">
            <v>0.5714285714285714</v>
          </cell>
          <cell r="KQ271">
            <v>2.2285714285714291</v>
          </cell>
          <cell r="KR271">
            <v>1.5523809523809531</v>
          </cell>
          <cell r="KS271">
            <v>1.276190476190477</v>
          </cell>
          <cell r="KT271">
            <v>-0.92380952380952386</v>
          </cell>
          <cell r="KU271">
            <v>-0.1428547619047619</v>
          </cell>
          <cell r="KV271">
            <v>0</v>
          </cell>
          <cell r="KW271">
            <v>1.0000000000000001E-5</v>
          </cell>
          <cell r="KX271">
            <v>-0.4142857142857142</v>
          </cell>
          <cell r="KY271">
            <v>0</v>
          </cell>
          <cell r="KZ271">
            <v>-2.047619047619047</v>
          </cell>
          <cell r="LA271">
            <v>-2.1904761904761911</v>
          </cell>
          <cell r="LB271">
            <v>3</v>
          </cell>
          <cell r="LC271" t="str">
            <v>Jul 06</v>
          </cell>
          <cell r="LD271">
            <v>40.451248992747786</v>
          </cell>
          <cell r="LE271">
            <v>46.097337006427914</v>
          </cell>
          <cell r="LF271">
            <v>502</v>
          </cell>
          <cell r="LG271">
            <v>502</v>
          </cell>
          <cell r="LH271">
            <v>69.157619047619036</v>
          </cell>
          <cell r="LI271">
            <v>82.690952380952382</v>
          </cell>
          <cell r="LJ271">
            <v>86.669047619047618</v>
          </cell>
          <cell r="LK271">
            <v>1.6476190476190475</v>
          </cell>
          <cell r="LL271">
            <v>87.11904761904762</v>
          </cell>
          <cell r="LM271">
            <v>2.9547619047619049</v>
          </cell>
          <cell r="LN271">
            <v>88.923809523809496</v>
          </cell>
          <cell r="LO271">
            <v>0</v>
          </cell>
          <cell r="LP271">
            <v>0</v>
          </cell>
          <cell r="LQ271">
            <v>0</v>
          </cell>
          <cell r="LR271">
            <v>0</v>
          </cell>
          <cell r="LS271">
            <v>0</v>
          </cell>
          <cell r="LT271">
            <v>51.800374953130863</v>
          </cell>
          <cell r="LU271">
            <v>49.887739032620921</v>
          </cell>
          <cell r="LV271">
            <v>72.894047619047612</v>
          </cell>
          <cell r="LW271">
            <v>69.951428571428579</v>
          </cell>
          <cell r="LX271">
            <v>71.545714285714297</v>
          </cell>
          <cell r="LY271">
            <v>73.512380952380965</v>
          </cell>
          <cell r="LZ271">
            <v>69.890238095238089</v>
          </cell>
          <cell r="MA271">
            <v>73.746071428571426</v>
          </cell>
          <cell r="MB271" t="str">
            <v>Jul 06</v>
          </cell>
          <cell r="MC271">
            <v>588.88095238095241</v>
          </cell>
          <cell r="MD271">
            <v>590.07142857142856</v>
          </cell>
          <cell r="ME271">
            <v>73.141534391534393</v>
          </cell>
          <cell r="MF271">
            <v>67.72</v>
          </cell>
          <cell r="MG271">
            <v>52.787500000000001</v>
          </cell>
          <cell r="MH271" t="str">
            <v>Jul 06</v>
          </cell>
          <cell r="MI271">
            <v>292.14285714285722</v>
          </cell>
          <cell r="MJ271">
            <v>215.51020408163259</v>
          </cell>
          <cell r="MK271">
            <v>218.36734693877551</v>
          </cell>
          <cell r="ML271">
            <v>180.40816326530609</v>
          </cell>
          <cell r="MM271">
            <v>215.51020408163271</v>
          </cell>
          <cell r="MN271">
            <v>243.5708621275632</v>
          </cell>
          <cell r="MO271">
            <v>248.69634977938219</v>
          </cell>
          <cell r="MP271">
            <v>238.7755102040816</v>
          </cell>
          <cell r="MQ271">
            <v>131.42857142857139</v>
          </cell>
          <cell r="MR271">
            <v>146.66666666666671</v>
          </cell>
          <cell r="MS271">
            <v>0</v>
          </cell>
          <cell r="MT271">
            <v>151.26958400864399</v>
          </cell>
          <cell r="MU271">
            <v>176.40334279407119</v>
          </cell>
          <cell r="MV271">
            <v>0</v>
          </cell>
          <cell r="MW271" t="str">
            <v>*KEY_ERR</v>
          </cell>
        </row>
        <row r="272">
          <cell r="F272" t="str">
            <v>Aug 06</v>
          </cell>
          <cell r="G272">
            <v>73.109130434782614</v>
          </cell>
          <cell r="H272">
            <v>0</v>
          </cell>
          <cell r="I272">
            <v>73.007391304347806</v>
          </cell>
          <cell r="J272">
            <v>0</v>
          </cell>
          <cell r="K272">
            <v>0</v>
          </cell>
          <cell r="L272">
            <v>75.054782608695646</v>
          </cell>
          <cell r="M272">
            <v>65.318043478260876</v>
          </cell>
          <cell r="N272">
            <v>0</v>
          </cell>
          <cell r="O272">
            <v>0</v>
          </cell>
          <cell r="P272">
            <v>64.116086956521713</v>
          </cell>
          <cell r="Q272">
            <v>64.116086956521713</v>
          </cell>
          <cell r="R272">
            <v>0</v>
          </cell>
          <cell r="S272">
            <v>71.789999999999978</v>
          </cell>
          <cell r="T272">
            <v>72.990436955748962</v>
          </cell>
          <cell r="U272">
            <v>53.050869565217376</v>
          </cell>
          <cell r="V272">
            <v>68.587391304347861</v>
          </cell>
          <cell r="W272">
            <v>68.161304347826118</v>
          </cell>
          <cell r="X272">
            <v>74.335217391304383</v>
          </cell>
          <cell r="Y272">
            <v>63.456956521739166</v>
          </cell>
          <cell r="Z272">
            <v>63.706956521739166</v>
          </cell>
          <cell r="AA272">
            <v>68.201363636363624</v>
          </cell>
          <cell r="AB272">
            <v>73.064999999999984</v>
          </cell>
          <cell r="AC272">
            <v>71.565000000000012</v>
          </cell>
          <cell r="AD272">
            <v>73.875</v>
          </cell>
          <cell r="AE272">
            <v>75.893181818181816</v>
          </cell>
          <cell r="AF272">
            <v>69.716363636363653</v>
          </cell>
          <cell r="AG272">
            <v>74.826727272727283</v>
          </cell>
          <cell r="AH272">
            <v>63.416363636363656</v>
          </cell>
          <cell r="AI272">
            <v>67.447727272727263</v>
          </cell>
          <cell r="AJ272">
            <v>69.716363636363653</v>
          </cell>
          <cell r="AK272">
            <v>73.016363636363664</v>
          </cell>
          <cell r="AL272">
            <v>73.543913043478298</v>
          </cell>
          <cell r="AM272">
            <v>77.590909090909108</v>
          </cell>
          <cell r="AN272">
            <v>0</v>
          </cell>
          <cell r="AO272">
            <v>0</v>
          </cell>
          <cell r="AP272">
            <v>0</v>
          </cell>
          <cell r="AQ272">
            <v>66.266363636363664</v>
          </cell>
          <cell r="AR272">
            <v>73.519545454545423</v>
          </cell>
          <cell r="AS272">
            <v>71.565000000000012</v>
          </cell>
          <cell r="AT272">
            <v>69.021371363636362</v>
          </cell>
          <cell r="AU272">
            <v>75.835363636363638</v>
          </cell>
          <cell r="AV272">
            <v>0</v>
          </cell>
          <cell r="AW272">
            <v>68.421821818181826</v>
          </cell>
          <cell r="AX272">
            <v>69.474347826086998</v>
          </cell>
          <cell r="AY272">
            <v>0</v>
          </cell>
          <cell r="AZ272">
            <v>0</v>
          </cell>
          <cell r="BA272">
            <v>0</v>
          </cell>
          <cell r="BB272">
            <v>69.967727272727245</v>
          </cell>
          <cell r="BC272">
            <v>68.764999999999972</v>
          </cell>
          <cell r="BD272">
            <v>-0.62250000000000005</v>
          </cell>
          <cell r="BE272">
            <v>68.813695652173905</v>
          </cell>
          <cell r="BF272">
            <v>68.207401304347812</v>
          </cell>
          <cell r="BG272">
            <v>58.827956521739168</v>
          </cell>
          <cell r="BH272">
            <v>0</v>
          </cell>
          <cell r="BI272">
            <v>73.406956521739133</v>
          </cell>
          <cell r="BJ272">
            <v>0</v>
          </cell>
          <cell r="BK272">
            <v>7.04</v>
          </cell>
          <cell r="BL272">
            <v>33.275869565217391</v>
          </cell>
          <cell r="BM272">
            <v>47.489673913043475</v>
          </cell>
          <cell r="BN272">
            <v>56.882608695652159</v>
          </cell>
          <cell r="BO272">
            <v>55.958152173913028</v>
          </cell>
          <cell r="BP272">
            <v>66.588260869565218</v>
          </cell>
          <cell r="BQ272">
            <v>85.301543478260896</v>
          </cell>
          <cell r="BR272">
            <v>85.301543478260896</v>
          </cell>
          <cell r="BS272">
            <v>90.231795652173901</v>
          </cell>
          <cell r="BT272">
            <v>90.231795652173901</v>
          </cell>
          <cell r="BU272">
            <v>97.627173913043492</v>
          </cell>
          <cell r="BV272">
            <v>97.627173913043492</v>
          </cell>
          <cell r="BW272">
            <v>85.20065217391307</v>
          </cell>
          <cell r="BX272">
            <v>85.20065217391307</v>
          </cell>
          <cell r="BY272">
            <v>97.259947826086972</v>
          </cell>
          <cell r="BZ272">
            <v>97.259947826086972</v>
          </cell>
          <cell r="CA272">
            <v>0</v>
          </cell>
          <cell r="CB272">
            <v>0</v>
          </cell>
          <cell r="CC272">
            <v>0</v>
          </cell>
          <cell r="CD272">
            <v>0</v>
          </cell>
          <cell r="CE272">
            <v>103.43458695652177</v>
          </cell>
          <cell r="CF272">
            <v>76.465108695652162</v>
          </cell>
          <cell r="CG272">
            <v>76.280217391304348</v>
          </cell>
          <cell r="CH272">
            <v>104.55260869565217</v>
          </cell>
          <cell r="CI272">
            <v>0</v>
          </cell>
          <cell r="CJ272">
            <v>89.360934782608695</v>
          </cell>
          <cell r="CK272">
            <v>90.654260869565221</v>
          </cell>
          <cell r="CL272">
            <v>84.655017391304014</v>
          </cell>
          <cell r="CM272">
            <v>93.12313043478261</v>
          </cell>
          <cell r="CN272">
            <v>93.399782608695645</v>
          </cell>
          <cell r="CO272">
            <v>93.399782608695645</v>
          </cell>
          <cell r="CP272">
            <v>69.610434782608706</v>
          </cell>
          <cell r="CQ272">
            <v>69.610434782608706</v>
          </cell>
          <cell r="CR272">
            <v>0</v>
          </cell>
          <cell r="CS272">
            <v>0</v>
          </cell>
          <cell r="CT272">
            <v>52.581521739130437</v>
          </cell>
          <cell r="CU272">
            <v>49.59021739130435</v>
          </cell>
          <cell r="CV272">
            <v>0</v>
          </cell>
          <cell r="CW272">
            <v>51.5</v>
          </cell>
          <cell r="CX272">
            <v>72.992347826086956</v>
          </cell>
          <cell r="CY272">
            <v>73.722326086956528</v>
          </cell>
          <cell r="CZ272">
            <v>76.63813043478261</v>
          </cell>
          <cell r="DA272">
            <v>71.290434782608713</v>
          </cell>
          <cell r="DB272">
            <v>2.0542717391304328</v>
          </cell>
          <cell r="DC272">
            <v>1.5661422924901169</v>
          </cell>
          <cell r="DD272">
            <v>28.400217391304356</v>
          </cell>
          <cell r="DE272">
            <v>0</v>
          </cell>
          <cell r="DF272">
            <v>0</v>
          </cell>
          <cell r="DG272">
            <v>0</v>
          </cell>
          <cell r="DH272">
            <v>0</v>
          </cell>
          <cell r="DI272">
            <v>0</v>
          </cell>
          <cell r="DJ272">
            <v>0</v>
          </cell>
          <cell r="DK272">
            <v>0</v>
          </cell>
          <cell r="DL272">
            <v>0</v>
          </cell>
          <cell r="DM272" t="str">
            <v>Aug 06</v>
          </cell>
          <cell r="DN272">
            <v>7.9600000000000009</v>
          </cell>
          <cell r="DO272">
            <v>0</v>
          </cell>
          <cell r="DP272">
            <v>0</v>
          </cell>
          <cell r="DQ272">
            <v>0</v>
          </cell>
          <cell r="DR272">
            <v>0</v>
          </cell>
          <cell r="DS272">
            <v>0</v>
          </cell>
          <cell r="DT272">
            <v>85.343086956521731</v>
          </cell>
          <cell r="DU272">
            <v>85.343086956521731</v>
          </cell>
          <cell r="DV272">
            <v>99.144195652173906</v>
          </cell>
          <cell r="DW272">
            <v>99.144195652173906</v>
          </cell>
          <cell r="DX272">
            <v>86.441021739130434</v>
          </cell>
          <cell r="DY272">
            <v>86.441021739130434</v>
          </cell>
          <cell r="DZ272">
            <v>102.63339130434787</v>
          </cell>
          <cell r="EA272">
            <v>102.63339130434787</v>
          </cell>
          <cell r="EB272">
            <v>0</v>
          </cell>
          <cell r="EC272">
            <v>0</v>
          </cell>
          <cell r="ED272">
            <v>0</v>
          </cell>
          <cell r="EE272">
            <v>0</v>
          </cell>
          <cell r="EF272">
            <v>91.284717391304341</v>
          </cell>
          <cell r="EG272">
            <v>0</v>
          </cell>
          <cell r="EH272">
            <v>83.210673913043493</v>
          </cell>
          <cell r="EI272">
            <v>82.895673913043481</v>
          </cell>
          <cell r="EJ272">
            <v>92.65291304347825</v>
          </cell>
          <cell r="EK272">
            <v>93.845804347826061</v>
          </cell>
          <cell r="EL272">
            <v>93.845804347826061</v>
          </cell>
          <cell r="EM272">
            <v>0</v>
          </cell>
          <cell r="EN272">
            <v>0</v>
          </cell>
          <cell r="EO272">
            <v>50.3195652173913</v>
          </cell>
          <cell r="EP272">
            <v>49.506521739130434</v>
          </cell>
          <cell r="EQ272" t="str">
            <v>Aug 06</v>
          </cell>
          <cell r="ER272">
            <v>6.69</v>
          </cell>
          <cell r="ES272">
            <v>0</v>
          </cell>
          <cell r="ET272">
            <v>0</v>
          </cell>
          <cell r="EU272">
            <v>0</v>
          </cell>
          <cell r="EV272">
            <v>47.131304347826095</v>
          </cell>
          <cell r="EW272">
            <v>53.819347826086954</v>
          </cell>
          <cell r="EX272">
            <v>59.315869565217376</v>
          </cell>
          <cell r="EY272">
            <v>88.586673913043484</v>
          </cell>
          <cell r="EZ272">
            <v>88.586673913043484</v>
          </cell>
          <cell r="FA272">
            <v>102.86667391304348</v>
          </cell>
          <cell r="FB272">
            <v>102.86667391304348</v>
          </cell>
          <cell r="FC272">
            <v>92.845108695652172</v>
          </cell>
          <cell r="FD272">
            <v>92.845108695652172</v>
          </cell>
          <cell r="FE272">
            <v>0</v>
          </cell>
          <cell r="FF272">
            <v>0</v>
          </cell>
          <cell r="FG272">
            <v>95.053760869565224</v>
          </cell>
          <cell r="FH272">
            <v>95.053760869565224</v>
          </cell>
          <cell r="FI272">
            <v>95.421260869565231</v>
          </cell>
          <cell r="FJ272">
            <v>96.779413043478272</v>
          </cell>
          <cell r="FK272">
            <v>96.779413043478272</v>
          </cell>
          <cell r="FL272">
            <v>0</v>
          </cell>
          <cell r="FM272">
            <v>0</v>
          </cell>
          <cell r="FN272" t="str">
            <v>Aug 06</v>
          </cell>
          <cell r="FO272">
            <v>6.46</v>
          </cell>
          <cell r="FP272">
            <v>48.208695652173901</v>
          </cell>
          <cell r="FQ272">
            <v>44.583913043478269</v>
          </cell>
          <cell r="FR272">
            <v>63.575217391304349</v>
          </cell>
          <cell r="FS272">
            <v>0</v>
          </cell>
          <cell r="FT272">
            <v>93.701086956521721</v>
          </cell>
          <cell r="FU272">
            <v>93.701086956521721</v>
          </cell>
          <cell r="FV272">
            <v>99.060652173913027</v>
          </cell>
          <cell r="FW272">
            <v>99.060652173913027</v>
          </cell>
          <cell r="FX272">
            <v>0</v>
          </cell>
          <cell r="FY272">
            <v>0</v>
          </cell>
          <cell r="FZ272">
            <v>0</v>
          </cell>
          <cell r="GA272">
            <v>0</v>
          </cell>
          <cell r="GB272">
            <v>0</v>
          </cell>
          <cell r="GC272">
            <v>0</v>
          </cell>
          <cell r="GD272">
            <v>95.308043478260856</v>
          </cell>
          <cell r="GE272">
            <v>96.394565217391289</v>
          </cell>
          <cell r="GF272">
            <v>96.394565217391289</v>
          </cell>
          <cell r="GG272">
            <v>97.307608695652192</v>
          </cell>
          <cell r="GH272">
            <v>97.307608695652192</v>
          </cell>
          <cell r="GI272">
            <v>86.565652173913051</v>
          </cell>
          <cell r="GJ272">
            <v>82.356521739130457</v>
          </cell>
          <cell r="GK272">
            <v>0</v>
          </cell>
          <cell r="GL272">
            <v>0</v>
          </cell>
          <cell r="GM272">
            <v>51.831521739130437</v>
          </cell>
          <cell r="GN272">
            <v>0</v>
          </cell>
          <cell r="GO272" t="str">
            <v>Aug 06</v>
          </cell>
          <cell r="GP272">
            <v>7.6952215004072055</v>
          </cell>
          <cell r="GQ272">
            <v>566.59090909090912</v>
          </cell>
          <cell r="GR272">
            <v>562.22727272727275</v>
          </cell>
          <cell r="GS272">
            <v>553.59090909090901</v>
          </cell>
          <cell r="GT272">
            <v>568.68181818181813</v>
          </cell>
          <cell r="GU272">
            <v>620.43181818181813</v>
          </cell>
          <cell r="GV272">
            <v>616.68181818181813</v>
          </cell>
          <cell r="GW272">
            <v>620.43181818181813</v>
          </cell>
          <cell r="GX272">
            <v>0</v>
          </cell>
          <cell r="GY272">
            <v>728.19318181818187</v>
          </cell>
          <cell r="GZ272">
            <v>706.72727272727275</v>
          </cell>
          <cell r="HA272">
            <v>0</v>
          </cell>
          <cell r="HB272">
            <v>0</v>
          </cell>
          <cell r="HC272">
            <v>726.72727272727275</v>
          </cell>
          <cell r="HD272">
            <v>646.5795454545455</v>
          </cell>
          <cell r="HE272">
            <v>0</v>
          </cell>
          <cell r="HF272">
            <v>680.59090909090912</v>
          </cell>
          <cell r="HG272">
            <v>494.54545454545399</v>
          </cell>
          <cell r="HH272">
            <v>0</v>
          </cell>
          <cell r="HI272">
            <v>468.636363636363</v>
          </cell>
          <cell r="HJ272">
            <v>0</v>
          </cell>
          <cell r="HK272" t="e">
            <v>#VALUE!</v>
          </cell>
          <cell r="HL272">
            <v>0</v>
          </cell>
          <cell r="HM272">
            <v>0</v>
          </cell>
          <cell r="HN272">
            <v>326.77272727272725</v>
          </cell>
          <cell r="HO272">
            <v>307.79545454545456</v>
          </cell>
          <cell r="HP272">
            <v>293.05681818181819</v>
          </cell>
          <cell r="HQ272">
            <v>0</v>
          </cell>
          <cell r="HR272">
            <v>70.775000000000006</v>
          </cell>
          <cell r="HS272">
            <v>0</v>
          </cell>
          <cell r="HT272">
            <v>704.39772727272725</v>
          </cell>
          <cell r="HU272" t="str">
            <v>Aug 06</v>
          </cell>
          <cell r="HV272">
            <v>554.5</v>
          </cell>
          <cell r="HW272">
            <v>570.86363636363637</v>
          </cell>
          <cell r="HX272">
            <v>557.4545454545455</v>
          </cell>
          <cell r="HY272">
            <v>573.81818181818187</v>
          </cell>
          <cell r="HZ272">
            <v>612.4545454545455</v>
          </cell>
          <cell r="IA272">
            <v>592.90909090909088</v>
          </cell>
          <cell r="IB272">
            <v>612.4545454545455</v>
          </cell>
          <cell r="IC272">
            <v>0</v>
          </cell>
          <cell r="ID272">
            <v>712.73863636363637</v>
          </cell>
          <cell r="IE272">
            <v>0</v>
          </cell>
          <cell r="IF272">
            <v>0</v>
          </cell>
          <cell r="IG272">
            <v>492.27272727272702</v>
          </cell>
          <cell r="IH272">
            <v>0</v>
          </cell>
          <cell r="II272">
            <v>465.09090909090901</v>
          </cell>
          <cell r="IJ272">
            <v>0</v>
          </cell>
          <cell r="IK272">
            <v>0</v>
          </cell>
          <cell r="IL272">
            <v>0</v>
          </cell>
          <cell r="IM272">
            <v>330.63636363636363</v>
          </cell>
          <cell r="IN272">
            <v>298.34090909090912</v>
          </cell>
          <cell r="IO272">
            <v>0</v>
          </cell>
          <cell r="IP272">
            <v>0</v>
          </cell>
          <cell r="IQ272" t="str">
            <v>Aug 06</v>
          </cell>
          <cell r="IR272">
            <v>7.282318297197298</v>
          </cell>
          <cell r="IS272">
            <v>45.338611918859264</v>
          </cell>
          <cell r="IT272">
            <v>51.666866291372216</v>
          </cell>
          <cell r="IU272">
            <v>0</v>
          </cell>
          <cell r="IV272">
            <v>0</v>
          </cell>
          <cell r="IW272">
            <v>0</v>
          </cell>
          <cell r="IX272">
            <v>66.142885375494075</v>
          </cell>
          <cell r="IY272">
            <v>0</v>
          </cell>
          <cell r="IZ272">
            <v>86.232984189723311</v>
          </cell>
          <cell r="JA272">
            <v>82.572173913043471</v>
          </cell>
          <cell r="JB272">
            <v>0</v>
          </cell>
          <cell r="JC272">
            <v>81.410810276679854</v>
          </cell>
          <cell r="JD272">
            <v>86.121570736955363</v>
          </cell>
          <cell r="JE272">
            <v>0</v>
          </cell>
          <cell r="JF272">
            <v>0</v>
          </cell>
          <cell r="JG272">
            <v>0</v>
          </cell>
          <cell r="JH272">
            <v>0</v>
          </cell>
          <cell r="JI272">
            <v>0</v>
          </cell>
          <cell r="JJ272">
            <v>0</v>
          </cell>
          <cell r="JK272">
            <v>0</v>
          </cell>
          <cell r="JL272">
            <v>0</v>
          </cell>
          <cell r="JM272">
            <v>0</v>
          </cell>
          <cell r="JN272">
            <v>88.573636363636354</v>
          </cell>
          <cell r="JO272">
            <v>0</v>
          </cell>
          <cell r="JP272">
            <v>85.809920948616593</v>
          </cell>
          <cell r="JQ272">
            <v>86.587727272727278</v>
          </cell>
          <cell r="JR272">
            <v>87.387737272727264</v>
          </cell>
          <cell r="JS272">
            <v>87.84859683794464</v>
          </cell>
          <cell r="JT272">
            <v>88.548596837944643</v>
          </cell>
          <cell r="JU272">
            <v>0</v>
          </cell>
          <cell r="JV272">
            <v>0</v>
          </cell>
          <cell r="JW272">
            <v>0</v>
          </cell>
          <cell r="JX272">
            <v>0</v>
          </cell>
          <cell r="JY272">
            <v>0</v>
          </cell>
          <cell r="JZ272">
            <v>86.587727272727278</v>
          </cell>
          <cell r="KA272">
            <v>0</v>
          </cell>
          <cell r="KB272">
            <v>0</v>
          </cell>
          <cell r="KC272">
            <v>0</v>
          </cell>
          <cell r="KD272">
            <v>51.770454545454541</v>
          </cell>
          <cell r="KE272">
            <v>54.770454545454541</v>
          </cell>
          <cell r="KF272">
            <v>51.770454545454541</v>
          </cell>
          <cell r="KG272">
            <v>54.770454545454541</v>
          </cell>
          <cell r="KH272">
            <v>0</v>
          </cell>
          <cell r="KI272">
            <v>0</v>
          </cell>
          <cell r="KJ272">
            <v>0</v>
          </cell>
          <cell r="KK272">
            <v>53.804543898415872</v>
          </cell>
          <cell r="KL272">
            <v>51.097385702281287</v>
          </cell>
          <cell r="KM272">
            <v>0</v>
          </cell>
          <cell r="KN272">
            <v>48.688297905449573</v>
          </cell>
          <cell r="KO272">
            <v>15.65217391304348</v>
          </cell>
          <cell r="KP272">
            <v>-0.44347826086956538</v>
          </cell>
          <cell r="KQ272">
            <v>2.304347826086957</v>
          </cell>
          <cell r="KR272">
            <v>1.3521739130434789</v>
          </cell>
          <cell r="KS272">
            <v>1.052173913043478</v>
          </cell>
          <cell r="KT272">
            <v>-0.8999999999999998</v>
          </cell>
          <cell r="KU272">
            <v>-0.47826086956521741</v>
          </cell>
          <cell r="KV272">
            <v>0</v>
          </cell>
          <cell r="KW272">
            <v>1.0000000000000001E-5</v>
          </cell>
          <cell r="KX272">
            <v>-0.33913043478260863</v>
          </cell>
          <cell r="KY272">
            <v>0</v>
          </cell>
          <cell r="KZ272">
            <v>-4.9347826086956523</v>
          </cell>
          <cell r="LA272">
            <v>-6.0652173913043477</v>
          </cell>
          <cell r="LB272">
            <v>3</v>
          </cell>
          <cell r="LC272" t="str">
            <v>Aug 06</v>
          </cell>
          <cell r="LD272">
            <v>44.077356970185335</v>
          </cell>
          <cell r="LE272">
            <v>50.229568411386587</v>
          </cell>
          <cell r="LF272">
            <v>547</v>
          </cell>
          <cell r="LG272">
            <v>547</v>
          </cell>
          <cell r="LH272">
            <v>65.27161616161618</v>
          </cell>
          <cell r="LI272">
            <v>77.578181818181804</v>
          </cell>
          <cell r="LJ272">
            <v>87.921818181818182</v>
          </cell>
          <cell r="LK272">
            <v>1.8136363636363639</v>
          </cell>
          <cell r="LL272">
            <v>86.196363636363628</v>
          </cell>
          <cell r="LM272">
            <v>2.9363636363636365</v>
          </cell>
          <cell r="LN272">
            <v>85.096363636363634</v>
          </cell>
          <cell r="LO272">
            <v>0</v>
          </cell>
          <cell r="LP272">
            <v>0</v>
          </cell>
          <cell r="LQ272">
            <v>0</v>
          </cell>
          <cell r="LR272">
            <v>0</v>
          </cell>
          <cell r="LS272">
            <v>0</v>
          </cell>
          <cell r="LT272">
            <v>48.741732283464572</v>
          </cell>
          <cell r="LU272">
            <v>46.510665712240503</v>
          </cell>
          <cell r="LV272">
            <v>73.064999999999984</v>
          </cell>
          <cell r="LW272">
            <v>71.565000000000012</v>
          </cell>
          <cell r="LX272">
            <v>73.875</v>
          </cell>
          <cell r="LY272">
            <v>75.893181818181816</v>
          </cell>
          <cell r="LZ272">
            <v>69.716363636363653</v>
          </cell>
          <cell r="MA272">
            <v>74.826727272727283</v>
          </cell>
          <cell r="MB272" t="str">
            <v>Aug 06</v>
          </cell>
          <cell r="MC272">
            <v>606.86363636363626</v>
          </cell>
          <cell r="MD272">
            <v>605.68181818181824</v>
          </cell>
          <cell r="ME272">
            <v>70.723484848484844</v>
          </cell>
          <cell r="MF272">
            <v>67.709999999999994</v>
          </cell>
          <cell r="MG272">
            <v>50.662500000000001</v>
          </cell>
          <cell r="MH272" t="str">
            <v>Aug 06</v>
          </cell>
          <cell r="MI272">
            <v>272.82608695652181</v>
          </cell>
          <cell r="MJ272">
            <v>225.34161490683221</v>
          </cell>
          <cell r="MK272">
            <v>228.1987577639751</v>
          </cell>
          <cell r="ML272">
            <v>169.9378881987578</v>
          </cell>
          <cell r="MM272">
            <v>218.63354037267069</v>
          </cell>
          <cell r="MN272">
            <v>243.07830224459551</v>
          </cell>
          <cell r="MO272">
            <v>362.05723852875008</v>
          </cell>
          <cell r="MP272">
            <v>265.83850931677</v>
          </cell>
          <cell r="MQ272">
            <v>134.3478260869565</v>
          </cell>
          <cell r="MR272">
            <v>193.2608695652174</v>
          </cell>
          <cell r="MS272">
            <v>0</v>
          </cell>
          <cell r="MT272">
            <v>148.82672116129939</v>
          </cell>
          <cell r="MU272">
            <v>183.30179754020821</v>
          </cell>
          <cell r="MV272">
            <v>0</v>
          </cell>
          <cell r="MW272" t="str">
            <v>*KEY_ERR</v>
          </cell>
        </row>
        <row r="273">
          <cell r="F273" t="str">
            <v>Sep 06</v>
          </cell>
          <cell r="G273">
            <v>61.71</v>
          </cell>
          <cell r="H273">
            <v>0</v>
          </cell>
          <cell r="I273">
            <v>63.741</v>
          </cell>
          <cell r="J273">
            <v>0</v>
          </cell>
          <cell r="K273">
            <v>0</v>
          </cell>
          <cell r="L273">
            <v>63.909000000000013</v>
          </cell>
          <cell r="M273">
            <v>55.602999999999987</v>
          </cell>
          <cell r="N273">
            <v>0</v>
          </cell>
          <cell r="O273">
            <v>0</v>
          </cell>
          <cell r="P273">
            <v>54.043999999999983</v>
          </cell>
          <cell r="Q273">
            <v>54.043999999999983</v>
          </cell>
          <cell r="R273">
            <v>0</v>
          </cell>
          <cell r="S273">
            <v>61.133999999999979</v>
          </cell>
          <cell r="T273">
            <v>61.959527193856893</v>
          </cell>
          <cell r="U273">
            <v>41.760666666666637</v>
          </cell>
          <cell r="V273">
            <v>58.09095238095238</v>
          </cell>
          <cell r="W273">
            <v>58.114761904761906</v>
          </cell>
          <cell r="X273">
            <v>62.72904761904762</v>
          </cell>
          <cell r="Y273">
            <v>52.388571428571431</v>
          </cell>
          <cell r="Z273">
            <v>52.983809523809526</v>
          </cell>
          <cell r="AA273">
            <v>58.996904761904766</v>
          </cell>
          <cell r="AB273">
            <v>63.734999999999999</v>
          </cell>
          <cell r="AC273">
            <v>62.354290476190485</v>
          </cell>
          <cell r="AD273">
            <v>68.975238095238097</v>
          </cell>
          <cell r="AE273">
            <v>71.844285714285718</v>
          </cell>
          <cell r="AF273">
            <v>60.761428571428574</v>
          </cell>
          <cell r="AG273">
            <v>63.453988095238103</v>
          </cell>
          <cell r="AH273">
            <v>54.561428571428578</v>
          </cell>
          <cell r="AI273">
            <v>58.174285714285702</v>
          </cell>
          <cell r="AJ273">
            <v>60.761428571428574</v>
          </cell>
          <cell r="AK273">
            <v>64.111428571428576</v>
          </cell>
          <cell r="AL273">
            <v>62.143333333333331</v>
          </cell>
          <cell r="AM273">
            <v>65.237619047619035</v>
          </cell>
          <cell r="AN273">
            <v>0</v>
          </cell>
          <cell r="AO273">
            <v>0</v>
          </cell>
          <cell r="AP273">
            <v>0</v>
          </cell>
          <cell r="AQ273">
            <v>57.361428571428576</v>
          </cell>
          <cell r="AR273">
            <v>65.009047619047621</v>
          </cell>
          <cell r="AS273">
            <v>62.354290476190485</v>
          </cell>
          <cell r="AT273">
            <v>59.507619523809524</v>
          </cell>
          <cell r="AU273">
            <v>66.633035714285725</v>
          </cell>
          <cell r="AV273">
            <v>0</v>
          </cell>
          <cell r="AW273">
            <v>59.174764285714289</v>
          </cell>
          <cell r="AX273">
            <v>58.490952380952379</v>
          </cell>
          <cell r="AY273">
            <v>0</v>
          </cell>
          <cell r="AZ273">
            <v>0</v>
          </cell>
          <cell r="BA273">
            <v>0</v>
          </cell>
          <cell r="BB273">
            <v>61.00690476190475</v>
          </cell>
          <cell r="BC273">
            <v>59.815952380952382</v>
          </cell>
          <cell r="BD273">
            <v>-0.44454545454545602</v>
          </cell>
          <cell r="BE273">
            <v>58.897750000000002</v>
          </cell>
          <cell r="BF273">
            <v>59.191009999999963</v>
          </cell>
          <cell r="BG273">
            <v>49.668899999999994</v>
          </cell>
          <cell r="BH273">
            <v>0</v>
          </cell>
          <cell r="BI273">
            <v>62.062380952380941</v>
          </cell>
          <cell r="BJ273">
            <v>0</v>
          </cell>
          <cell r="BK273">
            <v>6.82</v>
          </cell>
          <cell r="BL273">
            <v>26.960062499999999</v>
          </cell>
          <cell r="BM273">
            <v>42.271687499999999</v>
          </cell>
          <cell r="BN273">
            <v>49.598062499999997</v>
          </cell>
          <cell r="BO273">
            <v>49.080937499999997</v>
          </cell>
          <cell r="BP273">
            <v>57.543937499999998</v>
          </cell>
          <cell r="BQ273">
            <v>65.317875000000001</v>
          </cell>
          <cell r="BR273">
            <v>65.317875000000001</v>
          </cell>
          <cell r="BS273">
            <v>68.022674999999978</v>
          </cell>
          <cell r="BT273">
            <v>68.022674999999978</v>
          </cell>
          <cell r="BU273">
            <v>72.079875000000015</v>
          </cell>
          <cell r="BV273">
            <v>72.079875000000015</v>
          </cell>
          <cell r="BW273">
            <v>64.548854999999989</v>
          </cell>
          <cell r="BX273">
            <v>64.548854999999989</v>
          </cell>
          <cell r="BY273">
            <v>72.289875000000009</v>
          </cell>
          <cell r="BZ273">
            <v>72.289875000000009</v>
          </cell>
          <cell r="CA273">
            <v>0</v>
          </cell>
          <cell r="CB273">
            <v>0</v>
          </cell>
          <cell r="CC273">
            <v>0</v>
          </cell>
          <cell r="CD273">
            <v>0</v>
          </cell>
          <cell r="CE273">
            <v>76.159125000000003</v>
          </cell>
          <cell r="CF273">
            <v>66.661874999999995</v>
          </cell>
          <cell r="CG273">
            <v>66.470249999999993</v>
          </cell>
          <cell r="CH273">
            <v>83.663999999999987</v>
          </cell>
          <cell r="CI273">
            <v>0</v>
          </cell>
          <cell r="CJ273">
            <v>76.077750000000009</v>
          </cell>
          <cell r="CK273">
            <v>77.808149999999998</v>
          </cell>
          <cell r="CL273">
            <v>72.028109999999998</v>
          </cell>
          <cell r="CM273">
            <v>74.599874999999997</v>
          </cell>
          <cell r="CN273">
            <v>75.016199999999998</v>
          </cell>
          <cell r="CO273">
            <v>75.016199999999998</v>
          </cell>
          <cell r="CP273">
            <v>57.397199999999998</v>
          </cell>
          <cell r="CQ273">
            <v>57.397199999999998</v>
          </cell>
          <cell r="CR273">
            <v>0</v>
          </cell>
          <cell r="CS273">
            <v>0</v>
          </cell>
          <cell r="CT273">
            <v>42.704999999999998</v>
          </cell>
          <cell r="CU273">
            <v>41.791249999999998</v>
          </cell>
          <cell r="CV273">
            <v>0</v>
          </cell>
          <cell r="CW273">
            <v>51.5</v>
          </cell>
          <cell r="CX273">
            <v>63.616875</v>
          </cell>
          <cell r="CY273">
            <v>64.25737500000001</v>
          </cell>
          <cell r="CZ273">
            <v>64.844850000000008</v>
          </cell>
          <cell r="DA273">
            <v>59.20109999999999</v>
          </cell>
          <cell r="DB273">
            <v>1.1270000000000024</v>
          </cell>
          <cell r="DC273">
            <v>1.0053272727272753</v>
          </cell>
          <cell r="DD273">
            <v>21.516284999999996</v>
          </cell>
          <cell r="DE273">
            <v>0</v>
          </cell>
          <cell r="DF273">
            <v>0</v>
          </cell>
          <cell r="DG273">
            <v>0</v>
          </cell>
          <cell r="DH273">
            <v>0</v>
          </cell>
          <cell r="DI273">
            <v>0</v>
          </cell>
          <cell r="DJ273">
            <v>0</v>
          </cell>
          <cell r="DK273">
            <v>0</v>
          </cell>
          <cell r="DL273">
            <v>0</v>
          </cell>
          <cell r="DM273" t="str">
            <v>Sep 06</v>
          </cell>
          <cell r="DN273">
            <v>7.3900000000000006</v>
          </cell>
          <cell r="DO273">
            <v>0</v>
          </cell>
          <cell r="DP273">
            <v>0</v>
          </cell>
          <cell r="DQ273">
            <v>0</v>
          </cell>
          <cell r="DR273">
            <v>0</v>
          </cell>
          <cell r="DS273">
            <v>0</v>
          </cell>
          <cell r="DT273">
            <v>66.560024999999996</v>
          </cell>
          <cell r="DU273">
            <v>66.560024999999996</v>
          </cell>
          <cell r="DV273">
            <v>72.620099999999994</v>
          </cell>
          <cell r="DW273">
            <v>72.620099999999994</v>
          </cell>
          <cell r="DX273">
            <v>66.251850000000005</v>
          </cell>
          <cell r="DY273">
            <v>66.251850000000005</v>
          </cell>
          <cell r="DZ273">
            <v>72.892049999999998</v>
          </cell>
          <cell r="EA273">
            <v>72.892049999999998</v>
          </cell>
          <cell r="EB273">
            <v>0</v>
          </cell>
          <cell r="EC273">
            <v>0</v>
          </cell>
          <cell r="ED273">
            <v>0</v>
          </cell>
          <cell r="EE273">
            <v>0</v>
          </cell>
          <cell r="EF273">
            <v>77.654849999999996</v>
          </cell>
          <cell r="EG273">
            <v>0</v>
          </cell>
          <cell r="EH273">
            <v>71.096024999999997</v>
          </cell>
          <cell r="EI273">
            <v>70.712774999999993</v>
          </cell>
          <cell r="EJ273">
            <v>73.957274999999996</v>
          </cell>
          <cell r="EK273">
            <v>75.560099999999991</v>
          </cell>
          <cell r="EL273">
            <v>75.560099999999991</v>
          </cell>
          <cell r="EM273">
            <v>0</v>
          </cell>
          <cell r="EN273">
            <v>0</v>
          </cell>
          <cell r="EO273">
            <v>39.911000000000001</v>
          </cell>
          <cell r="EP273">
            <v>39.855999999999995</v>
          </cell>
          <cell r="EQ273" t="str">
            <v>Sep 06</v>
          </cell>
          <cell r="ER273">
            <v>6.41</v>
          </cell>
          <cell r="ES273">
            <v>0</v>
          </cell>
          <cell r="ET273">
            <v>0</v>
          </cell>
          <cell r="EU273">
            <v>0</v>
          </cell>
          <cell r="EV273">
            <v>41.002499999999998</v>
          </cell>
          <cell r="EW273">
            <v>46.352249999999998</v>
          </cell>
          <cell r="EX273">
            <v>50.854124999999996</v>
          </cell>
          <cell r="EY273">
            <v>66.082800000000006</v>
          </cell>
          <cell r="EZ273">
            <v>66.082800000000006</v>
          </cell>
          <cell r="FA273">
            <v>73.243799999999993</v>
          </cell>
          <cell r="FB273">
            <v>73.243799999999993</v>
          </cell>
          <cell r="FC273">
            <v>65.720550000000003</v>
          </cell>
          <cell r="FD273">
            <v>65.720550000000003</v>
          </cell>
          <cell r="FE273">
            <v>0</v>
          </cell>
          <cell r="FF273">
            <v>0</v>
          </cell>
          <cell r="FG273">
            <v>74.647649999999999</v>
          </cell>
          <cell r="FH273">
            <v>74.647649999999999</v>
          </cell>
          <cell r="FI273">
            <v>78.170400000000001</v>
          </cell>
          <cell r="FJ273">
            <v>75.818399999999983</v>
          </cell>
          <cell r="FK273">
            <v>75.818399999999983</v>
          </cell>
          <cell r="FL273">
            <v>0</v>
          </cell>
          <cell r="FM273">
            <v>0</v>
          </cell>
          <cell r="FN273" t="str">
            <v>Sep 06</v>
          </cell>
          <cell r="FO273">
            <v>5.95</v>
          </cell>
          <cell r="FP273">
            <v>45.769499999999994</v>
          </cell>
          <cell r="FQ273">
            <v>43.008000000000003</v>
          </cell>
          <cell r="FR273">
            <v>59.8185</v>
          </cell>
          <cell r="FS273">
            <v>0</v>
          </cell>
          <cell r="FT273">
            <v>73.670625000000001</v>
          </cell>
          <cell r="FU273">
            <v>73.670625000000001</v>
          </cell>
          <cell r="FV273">
            <v>78.39824999999999</v>
          </cell>
          <cell r="FW273">
            <v>78.39824999999999</v>
          </cell>
          <cell r="FX273">
            <v>0</v>
          </cell>
          <cell r="FY273">
            <v>0</v>
          </cell>
          <cell r="FZ273">
            <v>0</v>
          </cell>
          <cell r="GA273">
            <v>0</v>
          </cell>
          <cell r="GB273">
            <v>0</v>
          </cell>
          <cell r="GC273">
            <v>0</v>
          </cell>
          <cell r="GD273">
            <v>80.721374999999995</v>
          </cell>
          <cell r="GE273">
            <v>81.267375000000001</v>
          </cell>
          <cell r="GF273">
            <v>81.267375000000001</v>
          </cell>
          <cell r="GG273">
            <v>81.606000000000009</v>
          </cell>
          <cell r="GH273">
            <v>81.606000000000009</v>
          </cell>
          <cell r="GI273">
            <v>71.773799999999994</v>
          </cell>
          <cell r="GJ273">
            <v>66.324299999999994</v>
          </cell>
          <cell r="GK273">
            <v>0</v>
          </cell>
          <cell r="GL273">
            <v>0</v>
          </cell>
          <cell r="GM273">
            <v>46.318750000000001</v>
          </cell>
          <cell r="GN273">
            <v>0</v>
          </cell>
          <cell r="GO273" t="str">
            <v>Sep 06</v>
          </cell>
          <cell r="GP273">
            <v>6.7023320649512117</v>
          </cell>
          <cell r="GQ273">
            <v>546.14285714285711</v>
          </cell>
          <cell r="GR273">
            <v>548.47619047619048</v>
          </cell>
          <cell r="GS273">
            <v>510.21428571428567</v>
          </cell>
          <cell r="GT273">
            <v>538.16666666666663</v>
          </cell>
          <cell r="GU273">
            <v>523.15476190476193</v>
          </cell>
          <cell r="GV273">
            <v>519.40476190476193</v>
          </cell>
          <cell r="GW273">
            <v>523.15476190476193</v>
          </cell>
          <cell r="GX273">
            <v>0</v>
          </cell>
          <cell r="GY273">
            <v>567.09523809523807</v>
          </cell>
          <cell r="GZ273">
            <v>551.29761904761904</v>
          </cell>
          <cell r="HA273">
            <v>0</v>
          </cell>
          <cell r="HB273">
            <v>0</v>
          </cell>
          <cell r="HC273">
            <v>631.91666666666663</v>
          </cell>
          <cell r="HD273">
            <v>563.66666666666663</v>
          </cell>
          <cell r="HE273">
            <v>0</v>
          </cell>
          <cell r="HF273">
            <v>587.55952380952385</v>
          </cell>
          <cell r="HG273">
            <v>419.28571428571399</v>
          </cell>
          <cell r="HH273">
            <v>0</v>
          </cell>
          <cell r="HI273">
            <v>397.61904761904702</v>
          </cell>
          <cell r="HJ273">
            <v>0</v>
          </cell>
          <cell r="HK273" t="e">
            <v>#VALUE!</v>
          </cell>
          <cell r="HL273">
            <v>0</v>
          </cell>
          <cell r="HM273">
            <v>0</v>
          </cell>
          <cell r="HN273">
            <v>270.48809523809524</v>
          </cell>
          <cell r="HO273">
            <v>269.77380952380952</v>
          </cell>
          <cell r="HP273">
            <v>254.64285714285714</v>
          </cell>
          <cell r="HQ273">
            <v>0</v>
          </cell>
          <cell r="HR273">
            <v>65.69</v>
          </cell>
          <cell r="HS273">
            <v>0</v>
          </cell>
          <cell r="HT273">
            <v>576.42857142857144</v>
          </cell>
          <cell r="HU273" t="str">
            <v>Sep 06</v>
          </cell>
          <cell r="HV273">
            <v>518.57142857142856</v>
          </cell>
          <cell r="HW273">
            <v>535.47619047619048</v>
          </cell>
          <cell r="HX273">
            <v>523.33333333333337</v>
          </cell>
          <cell r="HY273">
            <v>540.2380952380953</v>
          </cell>
          <cell r="HZ273">
            <v>515.95238095238096</v>
          </cell>
          <cell r="IA273">
            <v>497.92857142857139</v>
          </cell>
          <cell r="IB273">
            <v>515.95238095238096</v>
          </cell>
          <cell r="IC273">
            <v>0</v>
          </cell>
          <cell r="ID273">
            <v>616.25</v>
          </cell>
          <cell r="IE273">
            <v>0</v>
          </cell>
          <cell r="IF273">
            <v>0</v>
          </cell>
          <cell r="IG273">
            <v>421.19047619047598</v>
          </cell>
          <cell r="IH273">
            <v>0</v>
          </cell>
          <cell r="II273">
            <v>392.85714285714198</v>
          </cell>
          <cell r="IJ273">
            <v>0</v>
          </cell>
          <cell r="IK273">
            <v>0</v>
          </cell>
          <cell r="IL273">
            <v>0</v>
          </cell>
          <cell r="IM273">
            <v>271.54761904761898</v>
          </cell>
          <cell r="IN273">
            <v>263.47619047619048</v>
          </cell>
          <cell r="IO273">
            <v>0</v>
          </cell>
          <cell r="IP273">
            <v>0</v>
          </cell>
          <cell r="IQ273" t="str">
            <v>Sep 06</v>
          </cell>
          <cell r="IR273">
            <v>7.6800699615493064</v>
          </cell>
          <cell r="IS273">
            <v>45.539311615056981</v>
          </cell>
          <cell r="IT273">
            <v>51.62009707464253</v>
          </cell>
          <cell r="IU273">
            <v>0</v>
          </cell>
          <cell r="IV273">
            <v>0</v>
          </cell>
          <cell r="IW273">
            <v>0</v>
          </cell>
          <cell r="IX273">
            <v>57.09476190476191</v>
          </cell>
          <cell r="IY273">
            <v>0</v>
          </cell>
          <cell r="IZ273">
            <v>70.277142857142849</v>
          </cell>
          <cell r="JA273">
            <v>66.872380952380965</v>
          </cell>
          <cell r="JB273">
            <v>0</v>
          </cell>
          <cell r="JC273">
            <v>65.986666666666665</v>
          </cell>
          <cell r="JD273">
            <v>69.842209072978321</v>
          </cell>
          <cell r="JE273">
            <v>0</v>
          </cell>
          <cell r="JF273">
            <v>0</v>
          </cell>
          <cell r="JG273">
            <v>0</v>
          </cell>
          <cell r="JH273">
            <v>0</v>
          </cell>
          <cell r="JI273">
            <v>0</v>
          </cell>
          <cell r="JJ273">
            <v>0</v>
          </cell>
          <cell r="JK273">
            <v>0</v>
          </cell>
          <cell r="JL273">
            <v>0</v>
          </cell>
          <cell r="JM273">
            <v>0</v>
          </cell>
          <cell r="JN273">
            <v>80.218573809523818</v>
          </cell>
          <cell r="JO273">
            <v>0</v>
          </cell>
          <cell r="JP273">
            <v>75.134285714285724</v>
          </cell>
          <cell r="JQ273">
            <v>76.148571428571415</v>
          </cell>
          <cell r="JR273">
            <v>76.948581428571401</v>
          </cell>
          <cell r="JS273">
            <v>77.177142857142854</v>
          </cell>
          <cell r="JT273">
            <v>77.877142857142857</v>
          </cell>
          <cell r="JU273">
            <v>0</v>
          </cell>
          <cell r="JV273">
            <v>0</v>
          </cell>
          <cell r="JW273">
            <v>0</v>
          </cell>
          <cell r="JX273">
            <v>0</v>
          </cell>
          <cell r="JY273">
            <v>0</v>
          </cell>
          <cell r="JZ273">
            <v>76.148571428571415</v>
          </cell>
          <cell r="KA273">
            <v>0</v>
          </cell>
          <cell r="KB273">
            <v>0</v>
          </cell>
          <cell r="KC273">
            <v>0</v>
          </cell>
          <cell r="KD273">
            <v>44.44761904761905</v>
          </cell>
          <cell r="KE273">
            <v>47.209523809523809</v>
          </cell>
          <cell r="KF273">
            <v>44.44761904761905</v>
          </cell>
          <cell r="KG273">
            <v>47.209523809523809</v>
          </cell>
          <cell r="KH273">
            <v>0</v>
          </cell>
          <cell r="KI273">
            <v>0</v>
          </cell>
          <cell r="KJ273">
            <v>0</v>
          </cell>
          <cell r="KK273">
            <v>46.236220472440948</v>
          </cell>
          <cell r="KL273">
            <v>44.505586801649798</v>
          </cell>
          <cell r="KM273">
            <v>0</v>
          </cell>
          <cell r="KN273">
            <v>43.180652418447693</v>
          </cell>
          <cell r="KO273">
            <v>2.1428571428571428</v>
          </cell>
          <cell r="KP273">
            <v>-0.22857142857142859</v>
          </cell>
          <cell r="KQ273">
            <v>1.771428571428572</v>
          </cell>
          <cell r="KR273">
            <v>1.014285714285714</v>
          </cell>
          <cell r="KS273">
            <v>0.80952380952380987</v>
          </cell>
          <cell r="KT273">
            <v>-0.3285690476190477</v>
          </cell>
          <cell r="KU273">
            <v>-0.71428571428571408</v>
          </cell>
          <cell r="KV273">
            <v>0</v>
          </cell>
          <cell r="KW273">
            <v>1.0000000000000001E-5</v>
          </cell>
          <cell r="KX273">
            <v>-0.57142857142857129</v>
          </cell>
          <cell r="KY273">
            <v>0</v>
          </cell>
          <cell r="KZ273">
            <v>-5.2857142857142856</v>
          </cell>
          <cell r="LA273">
            <v>-5.4523809523809534</v>
          </cell>
          <cell r="LB273">
            <v>2.7619047619047619</v>
          </cell>
          <cell r="LC273" t="str">
            <v>Sep 06</v>
          </cell>
          <cell r="LD273">
            <v>45.366639806607573</v>
          </cell>
          <cell r="LE273">
            <v>51.423324150596876</v>
          </cell>
          <cell r="LF273">
            <v>563</v>
          </cell>
          <cell r="LG273">
            <v>560</v>
          </cell>
          <cell r="LH273">
            <v>56.344708994708995</v>
          </cell>
          <cell r="LI273">
            <v>62.073809523809523</v>
          </cell>
          <cell r="LJ273">
            <v>78.8642857142857</v>
          </cell>
          <cell r="LK273">
            <v>1.5523809523809526</v>
          </cell>
          <cell r="LL273">
            <v>75.200952380952401</v>
          </cell>
          <cell r="LM273">
            <v>2.2809523809523817</v>
          </cell>
          <cell r="LN273">
            <v>73.819999999999993</v>
          </cell>
          <cell r="LO273">
            <v>0</v>
          </cell>
          <cell r="LP273">
            <v>0</v>
          </cell>
          <cell r="LQ273">
            <v>0</v>
          </cell>
          <cell r="LR273">
            <v>0</v>
          </cell>
          <cell r="LS273">
            <v>0</v>
          </cell>
          <cell r="LT273">
            <v>42.063892013498325</v>
          </cell>
          <cell r="LU273">
            <v>40.765204349456326</v>
          </cell>
          <cell r="LV273">
            <v>63.734999999999999</v>
          </cell>
          <cell r="LW273">
            <v>62.354290476190485</v>
          </cell>
          <cell r="LX273">
            <v>68.975238095238097</v>
          </cell>
          <cell r="LY273">
            <v>71.844285714285718</v>
          </cell>
          <cell r="LZ273">
            <v>60.761428571428574</v>
          </cell>
          <cell r="MA273">
            <v>63.453988095238103</v>
          </cell>
          <cell r="MB273" t="str">
            <v>Sep 06</v>
          </cell>
          <cell r="MC273">
            <v>542.09523809523807</v>
          </cell>
          <cell r="MD273">
            <v>541.95238095238096</v>
          </cell>
          <cell r="ME273">
            <v>61.548941798941797</v>
          </cell>
          <cell r="MF273">
            <v>68.540000000000006</v>
          </cell>
          <cell r="MG273">
            <v>47.21</v>
          </cell>
          <cell r="MH273" t="str">
            <v>Sep 06</v>
          </cell>
          <cell r="MI273">
            <v>211.42857142857139</v>
          </cell>
          <cell r="MJ273">
            <v>194.14965986394549</v>
          </cell>
          <cell r="MK273">
            <v>197.00680272108849</v>
          </cell>
          <cell r="ML273">
            <v>135.51020408163271</v>
          </cell>
          <cell r="MM273">
            <v>206.25850340136051</v>
          </cell>
          <cell r="MN273">
            <v>228.46569238321811</v>
          </cell>
          <cell r="MO273">
            <v>391.95461578133052</v>
          </cell>
          <cell r="MP273">
            <v>262.58503401360542</v>
          </cell>
          <cell r="MQ273">
            <v>122.0238095238095</v>
          </cell>
          <cell r="MR273">
            <v>184.52380952380949</v>
          </cell>
          <cell r="MS273">
            <v>0</v>
          </cell>
          <cell r="MT273">
            <v>124.1028015744385</v>
          </cell>
          <cell r="MU273">
            <v>183.86493670315821</v>
          </cell>
          <cell r="MV273">
            <v>0</v>
          </cell>
          <cell r="MW273" t="str">
            <v>*KEY_ERR</v>
          </cell>
        </row>
        <row r="274">
          <cell r="F274" t="str">
            <v>Oct 06</v>
          </cell>
          <cell r="G274">
            <v>57.794545454545457</v>
          </cell>
          <cell r="H274">
            <v>0</v>
          </cell>
          <cell r="I274">
            <v>58.820227272727273</v>
          </cell>
          <cell r="J274">
            <v>0</v>
          </cell>
          <cell r="K274">
            <v>0</v>
          </cell>
          <cell r="L274">
            <v>59.518636363636368</v>
          </cell>
          <cell r="M274">
            <v>51.80954545454545</v>
          </cell>
          <cell r="N274">
            <v>0</v>
          </cell>
          <cell r="O274">
            <v>0</v>
          </cell>
          <cell r="P274">
            <v>47.832954545454541</v>
          </cell>
          <cell r="Q274">
            <v>47.832954545454541</v>
          </cell>
          <cell r="R274">
            <v>0</v>
          </cell>
          <cell r="S274">
            <v>54.381136363636365</v>
          </cell>
          <cell r="T274">
            <v>54.538551142737809</v>
          </cell>
          <cell r="U274">
            <v>37.501590909090908</v>
          </cell>
          <cell r="V274">
            <v>54.467272727272729</v>
          </cell>
          <cell r="W274">
            <v>54.751363636363635</v>
          </cell>
          <cell r="X274">
            <v>58.212727272727278</v>
          </cell>
          <cell r="Y274">
            <v>48.919545454545457</v>
          </cell>
          <cell r="Z274">
            <v>50.205909090909095</v>
          </cell>
          <cell r="AA274">
            <v>55.208571428571446</v>
          </cell>
          <cell r="AB274">
            <v>59.985714285714295</v>
          </cell>
          <cell r="AC274">
            <v>58.87380952380952</v>
          </cell>
          <cell r="AD274">
            <v>62.091428571428573</v>
          </cell>
          <cell r="AE274">
            <v>64.7104761904762</v>
          </cell>
          <cell r="AF274">
            <v>57.353333333333346</v>
          </cell>
          <cell r="AG274">
            <v>56.112222222222236</v>
          </cell>
          <cell r="AH274">
            <v>50.553333333333342</v>
          </cell>
          <cell r="AI274">
            <v>55.014761904761912</v>
          </cell>
          <cell r="AJ274">
            <v>57.353333333333346</v>
          </cell>
          <cell r="AK274">
            <v>60.903333333333343</v>
          </cell>
          <cell r="AL274">
            <v>58.346818181818186</v>
          </cell>
          <cell r="AM274">
            <v>57.49047619047618</v>
          </cell>
          <cell r="AN274">
            <v>0</v>
          </cell>
          <cell r="AO274">
            <v>0</v>
          </cell>
          <cell r="AP274">
            <v>0</v>
          </cell>
          <cell r="AQ274">
            <v>53.45333333333334</v>
          </cell>
          <cell r="AR274">
            <v>61.103809523809517</v>
          </cell>
          <cell r="AS274">
            <v>58.87380952380952</v>
          </cell>
          <cell r="AT274">
            <v>55.55380952380952</v>
          </cell>
          <cell r="AU274">
            <v>61.783174603174615</v>
          </cell>
          <cell r="AV274">
            <v>0</v>
          </cell>
          <cell r="AW274">
            <v>55.435714285714283</v>
          </cell>
          <cell r="AX274">
            <v>54.64</v>
          </cell>
          <cell r="AY274">
            <v>0</v>
          </cell>
          <cell r="AZ274">
            <v>0</v>
          </cell>
          <cell r="BA274">
            <v>0</v>
          </cell>
          <cell r="BB274">
            <v>57.382857142857162</v>
          </cell>
          <cell r="BC274">
            <v>56.423809523809531</v>
          </cell>
          <cell r="BD274">
            <v>-0.66909090909090796</v>
          </cell>
          <cell r="BE274">
            <v>53.975227272727281</v>
          </cell>
          <cell r="BF274">
            <v>53.420237272727277</v>
          </cell>
          <cell r="BG274">
            <v>46.425500000000042</v>
          </cell>
          <cell r="BH274">
            <v>0</v>
          </cell>
          <cell r="BI274">
            <v>58.458181818181821</v>
          </cell>
          <cell r="BJ274">
            <v>0</v>
          </cell>
          <cell r="BK274">
            <v>4.2</v>
          </cell>
          <cell r="BL274">
            <v>26.210625</v>
          </cell>
          <cell r="BM274">
            <v>39.011079545454542</v>
          </cell>
          <cell r="BN274">
            <v>46.788238636363623</v>
          </cell>
          <cell r="BO274">
            <v>46.452954545454553</v>
          </cell>
          <cell r="BP274">
            <v>55.108295454545441</v>
          </cell>
          <cell r="BQ274">
            <v>63.271568181818182</v>
          </cell>
          <cell r="BR274">
            <v>63.271568181818182</v>
          </cell>
          <cell r="BS274">
            <v>65.813331818181823</v>
          </cell>
          <cell r="BT274">
            <v>65.813331818181823</v>
          </cell>
          <cell r="BU274">
            <v>69.625977272727283</v>
          </cell>
          <cell r="BV274">
            <v>69.625977272727283</v>
          </cell>
          <cell r="BW274">
            <v>62.119909090909104</v>
          </cell>
          <cell r="BX274">
            <v>62.119909090909104</v>
          </cell>
          <cell r="BY274">
            <v>69.373022727272726</v>
          </cell>
          <cell r="BZ274">
            <v>69.373022727272726</v>
          </cell>
          <cell r="CA274">
            <v>0</v>
          </cell>
          <cell r="CB274">
            <v>0</v>
          </cell>
          <cell r="CC274">
            <v>0</v>
          </cell>
          <cell r="CD274">
            <v>0</v>
          </cell>
          <cell r="CE274">
            <v>76.291568181818178</v>
          </cell>
          <cell r="CF274">
            <v>70.922727272727258</v>
          </cell>
          <cell r="CG274">
            <v>70.693636363636358</v>
          </cell>
          <cell r="CH274">
            <v>81.661363636363632</v>
          </cell>
          <cell r="CI274">
            <v>0</v>
          </cell>
          <cell r="CJ274">
            <v>72.966886363636362</v>
          </cell>
          <cell r="CK274">
            <v>73.731954545454542</v>
          </cell>
          <cell r="CL274">
            <v>69.48938181818157</v>
          </cell>
          <cell r="CM274">
            <v>71.950772727272707</v>
          </cell>
          <cell r="CN274">
            <v>74.908431818181796</v>
          </cell>
          <cell r="CO274">
            <v>74.908431818181796</v>
          </cell>
          <cell r="CP274">
            <v>57.691772727272706</v>
          </cell>
          <cell r="CQ274">
            <v>57.691772727272706</v>
          </cell>
          <cell r="CR274">
            <v>0</v>
          </cell>
          <cell r="CS274">
            <v>0</v>
          </cell>
          <cell r="CT274">
            <v>40.755681818181813</v>
          </cell>
          <cell r="CU274">
            <v>40.260227272727263</v>
          </cell>
          <cell r="CV274">
            <v>0</v>
          </cell>
          <cell r="CW274">
            <v>51.5</v>
          </cell>
          <cell r="CX274">
            <v>62.98997727272728</v>
          </cell>
          <cell r="CY274">
            <v>63.868159090909096</v>
          </cell>
          <cell r="CZ274">
            <v>59.98840909090908</v>
          </cell>
          <cell r="DA274">
            <v>54.076909090909091</v>
          </cell>
          <cell r="DB274">
            <v>1.0590681818181835</v>
          </cell>
          <cell r="DC274">
            <v>0.94196280991735348</v>
          </cell>
          <cell r="DD274">
            <v>20.706636363636367</v>
          </cell>
          <cell r="DE274">
            <v>0</v>
          </cell>
          <cell r="DF274">
            <v>0</v>
          </cell>
          <cell r="DG274">
            <v>0</v>
          </cell>
          <cell r="DH274">
            <v>0</v>
          </cell>
          <cell r="DI274">
            <v>0</v>
          </cell>
          <cell r="DJ274">
            <v>0</v>
          </cell>
          <cell r="DK274">
            <v>0</v>
          </cell>
          <cell r="DL274">
            <v>0</v>
          </cell>
          <cell r="DM274" t="str">
            <v>Oct 06</v>
          </cell>
          <cell r="DN274">
            <v>4.54</v>
          </cell>
          <cell r="DO274">
            <v>0</v>
          </cell>
          <cell r="DP274">
            <v>0</v>
          </cell>
          <cell r="DQ274">
            <v>0</v>
          </cell>
          <cell r="DR274">
            <v>0</v>
          </cell>
          <cell r="DS274">
            <v>0</v>
          </cell>
          <cell r="DT274">
            <v>63.687272727272735</v>
          </cell>
          <cell r="DU274">
            <v>63.687272727272735</v>
          </cell>
          <cell r="DV274">
            <v>69.444613636363627</v>
          </cell>
          <cell r="DW274">
            <v>69.444613636363627</v>
          </cell>
          <cell r="DX274">
            <v>63.406636363636352</v>
          </cell>
          <cell r="DY274">
            <v>63.406636363636352</v>
          </cell>
          <cell r="DZ274">
            <v>68.74827272727272</v>
          </cell>
          <cell r="EA274">
            <v>68.74827272727272</v>
          </cell>
          <cell r="EB274">
            <v>0</v>
          </cell>
          <cell r="EC274">
            <v>0</v>
          </cell>
          <cell r="ED274">
            <v>0</v>
          </cell>
          <cell r="EE274">
            <v>0</v>
          </cell>
          <cell r="EF274">
            <v>74.45120454545453</v>
          </cell>
          <cell r="EG274">
            <v>0</v>
          </cell>
          <cell r="EH274">
            <v>69.035113636363619</v>
          </cell>
          <cell r="EI274">
            <v>68.615113636363617</v>
          </cell>
          <cell r="EJ274">
            <v>72.974045454545447</v>
          </cell>
          <cell r="EK274">
            <v>75.284045454545449</v>
          </cell>
          <cell r="EL274">
            <v>75.284045454545449</v>
          </cell>
          <cell r="EM274">
            <v>0</v>
          </cell>
          <cell r="EN274">
            <v>0</v>
          </cell>
          <cell r="EO274">
            <v>39.343181818181812</v>
          </cell>
          <cell r="EP274">
            <v>39.979545454545452</v>
          </cell>
          <cell r="EQ274" t="str">
            <v>Oct 06</v>
          </cell>
          <cell r="ER274">
            <v>4.25</v>
          </cell>
          <cell r="ES274">
            <v>0</v>
          </cell>
          <cell r="ET274">
            <v>0</v>
          </cell>
          <cell r="EU274">
            <v>0</v>
          </cell>
          <cell r="EV274">
            <v>39.289090909090902</v>
          </cell>
          <cell r="EW274">
            <v>44.33625</v>
          </cell>
          <cell r="EX274">
            <v>46.963636363636354</v>
          </cell>
          <cell r="EY274">
            <v>63.880090909090896</v>
          </cell>
          <cell r="EZ274">
            <v>63.880090909090896</v>
          </cell>
          <cell r="FA274">
            <v>68.911022727272737</v>
          </cell>
          <cell r="FB274">
            <v>68.911022727272737</v>
          </cell>
          <cell r="FC274">
            <v>63.889636363636363</v>
          </cell>
          <cell r="FD274">
            <v>63.889636363636363</v>
          </cell>
          <cell r="FE274">
            <v>0</v>
          </cell>
          <cell r="FF274">
            <v>0</v>
          </cell>
          <cell r="FG274">
            <v>0</v>
          </cell>
          <cell r="FH274">
            <v>76.729704545454524</v>
          </cell>
          <cell r="FI274">
            <v>74.171522727272716</v>
          </cell>
          <cell r="FJ274">
            <v>76.920613636363626</v>
          </cell>
          <cell r="FK274">
            <v>76.920613636363626</v>
          </cell>
          <cell r="FL274">
            <v>0</v>
          </cell>
          <cell r="FM274">
            <v>0</v>
          </cell>
          <cell r="FN274" t="str">
            <v>Oct 06</v>
          </cell>
          <cell r="FO274">
            <v>3.84</v>
          </cell>
          <cell r="FP274">
            <v>46.276363636363634</v>
          </cell>
          <cell r="FQ274">
            <v>39.470454545454544</v>
          </cell>
          <cell r="FR274">
            <v>53.874545454545469</v>
          </cell>
          <cell r="FS274">
            <v>0</v>
          </cell>
          <cell r="FT274">
            <v>70.163863636363629</v>
          </cell>
          <cell r="FU274">
            <v>70.163863636363629</v>
          </cell>
          <cell r="FV274">
            <v>75.146590909090918</v>
          </cell>
          <cell r="FW274">
            <v>75.146590909090918</v>
          </cell>
          <cell r="FX274">
            <v>0</v>
          </cell>
          <cell r="FY274">
            <v>0</v>
          </cell>
          <cell r="FZ274">
            <v>0</v>
          </cell>
          <cell r="GA274">
            <v>0</v>
          </cell>
          <cell r="GB274">
            <v>0</v>
          </cell>
          <cell r="GC274">
            <v>0</v>
          </cell>
          <cell r="GD274">
            <v>76.926818181818163</v>
          </cell>
          <cell r="GE274">
            <v>74.075113636363639</v>
          </cell>
          <cell r="GF274">
            <v>74.075113636363639</v>
          </cell>
          <cell r="GG274">
            <v>74.77670454545455</v>
          </cell>
          <cell r="GH274">
            <v>74.77670454545455</v>
          </cell>
          <cell r="GI274">
            <v>68.17363636363639</v>
          </cell>
          <cell r="GJ274">
            <v>63.677727272727275</v>
          </cell>
          <cell r="GK274">
            <v>0</v>
          </cell>
          <cell r="GL274">
            <v>0</v>
          </cell>
          <cell r="GM274">
            <v>45.30113636363636</v>
          </cell>
          <cell r="GN274">
            <v>0</v>
          </cell>
          <cell r="GO274" t="str">
            <v>Oct 06</v>
          </cell>
          <cell r="GP274">
            <v>7.3571629608781306</v>
          </cell>
          <cell r="GQ274">
            <v>491.18181818181819</v>
          </cell>
          <cell r="GR274">
            <v>533.40909090909088</v>
          </cell>
          <cell r="GS274">
            <v>472.68181818181819</v>
          </cell>
          <cell r="GT274">
            <v>517.81818181818187</v>
          </cell>
          <cell r="GU274">
            <v>508</v>
          </cell>
          <cell r="GV274">
            <v>504.25</v>
          </cell>
          <cell r="GW274">
            <v>508</v>
          </cell>
          <cell r="GX274">
            <v>0</v>
          </cell>
          <cell r="GY274">
            <v>523.15909090909088</v>
          </cell>
          <cell r="GZ274">
            <v>509.81818181818181</v>
          </cell>
          <cell r="HA274">
            <v>0</v>
          </cell>
          <cell r="HB274">
            <v>0</v>
          </cell>
          <cell r="HC274">
            <v>584.2045454545455</v>
          </cell>
          <cell r="HD274">
            <v>537.7954545454545</v>
          </cell>
          <cell r="HE274">
            <v>0</v>
          </cell>
          <cell r="HF274">
            <v>572.26136363636363</v>
          </cell>
          <cell r="HG274">
            <v>389.22727272727201</v>
          </cell>
          <cell r="HH274">
            <v>0</v>
          </cell>
          <cell r="HI274">
            <v>356.59090909090901</v>
          </cell>
          <cell r="HJ274">
            <v>0</v>
          </cell>
          <cell r="HK274" t="e">
            <v>#VALUE!</v>
          </cell>
          <cell r="HL274">
            <v>0</v>
          </cell>
          <cell r="HM274">
            <v>0</v>
          </cell>
          <cell r="HN274">
            <v>258.05681818181819</v>
          </cell>
          <cell r="HO274">
            <v>260.35227272727275</v>
          </cell>
          <cell r="HP274">
            <v>243.20454545454547</v>
          </cell>
          <cell r="HQ274">
            <v>0</v>
          </cell>
          <cell r="HR274">
            <v>66.75</v>
          </cell>
          <cell r="HS274">
            <v>0</v>
          </cell>
          <cell r="HT274">
            <v>538.31818181818187</v>
          </cell>
          <cell r="HU274" t="str">
            <v>Oct 06</v>
          </cell>
          <cell r="HV274">
            <v>476.54545454545462</v>
          </cell>
          <cell r="HW274">
            <v>522.63636363636363</v>
          </cell>
          <cell r="HX274">
            <v>481.5</v>
          </cell>
          <cell r="HY274">
            <v>527.59090909090901</v>
          </cell>
          <cell r="HZ274">
            <v>501.63636363636363</v>
          </cell>
          <cell r="IA274">
            <v>484.94318181818181</v>
          </cell>
          <cell r="IB274">
            <v>501.63636363636363</v>
          </cell>
          <cell r="IC274">
            <v>0</v>
          </cell>
          <cell r="ID274">
            <v>575.02272727272725</v>
          </cell>
          <cell r="IE274">
            <v>0</v>
          </cell>
          <cell r="IF274">
            <v>0</v>
          </cell>
          <cell r="IG274">
            <v>384.72727272727201</v>
          </cell>
          <cell r="IH274">
            <v>0</v>
          </cell>
          <cell r="II274">
            <v>352.81818181818102</v>
          </cell>
          <cell r="IJ274">
            <v>0</v>
          </cell>
          <cell r="IK274">
            <v>0</v>
          </cell>
          <cell r="IL274">
            <v>0</v>
          </cell>
          <cell r="IM274">
            <v>254.78409090909091</v>
          </cell>
          <cell r="IN274">
            <v>251.81818181818181</v>
          </cell>
          <cell r="IO274">
            <v>0</v>
          </cell>
          <cell r="IP274">
            <v>0</v>
          </cell>
          <cell r="IQ274" t="str">
            <v>Oct 06</v>
          </cell>
          <cell r="IR274">
            <v>7.2338432265651189</v>
          </cell>
          <cell r="IS274">
            <v>38.806681012380047</v>
          </cell>
          <cell r="IT274">
            <v>44.68236100676183</v>
          </cell>
          <cell r="IU274">
            <v>0</v>
          </cell>
          <cell r="IV274">
            <v>0</v>
          </cell>
          <cell r="IW274">
            <v>0</v>
          </cell>
          <cell r="IX274">
            <v>55.85225108225108</v>
          </cell>
          <cell r="IY274">
            <v>0</v>
          </cell>
          <cell r="IZ274">
            <v>66.058138528138528</v>
          </cell>
          <cell r="JA274">
            <v>62.832857142857137</v>
          </cell>
          <cell r="JB274">
            <v>0</v>
          </cell>
          <cell r="JC274">
            <v>62.012380952380951</v>
          </cell>
          <cell r="JD274">
            <v>68.160045083122014</v>
          </cell>
          <cell r="JE274">
            <v>0</v>
          </cell>
          <cell r="JF274">
            <v>0</v>
          </cell>
          <cell r="JG274">
            <v>0</v>
          </cell>
          <cell r="JH274">
            <v>0</v>
          </cell>
          <cell r="JI274">
            <v>0</v>
          </cell>
          <cell r="JJ274">
            <v>0</v>
          </cell>
          <cell r="JK274">
            <v>0</v>
          </cell>
          <cell r="JL274">
            <v>0</v>
          </cell>
          <cell r="JM274">
            <v>0</v>
          </cell>
          <cell r="JN274">
            <v>73.469999999999985</v>
          </cell>
          <cell r="JO274">
            <v>0</v>
          </cell>
          <cell r="JP274">
            <v>70.475021645021656</v>
          </cell>
          <cell r="JQ274">
            <v>71.475238095238083</v>
          </cell>
          <cell r="JR274">
            <v>72.270486190476191</v>
          </cell>
          <cell r="JS274">
            <v>72.518095238095242</v>
          </cell>
          <cell r="JT274">
            <v>73.218095238095245</v>
          </cell>
          <cell r="JU274">
            <v>0</v>
          </cell>
          <cell r="JV274">
            <v>0</v>
          </cell>
          <cell r="JW274">
            <v>0</v>
          </cell>
          <cell r="JX274">
            <v>0</v>
          </cell>
          <cell r="JY274">
            <v>0</v>
          </cell>
          <cell r="JZ274">
            <v>71.475238095238083</v>
          </cell>
          <cell r="KA274">
            <v>0</v>
          </cell>
          <cell r="KB274">
            <v>0</v>
          </cell>
          <cell r="KC274">
            <v>0</v>
          </cell>
          <cell r="KD274">
            <v>40.1404761904762</v>
          </cell>
          <cell r="KE274">
            <v>43.1404761904762</v>
          </cell>
          <cell r="KF274">
            <v>40.1404761904762</v>
          </cell>
          <cell r="KG274">
            <v>43.1404761904762</v>
          </cell>
          <cell r="KH274">
            <v>0</v>
          </cell>
          <cell r="KI274">
            <v>0</v>
          </cell>
          <cell r="KJ274">
            <v>0</v>
          </cell>
          <cell r="KK274">
            <v>46.375191737396463</v>
          </cell>
          <cell r="KL274">
            <v>45.41801138494052</v>
          </cell>
          <cell r="KM274">
            <v>0</v>
          </cell>
          <cell r="KN274">
            <v>44.208550506186718</v>
          </cell>
          <cell r="KO274">
            <v>1.5909113636363641</v>
          </cell>
          <cell r="KP274">
            <v>-0.1772727272727273</v>
          </cell>
          <cell r="KQ274">
            <v>1.60909090909091</v>
          </cell>
          <cell r="KR274">
            <v>1</v>
          </cell>
          <cell r="KS274">
            <v>0.80000000000000027</v>
          </cell>
          <cell r="KT274">
            <v>-0.54999999999999993</v>
          </cell>
          <cell r="KU274">
            <v>-0.69545454545454521</v>
          </cell>
          <cell r="KV274">
            <v>0</v>
          </cell>
          <cell r="KW274">
            <v>1.0000000000000001E-5</v>
          </cell>
          <cell r="KX274">
            <v>-0.59999999999999976</v>
          </cell>
          <cell r="KY274">
            <v>0</v>
          </cell>
          <cell r="KZ274">
            <v>1.0681818181818179</v>
          </cell>
          <cell r="LA274">
            <v>1.0000000000000001E-5</v>
          </cell>
          <cell r="LB274">
            <v>3</v>
          </cell>
          <cell r="LC274" t="str">
            <v>Oct 06</v>
          </cell>
          <cell r="LD274">
            <v>38.678485092667202</v>
          </cell>
          <cell r="LE274">
            <v>44.536271808999082</v>
          </cell>
          <cell r="LF274">
            <v>480</v>
          </cell>
          <cell r="LG274">
            <v>485</v>
          </cell>
          <cell r="LH274">
            <v>55.154841269841278</v>
          </cell>
          <cell r="LI274">
            <v>59.167619047619056</v>
          </cell>
          <cell r="LJ274">
            <v>72.997619047619025</v>
          </cell>
          <cell r="LK274">
            <v>1.4666666666666663</v>
          </cell>
          <cell r="LL274">
            <v>71.126190476190445</v>
          </cell>
          <cell r="LM274">
            <v>2.0619047619047617</v>
          </cell>
          <cell r="LN274">
            <v>70.652380952380923</v>
          </cell>
          <cell r="LO274">
            <v>0</v>
          </cell>
          <cell r="LP274">
            <v>0</v>
          </cell>
          <cell r="LQ274">
            <v>0</v>
          </cell>
          <cell r="LR274">
            <v>0</v>
          </cell>
          <cell r="LS274">
            <v>0</v>
          </cell>
          <cell r="LT274">
            <v>42.569928758905142</v>
          </cell>
          <cell r="LU274">
            <v>41.528758905136854</v>
          </cell>
          <cell r="LV274">
            <v>59.985714285714295</v>
          </cell>
          <cell r="LW274">
            <v>58.87380952380952</v>
          </cell>
          <cell r="LX274">
            <v>62.091428571428573</v>
          </cell>
          <cell r="LY274">
            <v>64.7104761904762</v>
          </cell>
          <cell r="LZ274">
            <v>57.353333333333346</v>
          </cell>
          <cell r="MA274">
            <v>56.112222222222236</v>
          </cell>
          <cell r="MB274" t="str">
            <v>Oct 06</v>
          </cell>
          <cell r="MC274">
            <v>487.38095238095241</v>
          </cell>
          <cell r="MD274">
            <v>487.61904761904759</v>
          </cell>
          <cell r="ME274">
            <v>59.004629629629626</v>
          </cell>
          <cell r="MF274">
            <v>66.38</v>
          </cell>
          <cell r="MG274">
            <v>43.0625</v>
          </cell>
          <cell r="MH274" t="str">
            <v>Oct 06</v>
          </cell>
          <cell r="MI274">
            <v>195</v>
          </cell>
          <cell r="MJ274">
            <v>235.3246753246753</v>
          </cell>
          <cell r="MK274">
            <v>238.18181818181819</v>
          </cell>
          <cell r="ML274">
            <v>207.01298701298691</v>
          </cell>
          <cell r="MM274">
            <v>215.06493506493501</v>
          </cell>
          <cell r="MN274">
            <v>174.46471054718481</v>
          </cell>
          <cell r="MO274">
            <v>269.66415053057648</v>
          </cell>
          <cell r="MP274">
            <v>211.1688311688311</v>
          </cell>
          <cell r="MQ274">
            <v>82.954545454545453</v>
          </cell>
          <cell r="MR274">
            <v>139.31818181818181</v>
          </cell>
          <cell r="MS274">
            <v>0</v>
          </cell>
          <cell r="MT274">
            <v>128.67737340995041</v>
          </cell>
          <cell r="MU274">
            <v>118.7967661477595</v>
          </cell>
          <cell r="MV274">
            <v>0</v>
          </cell>
          <cell r="MW274" t="str">
            <v>*KEY_ERR</v>
          </cell>
        </row>
        <row r="275">
          <cell r="F275" t="str">
            <v>Nov 06</v>
          </cell>
          <cell r="G275">
            <v>58.915227272727293</v>
          </cell>
          <cell r="H275">
            <v>0</v>
          </cell>
          <cell r="I275">
            <v>59.027250000000002</v>
          </cell>
          <cell r="J275">
            <v>0</v>
          </cell>
          <cell r="K275">
            <v>0</v>
          </cell>
          <cell r="L275">
            <v>61.528000000000013</v>
          </cell>
          <cell r="M275">
            <v>52.978999999999999</v>
          </cell>
          <cell r="N275">
            <v>0</v>
          </cell>
          <cell r="O275">
            <v>0</v>
          </cell>
          <cell r="P275">
            <v>48.707250000000002</v>
          </cell>
          <cell r="Q275">
            <v>48.707250000000002</v>
          </cell>
          <cell r="R275">
            <v>0</v>
          </cell>
          <cell r="S275">
            <v>55.802250000000001</v>
          </cell>
          <cell r="T275">
            <v>55.530250000000002</v>
          </cell>
          <cell r="U275">
            <v>38.879750000000001</v>
          </cell>
          <cell r="V275">
            <v>55.735681818181817</v>
          </cell>
          <cell r="W275">
            <v>55.828863636363636</v>
          </cell>
          <cell r="X275">
            <v>59.417499999999997</v>
          </cell>
          <cell r="Y275">
            <v>50.915227272727272</v>
          </cell>
          <cell r="Z275">
            <v>51.9925</v>
          </cell>
          <cell r="AA275">
            <v>55.472954545454556</v>
          </cell>
          <cell r="AB275">
            <v>60.461590909090916</v>
          </cell>
          <cell r="AC275">
            <v>59.9731818181818</v>
          </cell>
          <cell r="AD275">
            <v>59.936818181818161</v>
          </cell>
          <cell r="AE275">
            <v>62.145909090909072</v>
          </cell>
          <cell r="AF275">
            <v>57.089659090909095</v>
          </cell>
          <cell r="AG275">
            <v>57.353888888888868</v>
          </cell>
          <cell r="AH275">
            <v>51.539659090909097</v>
          </cell>
          <cell r="AI275">
            <v>55.238181818181808</v>
          </cell>
          <cell r="AJ275">
            <v>57.089659090909095</v>
          </cell>
          <cell r="AK275">
            <v>60.139659090909099</v>
          </cell>
          <cell r="AL275">
            <v>59.294772727272729</v>
          </cell>
          <cell r="AM275">
            <v>59.470000000000013</v>
          </cell>
          <cell r="AN275">
            <v>0</v>
          </cell>
          <cell r="AO275">
            <v>0</v>
          </cell>
          <cell r="AP275">
            <v>0</v>
          </cell>
          <cell r="AQ275">
            <v>53.939659090909096</v>
          </cell>
          <cell r="AR275">
            <v>60.941818181818192</v>
          </cell>
          <cell r="AS275">
            <v>59.9731818181818</v>
          </cell>
          <cell r="AT275">
            <v>55.844549545454555</v>
          </cell>
          <cell r="AU275">
            <v>60.570252525252499</v>
          </cell>
          <cell r="AV275">
            <v>61.936052631578953</v>
          </cell>
          <cell r="AW275">
            <v>55.900006363636372</v>
          </cell>
          <cell r="AX275">
            <v>55.353863636363634</v>
          </cell>
          <cell r="AY275">
            <v>0</v>
          </cell>
          <cell r="AZ275">
            <v>0</v>
          </cell>
          <cell r="BA275">
            <v>0</v>
          </cell>
          <cell r="BB275">
            <v>57.363181818181829</v>
          </cell>
          <cell r="BC275">
            <v>56.716136363636373</v>
          </cell>
          <cell r="BD275">
            <v>-1.1120000000000001</v>
          </cell>
          <cell r="BE275">
            <v>53.790750000000003</v>
          </cell>
          <cell r="BF275">
            <v>53.227260000000008</v>
          </cell>
          <cell r="BG275">
            <v>46.385400000000018</v>
          </cell>
          <cell r="BH275">
            <v>0</v>
          </cell>
          <cell r="BI275">
            <v>59.499318181818182</v>
          </cell>
          <cell r="BJ275">
            <v>0</v>
          </cell>
          <cell r="BK275">
            <v>7.16</v>
          </cell>
          <cell r="BL275">
            <v>25.110749999999996</v>
          </cell>
          <cell r="BM275">
            <v>39.666374999999995</v>
          </cell>
          <cell r="BN275">
            <v>46.839187499999994</v>
          </cell>
          <cell r="BO275">
            <v>46.642312499999996</v>
          </cell>
          <cell r="BP275">
            <v>54.333562500000006</v>
          </cell>
          <cell r="BQ275">
            <v>65.522100000000009</v>
          </cell>
          <cell r="BR275">
            <v>65.522100000000009</v>
          </cell>
          <cell r="BS275">
            <v>68.799149999999997</v>
          </cell>
          <cell r="BT275">
            <v>68.799149999999997</v>
          </cell>
          <cell r="BU275">
            <v>73.714725000000001</v>
          </cell>
          <cell r="BV275">
            <v>73.714725000000001</v>
          </cell>
          <cell r="BW275">
            <v>65.0685</v>
          </cell>
          <cell r="BX275">
            <v>65.0685</v>
          </cell>
          <cell r="BY275">
            <v>73.457475000000002</v>
          </cell>
          <cell r="BZ275">
            <v>73.457475000000002</v>
          </cell>
          <cell r="CA275">
            <v>0</v>
          </cell>
          <cell r="CB275">
            <v>0</v>
          </cell>
          <cell r="CC275">
            <v>0</v>
          </cell>
          <cell r="CD275">
            <v>0</v>
          </cell>
          <cell r="CE275">
            <v>80.075100000000006</v>
          </cell>
          <cell r="CF275">
            <v>68.706749999999985</v>
          </cell>
          <cell r="CG275">
            <v>68.179124999999999</v>
          </cell>
          <cell r="CH275">
            <v>91.97999999999999</v>
          </cell>
          <cell r="CI275">
            <v>0</v>
          </cell>
          <cell r="CJ275">
            <v>73.02277500000001</v>
          </cell>
          <cell r="CK275">
            <v>74.23814999999999</v>
          </cell>
          <cell r="CL275">
            <v>69.448995000000011</v>
          </cell>
          <cell r="CM275">
            <v>73.533074999999997</v>
          </cell>
          <cell r="CN275">
            <v>75.510750000000002</v>
          </cell>
          <cell r="CO275">
            <v>75.510750000000002</v>
          </cell>
          <cell r="CP275">
            <v>58.980600000000003</v>
          </cell>
          <cell r="CQ275">
            <v>58.980600000000003</v>
          </cell>
          <cell r="CR275">
            <v>0</v>
          </cell>
          <cell r="CS275">
            <v>0</v>
          </cell>
          <cell r="CT275">
            <v>44.5625</v>
          </cell>
          <cell r="CU275">
            <v>39.598749999999995</v>
          </cell>
          <cell r="CV275">
            <v>0</v>
          </cell>
          <cell r="CW275">
            <v>51.5</v>
          </cell>
          <cell r="CX275">
            <v>64.115100000000012</v>
          </cell>
          <cell r="CY275">
            <v>64.787100000000009</v>
          </cell>
          <cell r="CZ275">
            <v>58.976400000000005</v>
          </cell>
          <cell r="DA275">
            <v>54.472949999999997</v>
          </cell>
          <cell r="DB275">
            <v>1.3654374999999987</v>
          </cell>
          <cell r="DC275">
            <v>1.089477272727273</v>
          </cell>
          <cell r="DD275">
            <v>21.689499999999999</v>
          </cell>
          <cell r="DE275">
            <v>0</v>
          </cell>
          <cell r="DF275">
            <v>0</v>
          </cell>
          <cell r="DG275">
            <v>0</v>
          </cell>
          <cell r="DH275">
            <v>0</v>
          </cell>
          <cell r="DI275">
            <v>0</v>
          </cell>
          <cell r="DJ275">
            <v>0</v>
          </cell>
          <cell r="DK275">
            <v>0</v>
          </cell>
          <cell r="DL275">
            <v>0</v>
          </cell>
          <cell r="DM275" t="str">
            <v>Nov 06</v>
          </cell>
          <cell r="DN275">
            <v>8.0299999999999994</v>
          </cell>
          <cell r="DO275">
            <v>0</v>
          </cell>
          <cell r="DP275">
            <v>0</v>
          </cell>
          <cell r="DQ275">
            <v>0</v>
          </cell>
          <cell r="DR275">
            <v>0</v>
          </cell>
          <cell r="DS275">
            <v>0</v>
          </cell>
          <cell r="DT275">
            <v>66.576299999999989</v>
          </cell>
          <cell r="DU275">
            <v>66.576299999999989</v>
          </cell>
          <cell r="DV275">
            <v>74.678100000000001</v>
          </cell>
          <cell r="DW275">
            <v>74.678100000000001</v>
          </cell>
          <cell r="DX275">
            <v>66.248174999999989</v>
          </cell>
          <cell r="DY275">
            <v>66.248174999999989</v>
          </cell>
          <cell r="DZ275">
            <v>72.4101</v>
          </cell>
          <cell r="EA275">
            <v>72.4101</v>
          </cell>
          <cell r="EB275">
            <v>0</v>
          </cell>
          <cell r="EC275">
            <v>0</v>
          </cell>
          <cell r="ED275">
            <v>0</v>
          </cell>
          <cell r="EE275">
            <v>0</v>
          </cell>
          <cell r="EF275">
            <v>74.382000000000005</v>
          </cell>
          <cell r="EG275">
            <v>0</v>
          </cell>
          <cell r="EH275">
            <v>69.303675000000013</v>
          </cell>
          <cell r="EI275">
            <v>68.883675000000011</v>
          </cell>
          <cell r="EJ275">
            <v>74.039699999999996</v>
          </cell>
          <cell r="EK275">
            <v>76.015799999999999</v>
          </cell>
          <cell r="EL275">
            <v>76.015799999999999</v>
          </cell>
          <cell r="EM275">
            <v>0</v>
          </cell>
          <cell r="EN275">
            <v>0</v>
          </cell>
          <cell r="EO275">
            <v>42.480000000000004</v>
          </cell>
          <cell r="EP275">
            <v>41.284999999999997</v>
          </cell>
          <cell r="EQ275" t="str">
            <v>Nov 06</v>
          </cell>
          <cell r="ER275">
            <v>7.5</v>
          </cell>
          <cell r="ES275">
            <v>0</v>
          </cell>
          <cell r="ET275">
            <v>0</v>
          </cell>
          <cell r="EU275">
            <v>0</v>
          </cell>
          <cell r="EV275">
            <v>39.939374999999998</v>
          </cell>
          <cell r="EW275">
            <v>44.265375000000006</v>
          </cell>
          <cell r="EX275">
            <v>47.541374999999995</v>
          </cell>
          <cell r="EY275">
            <v>66.942225000000008</v>
          </cell>
          <cell r="EZ275">
            <v>66.942225000000008</v>
          </cell>
          <cell r="FA275">
            <v>69.152474999999995</v>
          </cell>
          <cell r="FB275">
            <v>69.152474999999995</v>
          </cell>
          <cell r="FC275">
            <v>67.158524999999997</v>
          </cell>
          <cell r="FD275">
            <v>67.158524999999997</v>
          </cell>
          <cell r="FE275">
            <v>0</v>
          </cell>
          <cell r="FF275">
            <v>0</v>
          </cell>
          <cell r="FG275">
            <v>0</v>
          </cell>
          <cell r="FH275">
            <v>79.244025000000008</v>
          </cell>
          <cell r="FI275">
            <v>75.865124999999992</v>
          </cell>
          <cell r="FJ275">
            <v>79.716525000000019</v>
          </cell>
          <cell r="FK275">
            <v>79.716525000000019</v>
          </cell>
          <cell r="FL275">
            <v>0</v>
          </cell>
          <cell r="FM275">
            <v>0</v>
          </cell>
          <cell r="FN275" t="str">
            <v>Nov 06</v>
          </cell>
          <cell r="FO275">
            <v>6.92</v>
          </cell>
          <cell r="FP275">
            <v>50.085000000000001</v>
          </cell>
          <cell r="FQ275">
            <v>40.540500000000002</v>
          </cell>
          <cell r="FR275">
            <v>54.893999999999991</v>
          </cell>
          <cell r="FS275">
            <v>0</v>
          </cell>
          <cell r="FT275">
            <v>75.537000000000006</v>
          </cell>
          <cell r="FU275">
            <v>75.537000000000006</v>
          </cell>
          <cell r="FV275">
            <v>80.293500000000009</v>
          </cell>
          <cell r="FW275">
            <v>80.293500000000009</v>
          </cell>
          <cell r="FX275">
            <v>0</v>
          </cell>
          <cell r="FY275">
            <v>0</v>
          </cell>
          <cell r="FZ275">
            <v>0</v>
          </cell>
          <cell r="GA275">
            <v>0</v>
          </cell>
          <cell r="GB275">
            <v>0</v>
          </cell>
          <cell r="GC275">
            <v>0</v>
          </cell>
          <cell r="GD275">
            <v>79.226699999999994</v>
          </cell>
          <cell r="GE275">
            <v>79.474500000000006</v>
          </cell>
          <cell r="GF275">
            <v>79.474500000000006</v>
          </cell>
          <cell r="GG275">
            <v>79.708124999999995</v>
          </cell>
          <cell r="GH275">
            <v>79.708124999999995</v>
          </cell>
          <cell r="GI275">
            <v>74.160449999999997</v>
          </cell>
          <cell r="GJ275">
            <v>63.848399999999991</v>
          </cell>
          <cell r="GK275">
            <v>0</v>
          </cell>
          <cell r="GL275">
            <v>0</v>
          </cell>
          <cell r="GM275">
            <v>45.58625</v>
          </cell>
          <cell r="GN275">
            <v>0</v>
          </cell>
          <cell r="GO275" t="str">
            <v>Nov 06</v>
          </cell>
          <cell r="GP275">
            <v>9.3798405140267338</v>
          </cell>
          <cell r="GQ275">
            <v>511.31818181818181</v>
          </cell>
          <cell r="GR275">
            <v>528.5</v>
          </cell>
          <cell r="GS275">
            <v>488.81818181818181</v>
          </cell>
          <cell r="GT275">
            <v>498.81818181818181</v>
          </cell>
          <cell r="GU275">
            <v>514.76136363636363</v>
          </cell>
          <cell r="GV275">
            <v>511.01136363636363</v>
          </cell>
          <cell r="GW275">
            <v>514.76136363636363</v>
          </cell>
          <cell r="GX275">
            <v>0</v>
          </cell>
          <cell r="GY275">
            <v>539.125</v>
          </cell>
          <cell r="GZ275">
            <v>523.44318181818187</v>
          </cell>
          <cell r="HA275">
            <v>0</v>
          </cell>
          <cell r="HB275">
            <v>0</v>
          </cell>
          <cell r="HC275">
            <v>585.1704545454545</v>
          </cell>
          <cell r="HD275">
            <v>533.3295454545455</v>
          </cell>
          <cell r="HE275">
            <v>0</v>
          </cell>
          <cell r="HF275">
            <v>567.9204545454545</v>
          </cell>
          <cell r="HG275">
            <v>364.636363636363</v>
          </cell>
          <cell r="HH275">
            <v>0</v>
          </cell>
          <cell r="HI275">
            <v>359.18181818181802</v>
          </cell>
          <cell r="HJ275">
            <v>0</v>
          </cell>
          <cell r="HK275" t="e">
            <v>#VALUE!</v>
          </cell>
          <cell r="HL275">
            <v>0</v>
          </cell>
          <cell r="HM275">
            <v>0</v>
          </cell>
          <cell r="HN275">
            <v>256.77272727272725</v>
          </cell>
          <cell r="HO275">
            <v>256.71590909090907</v>
          </cell>
          <cell r="HP275">
            <v>242.18181818181819</v>
          </cell>
          <cell r="HQ275">
            <v>0</v>
          </cell>
          <cell r="HR275">
            <v>67.55</v>
          </cell>
          <cell r="HS275">
            <v>0</v>
          </cell>
          <cell r="HT275">
            <v>552.09090909090912</v>
          </cell>
          <cell r="HU275" t="str">
            <v>Nov 06</v>
          </cell>
          <cell r="HV275">
            <v>502.68181818181819</v>
          </cell>
          <cell r="HW275">
            <v>514.40909090909088</v>
          </cell>
          <cell r="HX275">
            <v>509.31818181818181</v>
          </cell>
          <cell r="HY275">
            <v>521.0454545454545</v>
          </cell>
          <cell r="HZ275">
            <v>507.86363636363637</v>
          </cell>
          <cell r="IA275">
            <v>491.1022727272728</v>
          </cell>
          <cell r="IB275">
            <v>507.86363636363637</v>
          </cell>
          <cell r="IC275">
            <v>0</v>
          </cell>
          <cell r="ID275">
            <v>573.48863636363637</v>
          </cell>
          <cell r="IE275">
            <v>0</v>
          </cell>
          <cell r="IF275">
            <v>0</v>
          </cell>
          <cell r="IG275">
            <v>363.18181818181802</v>
          </cell>
          <cell r="IH275">
            <v>0</v>
          </cell>
          <cell r="II275">
            <v>353.22727272727201</v>
          </cell>
          <cell r="IJ275">
            <v>0</v>
          </cell>
          <cell r="IK275">
            <v>0</v>
          </cell>
          <cell r="IL275">
            <v>0</v>
          </cell>
          <cell r="IM275">
            <v>254.03409090909091</v>
          </cell>
          <cell r="IN275">
            <v>248.71590909090909</v>
          </cell>
          <cell r="IO275">
            <v>0</v>
          </cell>
          <cell r="IP275">
            <v>0</v>
          </cell>
          <cell r="IQ275" t="str">
            <v>Nov 06</v>
          </cell>
          <cell r="IR275">
            <v>7.2417471752702571</v>
          </cell>
          <cell r="IS275">
            <v>36.077943374111783</v>
          </cell>
          <cell r="IT275">
            <v>42.950163202270637</v>
          </cell>
          <cell r="IU275">
            <v>0</v>
          </cell>
          <cell r="IV275">
            <v>0</v>
          </cell>
          <cell r="IW275">
            <v>0</v>
          </cell>
          <cell r="IX275">
            <v>57.541363636363627</v>
          </cell>
          <cell r="IY275">
            <v>0</v>
          </cell>
          <cell r="IZ275">
            <v>67.016818181818181</v>
          </cell>
          <cell r="JA275">
            <v>63.890454545454546</v>
          </cell>
          <cell r="JB275">
            <v>0</v>
          </cell>
          <cell r="JC275">
            <v>62.857272727272722</v>
          </cell>
          <cell r="JD275">
            <v>64.658418504572339</v>
          </cell>
          <cell r="JE275">
            <v>0</v>
          </cell>
          <cell r="JF275">
            <v>0</v>
          </cell>
          <cell r="JG275">
            <v>0</v>
          </cell>
          <cell r="JH275">
            <v>0</v>
          </cell>
          <cell r="JI275">
            <v>0</v>
          </cell>
          <cell r="JJ275">
            <v>0</v>
          </cell>
          <cell r="JK275">
            <v>0</v>
          </cell>
          <cell r="JL275">
            <v>0</v>
          </cell>
          <cell r="JM275">
            <v>0</v>
          </cell>
          <cell r="JN275">
            <v>72.884090909090915</v>
          </cell>
          <cell r="JO275">
            <v>0</v>
          </cell>
          <cell r="JP275">
            <v>69.331818181818178</v>
          </cell>
          <cell r="JQ275">
            <v>70.390909090909091</v>
          </cell>
          <cell r="JR275">
            <v>71.03410090909091</v>
          </cell>
          <cell r="JS275">
            <v>71.479545454545459</v>
          </cell>
          <cell r="JT275">
            <v>72.179545454545462</v>
          </cell>
          <cell r="JU275">
            <v>0</v>
          </cell>
          <cell r="JV275">
            <v>0</v>
          </cell>
          <cell r="JW275">
            <v>0</v>
          </cell>
          <cell r="JX275">
            <v>0</v>
          </cell>
          <cell r="JY275">
            <v>0</v>
          </cell>
          <cell r="JZ275">
            <v>70.390909090909091</v>
          </cell>
          <cell r="KA275">
            <v>0</v>
          </cell>
          <cell r="KB275">
            <v>0</v>
          </cell>
          <cell r="KC275">
            <v>0</v>
          </cell>
          <cell r="KD275">
            <v>39.310227272727275</v>
          </cell>
          <cell r="KE275">
            <v>42.310227272727275</v>
          </cell>
          <cell r="KF275">
            <v>39.310227272727275</v>
          </cell>
          <cell r="KG275">
            <v>42.310227272727275</v>
          </cell>
          <cell r="KH275">
            <v>0</v>
          </cell>
          <cell r="KI275">
            <v>0</v>
          </cell>
          <cell r="KJ275">
            <v>0</v>
          </cell>
          <cell r="KK275">
            <v>43.902075876879032</v>
          </cell>
          <cell r="KL275">
            <v>42.81274158911954</v>
          </cell>
          <cell r="KM275">
            <v>0</v>
          </cell>
          <cell r="KN275">
            <v>41.171940443808154</v>
          </cell>
          <cell r="KO275">
            <v>-2.2727227272727268</v>
          </cell>
          <cell r="KP275">
            <v>-0.1227272727272727</v>
          </cell>
          <cell r="KQ275">
            <v>1.286363636363637</v>
          </cell>
          <cell r="KR275">
            <v>1</v>
          </cell>
          <cell r="KS275">
            <v>0.7136363636363634</v>
          </cell>
          <cell r="KT275">
            <v>-0.74090909090909074</v>
          </cell>
          <cell r="KU275">
            <v>-0.65909090909090917</v>
          </cell>
          <cell r="KV275">
            <v>0</v>
          </cell>
          <cell r="KW275">
            <v>1.0000000000000001E-5</v>
          </cell>
          <cell r="KX275">
            <v>-0.55909090909090908</v>
          </cell>
          <cell r="KY275">
            <v>0</v>
          </cell>
          <cell r="KZ275">
            <v>-1.2727272727272729</v>
          </cell>
          <cell r="LA275">
            <v>-2.3636327272727269</v>
          </cell>
          <cell r="LB275">
            <v>3</v>
          </cell>
          <cell r="LC275" t="str">
            <v>Nov 06</v>
          </cell>
          <cell r="LD275">
            <v>36.261079774375503</v>
          </cell>
          <cell r="LE275">
            <v>43.158861340679522</v>
          </cell>
          <cell r="LF275">
            <v>450</v>
          </cell>
          <cell r="LG275">
            <v>470</v>
          </cell>
          <cell r="LH275">
            <v>56.69699494949495</v>
          </cell>
          <cell r="LI275">
            <v>60.97</v>
          </cell>
          <cell r="LJ275">
            <v>72.882272727272706</v>
          </cell>
          <cell r="LK275">
            <v>1.3272727272727272</v>
          </cell>
          <cell r="LL275">
            <v>69.971818181818179</v>
          </cell>
          <cell r="LM275">
            <v>1.8363636363636369</v>
          </cell>
          <cell r="LN275">
            <v>68.610454545454544</v>
          </cell>
          <cell r="LO275">
            <v>0</v>
          </cell>
          <cell r="LP275">
            <v>0</v>
          </cell>
          <cell r="LQ275">
            <v>0</v>
          </cell>
          <cell r="LR275">
            <v>0</v>
          </cell>
          <cell r="LS275">
            <v>0</v>
          </cell>
          <cell r="LT275">
            <v>40.860272011453119</v>
          </cell>
          <cell r="LU275">
            <v>39.391267000715821</v>
          </cell>
          <cell r="LV275">
            <v>60.461590909090916</v>
          </cell>
          <cell r="LW275">
            <v>59.9731818181818</v>
          </cell>
          <cell r="LX275">
            <v>59.936818181818161</v>
          </cell>
          <cell r="LY275">
            <v>62.145909090909072</v>
          </cell>
          <cell r="LZ275">
            <v>57.089659090909095</v>
          </cell>
          <cell r="MA275">
            <v>57.353888888888868</v>
          </cell>
          <cell r="MB275" t="str">
            <v>Nov 06</v>
          </cell>
          <cell r="MC275">
            <v>508.27272727272725</v>
          </cell>
          <cell r="MD275">
            <v>520.7045454545455</v>
          </cell>
          <cell r="ME275">
            <v>59.785984848484844</v>
          </cell>
          <cell r="MF275">
            <v>65.75</v>
          </cell>
          <cell r="MG275">
            <v>42.887499999999996</v>
          </cell>
          <cell r="MH275" t="str">
            <v>Nov 06</v>
          </cell>
          <cell r="MI275">
            <v>181.59090909090909</v>
          </cell>
          <cell r="MJ275">
            <v>180.25974025974031</v>
          </cell>
          <cell r="MK275">
            <v>183.11688311688309</v>
          </cell>
          <cell r="ML275">
            <v>123.5064935064935</v>
          </cell>
          <cell r="MM275">
            <v>152.2077922077921</v>
          </cell>
          <cell r="MN275">
            <v>186.7204959988465</v>
          </cell>
          <cell r="MO275">
            <v>289.90263647303362</v>
          </cell>
          <cell r="MP275">
            <v>175.71428571428569</v>
          </cell>
          <cell r="MQ275">
            <v>73.86363636363636</v>
          </cell>
          <cell r="MR275">
            <v>132.9545454545455</v>
          </cell>
          <cell r="MS275">
            <v>0</v>
          </cell>
          <cell r="MT275">
            <v>118.8546731496489</v>
          </cell>
          <cell r="MU275">
            <v>109.3897824030274</v>
          </cell>
          <cell r="MV275">
            <v>0</v>
          </cell>
          <cell r="MW275" t="str">
            <v>*KEY_ERR</v>
          </cell>
        </row>
        <row r="276">
          <cell r="F276" t="str">
            <v>Dec 06</v>
          </cell>
          <cell r="G276">
            <v>62.3245</v>
          </cell>
          <cell r="H276">
            <v>0</v>
          </cell>
          <cell r="I276">
            <v>61.957500000000003</v>
          </cell>
          <cell r="J276">
            <v>0</v>
          </cell>
          <cell r="K276">
            <v>0</v>
          </cell>
          <cell r="L276">
            <v>64.669499999999985</v>
          </cell>
          <cell r="M276">
            <v>55.222000000000001</v>
          </cell>
          <cell r="N276">
            <v>0</v>
          </cell>
          <cell r="O276">
            <v>0</v>
          </cell>
          <cell r="P276">
            <v>53.941000000000003</v>
          </cell>
          <cell r="Q276">
            <v>53.941000000000003</v>
          </cell>
          <cell r="R276">
            <v>0</v>
          </cell>
          <cell r="S276">
            <v>62.868500000000004</v>
          </cell>
          <cell r="T276">
            <v>61.402502000000005</v>
          </cell>
          <cell r="U276">
            <v>44.024500000000003</v>
          </cell>
          <cell r="V276">
            <v>58.132000000000019</v>
          </cell>
          <cell r="W276">
            <v>58.34950000000002</v>
          </cell>
          <cell r="X276">
            <v>63.01450250000002</v>
          </cell>
          <cell r="Y276">
            <v>53.549500000000023</v>
          </cell>
          <cell r="Z276">
            <v>54.549500000000023</v>
          </cell>
          <cell r="AA276">
            <v>57.509500000000031</v>
          </cell>
          <cell r="AB276">
            <v>62.884500000000031</v>
          </cell>
          <cell r="AC276">
            <v>59.820999999999998</v>
          </cell>
          <cell r="AD276">
            <v>59.797000000000004</v>
          </cell>
          <cell r="AE276">
            <v>61.532000000000004</v>
          </cell>
          <cell r="AF276">
            <v>58.913750000000022</v>
          </cell>
          <cell r="AG276">
            <v>63.1995</v>
          </cell>
          <cell r="AH276">
            <v>53.713750000000026</v>
          </cell>
          <cell r="AI276">
            <v>57.429999999999993</v>
          </cell>
          <cell r="AJ276">
            <v>58.913750000000022</v>
          </cell>
          <cell r="AK276">
            <v>61.963750000000026</v>
          </cell>
          <cell r="AL276">
            <v>62.944500000000019</v>
          </cell>
          <cell r="AM276">
            <v>66.66749999999999</v>
          </cell>
          <cell r="AN276">
            <v>0</v>
          </cell>
          <cell r="AO276">
            <v>0</v>
          </cell>
          <cell r="AP276">
            <v>0</v>
          </cell>
          <cell r="AQ276">
            <v>55.913750000000022</v>
          </cell>
          <cell r="AR276">
            <v>63.117499999999993</v>
          </cell>
          <cell r="AS276">
            <v>59.820999999999998</v>
          </cell>
          <cell r="AT276">
            <v>58.065005499999998</v>
          </cell>
          <cell r="AU276">
            <v>64.139499999999998</v>
          </cell>
          <cell r="AV276">
            <v>65.047000000000025</v>
          </cell>
          <cell r="AW276">
            <v>57.9250075</v>
          </cell>
          <cell r="AX276">
            <v>59.462000000000025</v>
          </cell>
          <cell r="AY276">
            <v>0</v>
          </cell>
          <cell r="AZ276">
            <v>0</v>
          </cell>
          <cell r="BA276">
            <v>0</v>
          </cell>
          <cell r="BB276">
            <v>59.343000000000004</v>
          </cell>
          <cell r="BC276">
            <v>58.6845</v>
          </cell>
          <cell r="BD276">
            <v>-1.2322500000000001</v>
          </cell>
          <cell r="BE276">
            <v>57.468999999999987</v>
          </cell>
          <cell r="BF276">
            <v>56.307510000000008</v>
          </cell>
          <cell r="BG276">
            <v>47.907500000000063</v>
          </cell>
          <cell r="BH276">
            <v>0</v>
          </cell>
          <cell r="BI276">
            <v>63.394500000000022</v>
          </cell>
          <cell r="BJ276">
            <v>0</v>
          </cell>
          <cell r="BK276">
            <v>8.33</v>
          </cell>
          <cell r="BL276">
            <v>26.471812499999999</v>
          </cell>
          <cell r="BM276">
            <v>40.463062499999999</v>
          </cell>
          <cell r="BN276">
            <v>47.967937499999998</v>
          </cell>
          <cell r="BO276">
            <v>47.326124999999998</v>
          </cell>
          <cell r="BP276">
            <v>56.139562500000004</v>
          </cell>
          <cell r="BQ276">
            <v>67.017824999999988</v>
          </cell>
          <cell r="BR276">
            <v>67.017824999999988</v>
          </cell>
          <cell r="BS276">
            <v>69.485325000000003</v>
          </cell>
          <cell r="BT276">
            <v>69.485325000000003</v>
          </cell>
          <cell r="BU276">
            <v>73.186574999999991</v>
          </cell>
          <cell r="BV276">
            <v>73.186574999999991</v>
          </cell>
          <cell r="BW276">
            <v>66.947474999999997</v>
          </cell>
          <cell r="BX276">
            <v>66.947474999999997</v>
          </cell>
          <cell r="BY276">
            <v>73.506825000000006</v>
          </cell>
          <cell r="BZ276">
            <v>73.506825000000006</v>
          </cell>
          <cell r="CA276">
            <v>0</v>
          </cell>
          <cell r="CB276">
            <v>0</v>
          </cell>
          <cell r="CC276">
            <v>0</v>
          </cell>
          <cell r="CD276">
            <v>0</v>
          </cell>
          <cell r="CE276">
            <v>81.486824999999982</v>
          </cell>
          <cell r="CF276">
            <v>75.799499999999995</v>
          </cell>
          <cell r="CG276">
            <v>74.996250000000003</v>
          </cell>
          <cell r="CH276">
            <v>101.8185</v>
          </cell>
          <cell r="CI276">
            <v>0</v>
          </cell>
          <cell r="CJ276">
            <v>76.056224999999998</v>
          </cell>
          <cell r="CK276">
            <v>76.531350000000003</v>
          </cell>
          <cell r="CL276">
            <v>70.282065000000003</v>
          </cell>
          <cell r="CM276">
            <v>74.952674999999999</v>
          </cell>
          <cell r="CN276">
            <v>75.157425000000003</v>
          </cell>
          <cell r="CO276">
            <v>75.157425000000003</v>
          </cell>
          <cell r="CP276">
            <v>59.138100000000001</v>
          </cell>
          <cell r="CQ276">
            <v>59.138100000000001</v>
          </cell>
          <cell r="CR276">
            <v>0</v>
          </cell>
          <cell r="CS276">
            <v>0</v>
          </cell>
          <cell r="CT276">
            <v>42.327500000000001</v>
          </cell>
          <cell r="CU276">
            <v>39.426250000000003</v>
          </cell>
          <cell r="CV276">
            <v>0</v>
          </cell>
          <cell r="CW276">
            <v>51.5</v>
          </cell>
          <cell r="CX276">
            <v>65.652824999999979</v>
          </cell>
          <cell r="CY276">
            <v>66.566324999999992</v>
          </cell>
          <cell r="CZ276">
            <v>64.378649999999993</v>
          </cell>
          <cell r="DA276">
            <v>59.649449999999987</v>
          </cell>
          <cell r="DB276">
            <v>1.0281250000000004</v>
          </cell>
          <cell r="DC276">
            <v>0.85186363636363749</v>
          </cell>
          <cell r="DD276">
            <v>22.315825</v>
          </cell>
          <cell r="DE276">
            <v>0</v>
          </cell>
          <cell r="DF276">
            <v>0</v>
          </cell>
          <cell r="DG276">
            <v>0</v>
          </cell>
          <cell r="DH276">
            <v>0</v>
          </cell>
          <cell r="DI276">
            <v>0</v>
          </cell>
          <cell r="DJ276">
            <v>0</v>
          </cell>
          <cell r="DK276">
            <v>0</v>
          </cell>
          <cell r="DL276">
            <v>0</v>
          </cell>
          <cell r="DM276" t="str">
            <v>Dec 06</v>
          </cell>
          <cell r="DN276">
            <v>9.75</v>
          </cell>
          <cell r="DO276">
            <v>0</v>
          </cell>
          <cell r="DP276">
            <v>0</v>
          </cell>
          <cell r="DQ276">
            <v>0</v>
          </cell>
          <cell r="DR276">
            <v>0</v>
          </cell>
          <cell r="DS276">
            <v>0</v>
          </cell>
          <cell r="DT276">
            <v>69.619725000000003</v>
          </cell>
          <cell r="DU276">
            <v>69.619725000000003</v>
          </cell>
          <cell r="DV276">
            <v>76.000049999999987</v>
          </cell>
          <cell r="DW276">
            <v>76.000049999999987</v>
          </cell>
          <cell r="DX276">
            <v>69.358800000000002</v>
          </cell>
          <cell r="DY276">
            <v>69.358800000000002</v>
          </cell>
          <cell r="DZ276">
            <v>75.455100000000002</v>
          </cell>
          <cell r="EA276">
            <v>75.455100000000002</v>
          </cell>
          <cell r="EB276">
            <v>0</v>
          </cell>
          <cell r="EC276">
            <v>0</v>
          </cell>
          <cell r="ED276">
            <v>0</v>
          </cell>
          <cell r="EE276">
            <v>0</v>
          </cell>
          <cell r="EF276">
            <v>77.625449999999987</v>
          </cell>
          <cell r="EG276">
            <v>0</v>
          </cell>
          <cell r="EH276">
            <v>70.459725000000006</v>
          </cell>
          <cell r="EI276">
            <v>70.039725000000004</v>
          </cell>
          <cell r="EJ276">
            <v>74.460224999999994</v>
          </cell>
          <cell r="EK276">
            <v>76.418474999999987</v>
          </cell>
          <cell r="EL276">
            <v>76.418474999999987</v>
          </cell>
          <cell r="EM276">
            <v>0</v>
          </cell>
          <cell r="EN276">
            <v>0</v>
          </cell>
          <cell r="EO276">
            <v>40.050000000000004</v>
          </cell>
          <cell r="EP276">
            <v>38.965000000000003</v>
          </cell>
          <cell r="EQ276" t="str">
            <v>Dec 06</v>
          </cell>
          <cell r="ER276">
            <v>8.14</v>
          </cell>
          <cell r="ES276">
            <v>0</v>
          </cell>
          <cell r="ET276">
            <v>0</v>
          </cell>
          <cell r="EU276">
            <v>0</v>
          </cell>
          <cell r="EV276">
            <v>39.624375000000001</v>
          </cell>
          <cell r="EW276">
            <v>45.856124999999999</v>
          </cell>
          <cell r="EX276">
            <v>49.867124999999994</v>
          </cell>
          <cell r="EY276">
            <v>65.961524999999995</v>
          </cell>
          <cell r="EZ276">
            <v>65.961524999999995</v>
          </cell>
          <cell r="FA276">
            <v>67.295024999999995</v>
          </cell>
          <cell r="FB276">
            <v>67.295024999999995</v>
          </cell>
          <cell r="FC276">
            <v>66.081225000000003</v>
          </cell>
          <cell r="FD276">
            <v>66.081225000000003</v>
          </cell>
          <cell r="FE276">
            <v>0</v>
          </cell>
          <cell r="FF276">
            <v>0</v>
          </cell>
          <cell r="FG276">
            <v>0</v>
          </cell>
          <cell r="FH276">
            <v>76.126575000000003</v>
          </cell>
          <cell r="FI276">
            <v>78.77047499999999</v>
          </cell>
          <cell r="FJ276">
            <v>77.344574999999992</v>
          </cell>
          <cell r="FK276">
            <v>77.344574999999992</v>
          </cell>
          <cell r="FL276">
            <v>0</v>
          </cell>
          <cell r="FM276">
            <v>0</v>
          </cell>
          <cell r="FN276" t="str">
            <v>Dec 06</v>
          </cell>
          <cell r="FO276">
            <v>6.92</v>
          </cell>
          <cell r="FP276">
            <v>52.563000000000002</v>
          </cell>
          <cell r="FQ276">
            <v>49.203000000000003</v>
          </cell>
          <cell r="FR276">
            <v>58.028250000000007</v>
          </cell>
          <cell r="FS276">
            <v>0</v>
          </cell>
          <cell r="FT276">
            <v>76.185375000000008</v>
          </cell>
          <cell r="FU276">
            <v>76.185375000000008</v>
          </cell>
          <cell r="FV276">
            <v>81.309375000000003</v>
          </cell>
          <cell r="FW276">
            <v>81.309375000000003</v>
          </cell>
          <cell r="FX276">
            <v>0</v>
          </cell>
          <cell r="FY276">
            <v>0</v>
          </cell>
          <cell r="FZ276">
            <v>0</v>
          </cell>
          <cell r="GA276">
            <v>0</v>
          </cell>
          <cell r="GB276">
            <v>0</v>
          </cell>
          <cell r="GC276">
            <v>0</v>
          </cell>
          <cell r="GD276">
            <v>86.386124999999993</v>
          </cell>
          <cell r="GE276">
            <v>83.805750000000003</v>
          </cell>
          <cell r="GF276">
            <v>83.805750000000003</v>
          </cell>
          <cell r="GG276">
            <v>85.270499999999984</v>
          </cell>
          <cell r="GH276">
            <v>85.270499999999984</v>
          </cell>
          <cell r="GI276">
            <v>76.301399999999987</v>
          </cell>
          <cell r="GJ276">
            <v>66.555299999999988</v>
          </cell>
          <cell r="GK276">
            <v>0</v>
          </cell>
          <cell r="GL276">
            <v>0</v>
          </cell>
          <cell r="GM276">
            <v>45.1175</v>
          </cell>
          <cell r="GN276">
            <v>0</v>
          </cell>
          <cell r="GO276" t="str">
            <v>Dec 06</v>
          </cell>
          <cell r="GP276">
            <v>9.5234356598885146</v>
          </cell>
          <cell r="GQ276">
            <v>521.9473684210526</v>
          </cell>
          <cell r="GR276">
            <v>523.68421052631584</v>
          </cell>
          <cell r="GS276">
            <v>515.18421052631584</v>
          </cell>
          <cell r="GT276">
            <v>501.18421052631578</v>
          </cell>
          <cell r="GU276">
            <v>545.77631578947364</v>
          </cell>
          <cell r="GV276">
            <v>542.02631578947364</v>
          </cell>
          <cell r="GW276">
            <v>545.77631578947364</v>
          </cell>
          <cell r="GX276">
            <v>0</v>
          </cell>
          <cell r="GY276">
            <v>569.42105263157896</v>
          </cell>
          <cell r="GZ276">
            <v>552.4473684210526</v>
          </cell>
          <cell r="HA276">
            <v>0</v>
          </cell>
          <cell r="HB276">
            <v>0</v>
          </cell>
          <cell r="HC276">
            <v>620.52631578947364</v>
          </cell>
          <cell r="HD276">
            <v>542.28947368421052</v>
          </cell>
          <cell r="HE276">
            <v>0</v>
          </cell>
          <cell r="HF276">
            <v>572.23684210526312</v>
          </cell>
          <cell r="HG276">
            <v>414</v>
          </cell>
          <cell r="HH276">
            <v>0</v>
          </cell>
          <cell r="HI276">
            <v>399.31578947368399</v>
          </cell>
          <cell r="HJ276">
            <v>0</v>
          </cell>
          <cell r="HK276" t="e">
            <v>#VALUE!</v>
          </cell>
          <cell r="HL276">
            <v>0</v>
          </cell>
          <cell r="HM276">
            <v>0</v>
          </cell>
          <cell r="HN276">
            <v>253.32894736842104</v>
          </cell>
          <cell r="HO276">
            <v>250.85526315789474</v>
          </cell>
          <cell r="HP276">
            <v>240.43421052631578</v>
          </cell>
          <cell r="HQ276">
            <v>0</v>
          </cell>
          <cell r="HR276">
            <v>68.034000000000006</v>
          </cell>
          <cell r="HS276">
            <v>0</v>
          </cell>
          <cell r="HT276">
            <v>598.25</v>
          </cell>
          <cell r="HU276" t="str">
            <v>Dec 06</v>
          </cell>
          <cell r="HV276">
            <v>555.78947368421052</v>
          </cell>
          <cell r="HW276">
            <v>494.57894736842104</v>
          </cell>
          <cell r="HX276">
            <v>546</v>
          </cell>
          <cell r="HY276">
            <v>484.78947368421052</v>
          </cell>
          <cell r="HZ276">
            <v>538.03947368421052</v>
          </cell>
          <cell r="IA276">
            <v>519.75</v>
          </cell>
          <cell r="IB276">
            <v>538.03947368421052</v>
          </cell>
          <cell r="IC276">
            <v>0</v>
          </cell>
          <cell r="ID276">
            <v>606.02631578947364</v>
          </cell>
          <cell r="IE276">
            <v>0</v>
          </cell>
          <cell r="IF276">
            <v>0</v>
          </cell>
          <cell r="IG276">
            <v>409.052631578947</v>
          </cell>
          <cell r="IH276">
            <v>0</v>
          </cell>
          <cell r="II276">
            <v>391.84210526315701</v>
          </cell>
          <cell r="IJ276">
            <v>0</v>
          </cell>
          <cell r="IK276">
            <v>0</v>
          </cell>
          <cell r="IL276">
            <v>0</v>
          </cell>
          <cell r="IM276">
            <v>254.88157894736841</v>
          </cell>
          <cell r="IN276">
            <v>247.92105263157896</v>
          </cell>
          <cell r="IO276">
            <v>0</v>
          </cell>
          <cell r="IP276">
            <v>0</v>
          </cell>
          <cell r="IQ276" t="str">
            <v>Dec 06</v>
          </cell>
          <cell r="IR276">
            <v>7.3875624685876504</v>
          </cell>
          <cell r="IS276">
            <v>39.119757683895472</v>
          </cell>
          <cell r="IT276">
            <v>45.957409812409814</v>
          </cell>
          <cell r="IU276">
            <v>0</v>
          </cell>
          <cell r="IV276">
            <v>0</v>
          </cell>
          <cell r="IW276">
            <v>0</v>
          </cell>
          <cell r="IX276">
            <v>60.946773809523826</v>
          </cell>
          <cell r="IY276">
            <v>0</v>
          </cell>
          <cell r="IZ276">
            <v>71.776928571428556</v>
          </cell>
          <cell r="JA276">
            <v>69.21111904761905</v>
          </cell>
          <cell r="JB276">
            <v>0</v>
          </cell>
          <cell r="JC276">
            <v>67.77361904761905</v>
          </cell>
          <cell r="JD276">
            <v>68.372781065088759</v>
          </cell>
          <cell r="JE276">
            <v>0</v>
          </cell>
          <cell r="JF276">
            <v>0</v>
          </cell>
          <cell r="JG276">
            <v>0</v>
          </cell>
          <cell r="JH276">
            <v>0</v>
          </cell>
          <cell r="JI276">
            <v>0</v>
          </cell>
          <cell r="JJ276">
            <v>0</v>
          </cell>
          <cell r="JK276">
            <v>0</v>
          </cell>
          <cell r="JL276">
            <v>0</v>
          </cell>
          <cell r="JM276">
            <v>0</v>
          </cell>
          <cell r="JN276">
            <v>77.038285714285692</v>
          </cell>
          <cell r="JO276">
            <v>0</v>
          </cell>
          <cell r="JP276">
            <v>68.917642857142837</v>
          </cell>
          <cell r="JQ276">
            <v>70.667999999999992</v>
          </cell>
          <cell r="JR276">
            <v>72.204009999999982</v>
          </cell>
          <cell r="JS276">
            <v>72.518952380952356</v>
          </cell>
          <cell r="JT276">
            <v>73.218952380952359</v>
          </cell>
          <cell r="JU276">
            <v>0</v>
          </cell>
          <cell r="JV276">
            <v>0</v>
          </cell>
          <cell r="JW276">
            <v>0</v>
          </cell>
          <cell r="JX276">
            <v>0</v>
          </cell>
          <cell r="JY276">
            <v>0</v>
          </cell>
          <cell r="JZ276">
            <v>70.667999999999992</v>
          </cell>
          <cell r="KA276">
            <v>0</v>
          </cell>
          <cell r="KB276">
            <v>0</v>
          </cell>
          <cell r="KC276">
            <v>0</v>
          </cell>
          <cell r="KD276">
            <v>42.942500000000003</v>
          </cell>
          <cell r="KE276">
            <v>47.275833333333338</v>
          </cell>
          <cell r="KF276">
            <v>42.942500000000003</v>
          </cell>
          <cell r="KG276">
            <v>47.275833333333338</v>
          </cell>
          <cell r="KH276">
            <v>0</v>
          </cell>
          <cell r="KI276">
            <v>0</v>
          </cell>
          <cell r="KJ276">
            <v>0</v>
          </cell>
          <cell r="KK276">
            <v>44.791233595800527</v>
          </cell>
          <cell r="KL276">
            <v>43.572099737532817</v>
          </cell>
          <cell r="KM276">
            <v>0</v>
          </cell>
          <cell r="KN276">
            <v>41.49996250468692</v>
          </cell>
          <cell r="KO276">
            <v>5.4761928571428582</v>
          </cell>
          <cell r="KP276">
            <v>0.40952380952380962</v>
          </cell>
          <cell r="KQ276">
            <v>1.3714285714285721</v>
          </cell>
          <cell r="KR276">
            <v>1.047619047619047</v>
          </cell>
          <cell r="KS276">
            <v>0.74761904761904763</v>
          </cell>
          <cell r="KT276">
            <v>-0.38571428571428568</v>
          </cell>
          <cell r="KU276">
            <v>-0.84285714285714319</v>
          </cell>
          <cell r="KV276">
            <v>0</v>
          </cell>
          <cell r="KW276">
            <v>1.0000000000000001E-5</v>
          </cell>
          <cell r="KX276">
            <v>-1.6190476190476191</v>
          </cell>
          <cell r="KY276">
            <v>0</v>
          </cell>
          <cell r="KZ276">
            <v>-2.166666666666667</v>
          </cell>
          <cell r="LA276">
            <v>-3.5952380952380949</v>
          </cell>
          <cell r="LB276">
            <v>4.3333333333333321</v>
          </cell>
          <cell r="LC276" t="str">
            <v>Dec 06</v>
          </cell>
          <cell r="LD276">
            <v>38.678485092667202</v>
          </cell>
          <cell r="LE276">
            <v>45.454545454545453</v>
          </cell>
          <cell r="LF276">
            <v>480</v>
          </cell>
          <cell r="LG276">
            <v>495</v>
          </cell>
          <cell r="LH276">
            <v>59.158055555555542</v>
          </cell>
          <cell r="LI276">
            <v>65.213999999999999</v>
          </cell>
          <cell r="LJ276">
            <v>76.263999999999996</v>
          </cell>
          <cell r="LK276">
            <v>1.5400000000000005</v>
          </cell>
          <cell r="LL276">
            <v>69.54349999999998</v>
          </cell>
          <cell r="LM276">
            <v>2.0724999999999998</v>
          </cell>
          <cell r="LN276">
            <v>68.409999999999968</v>
          </cell>
          <cell r="LO276">
            <v>0</v>
          </cell>
          <cell r="LP276">
            <v>0</v>
          </cell>
          <cell r="LQ276">
            <v>0</v>
          </cell>
          <cell r="LR276">
            <v>0</v>
          </cell>
          <cell r="LS276">
            <v>0</v>
          </cell>
          <cell r="LT276">
            <v>41.761968503937005</v>
          </cell>
          <cell r="LU276">
            <v>39.9148031496063</v>
          </cell>
          <cell r="LV276">
            <v>62.884500000000031</v>
          </cell>
          <cell r="LW276">
            <v>59.820999999999998</v>
          </cell>
          <cell r="LX276">
            <v>59.797000000000004</v>
          </cell>
          <cell r="LY276">
            <v>61.532000000000004</v>
          </cell>
          <cell r="LZ276">
            <v>58.913750000000022</v>
          </cell>
          <cell r="MA276">
            <v>63.1995</v>
          </cell>
          <cell r="MB276" t="str">
            <v>Dec 06</v>
          </cell>
          <cell r="MC276">
            <v>558.82500000000005</v>
          </cell>
          <cell r="MD276">
            <v>562.27499999999998</v>
          </cell>
          <cell r="ME276">
            <v>63.344444444444449</v>
          </cell>
          <cell r="MF276">
            <v>72.17</v>
          </cell>
          <cell r="MG276">
            <v>51.11</v>
          </cell>
          <cell r="MH276" t="str">
            <v>Dec 06</v>
          </cell>
          <cell r="MI276">
            <v>261.42857142857139</v>
          </cell>
          <cell r="MJ276">
            <v>305.98639455782319</v>
          </cell>
          <cell r="MK276">
            <v>308.84353741496591</v>
          </cell>
          <cell r="ML276">
            <v>271.42857142857139</v>
          </cell>
          <cell r="MM276">
            <v>201.22448979591829</v>
          </cell>
          <cell r="MN276">
            <v>237.15116498621671</v>
          </cell>
          <cell r="MO276">
            <v>312.01650335224338</v>
          </cell>
          <cell r="MP276">
            <v>194.55782312925169</v>
          </cell>
          <cell r="MQ276">
            <v>65.476190476190482</v>
          </cell>
          <cell r="MR276">
            <v>129.04761904761901</v>
          </cell>
          <cell r="MS276">
            <v>0</v>
          </cell>
          <cell r="MT276">
            <v>126.57250906845719</v>
          </cell>
          <cell r="MU276">
            <v>107.9819344956526</v>
          </cell>
          <cell r="MV276">
            <v>0</v>
          </cell>
          <cell r="MW276" t="str">
            <v>*KEY_ERR</v>
          </cell>
        </row>
        <row r="277">
          <cell r="F277" t="str">
            <v>Jan 07</v>
          </cell>
          <cell r="G277">
            <v>53.679545454545448</v>
          </cell>
          <cell r="H277">
            <v>0</v>
          </cell>
          <cell r="I277">
            <v>54.137250000000002</v>
          </cell>
          <cell r="J277">
            <v>0</v>
          </cell>
          <cell r="K277">
            <v>0</v>
          </cell>
          <cell r="L277">
            <v>56.685999999999993</v>
          </cell>
          <cell r="M277">
            <v>48.182000000000009</v>
          </cell>
          <cell r="N277">
            <v>0</v>
          </cell>
          <cell r="O277">
            <v>0</v>
          </cell>
          <cell r="P277">
            <v>47.034749999999995</v>
          </cell>
          <cell r="Q277">
            <v>47.034749999999995</v>
          </cell>
          <cell r="R277">
            <v>0</v>
          </cell>
          <cell r="S277">
            <v>56.213249999999995</v>
          </cell>
          <cell r="T277">
            <v>54.34562239949102</v>
          </cell>
          <cell r="U277">
            <v>39.141249999999999</v>
          </cell>
          <cell r="V277">
            <v>49.924999999999997</v>
          </cell>
          <cell r="W277">
            <v>49.954545454545453</v>
          </cell>
          <cell r="X277">
            <v>54.452272727272728</v>
          </cell>
          <cell r="Y277">
            <v>44.497727272727275</v>
          </cell>
          <cell r="Z277">
            <v>44.406818181818181</v>
          </cell>
          <cell r="AA277">
            <v>50.815952380952389</v>
          </cell>
          <cell r="AB277">
            <v>56.602857142857154</v>
          </cell>
          <cell r="AC277">
            <v>55.248095238095239</v>
          </cell>
          <cell r="AD277">
            <v>57.627619047619049</v>
          </cell>
          <cell r="AE277">
            <v>58.427619047619046</v>
          </cell>
          <cell r="AF277">
            <v>52.064285714285717</v>
          </cell>
          <cell r="AG277">
            <v>54.796984126984128</v>
          </cell>
          <cell r="AH277">
            <v>45.914285714285718</v>
          </cell>
          <cell r="AI277">
            <v>50.726190476190467</v>
          </cell>
          <cell r="AJ277">
            <v>52.064285714285717</v>
          </cell>
          <cell r="AK277">
            <v>55.364285714285721</v>
          </cell>
          <cell r="AL277">
            <v>54.572727272727271</v>
          </cell>
          <cell r="AM277">
            <v>59.13</v>
          </cell>
          <cell r="AN277">
            <v>0</v>
          </cell>
          <cell r="AO277">
            <v>0</v>
          </cell>
          <cell r="AP277">
            <v>0</v>
          </cell>
          <cell r="AQ277">
            <v>48.464285714285715</v>
          </cell>
          <cell r="AR277">
            <v>56.171428571428557</v>
          </cell>
          <cell r="AS277">
            <v>55.248095238095239</v>
          </cell>
          <cell r="AT277">
            <v>50.913575238095234</v>
          </cell>
          <cell r="AU277">
            <v>56.996507936507932</v>
          </cell>
          <cell r="AV277">
            <v>58.502857142857152</v>
          </cell>
          <cell r="AW277">
            <v>50.935722857142856</v>
          </cell>
          <cell r="AX277">
            <v>51.284090909090907</v>
          </cell>
          <cell r="AY277">
            <v>0</v>
          </cell>
          <cell r="AZ277">
            <v>0</v>
          </cell>
          <cell r="BA277">
            <v>0</v>
          </cell>
          <cell r="BB277">
            <v>52.135238095238087</v>
          </cell>
          <cell r="BC277">
            <v>51.693333333333328</v>
          </cell>
          <cell r="BD277">
            <v>-0.92181818181818154</v>
          </cell>
          <cell r="BE277">
            <v>49.817249999999987</v>
          </cell>
          <cell r="BF277">
            <v>49.537259999999996</v>
          </cell>
          <cell r="BG277">
            <v>41.509924999999996</v>
          </cell>
          <cell r="BH277">
            <v>0</v>
          </cell>
          <cell r="BI277">
            <v>54.740909090909092</v>
          </cell>
          <cell r="BJ277">
            <v>0</v>
          </cell>
          <cell r="BK277">
            <v>5.84</v>
          </cell>
          <cell r="BL277">
            <v>23.203455882352941</v>
          </cell>
          <cell r="BM277">
            <v>36.983161764705883</v>
          </cell>
          <cell r="BN277">
            <v>49.167794117647055</v>
          </cell>
          <cell r="BO277">
            <v>45.250367647058823</v>
          </cell>
          <cell r="BP277">
            <v>52.510808823529409</v>
          </cell>
          <cell r="BQ277">
            <v>58.82309999999999</v>
          </cell>
          <cell r="BR277">
            <v>58.82309999999999</v>
          </cell>
          <cell r="BS277">
            <v>60.766440000000003</v>
          </cell>
          <cell r="BT277">
            <v>60.766440000000003</v>
          </cell>
          <cell r="BU277">
            <v>63.681449999999998</v>
          </cell>
          <cell r="BV277">
            <v>63.681449999999998</v>
          </cell>
          <cell r="BW277">
            <v>58.857224999999993</v>
          </cell>
          <cell r="BX277">
            <v>58.857224999999993</v>
          </cell>
          <cell r="BY277">
            <v>64.941450000000003</v>
          </cell>
          <cell r="BZ277">
            <v>64.941450000000003</v>
          </cell>
          <cell r="CA277">
            <v>0</v>
          </cell>
          <cell r="CB277">
            <v>0</v>
          </cell>
          <cell r="CC277">
            <v>0</v>
          </cell>
          <cell r="CD277">
            <v>0</v>
          </cell>
          <cell r="CE277">
            <v>73.066349999999986</v>
          </cell>
          <cell r="CF277">
            <v>60.40588235294117</v>
          </cell>
          <cell r="CG277">
            <v>60.149249999999988</v>
          </cell>
          <cell r="CH277">
            <v>91.853999999999985</v>
          </cell>
          <cell r="CI277">
            <v>0</v>
          </cell>
          <cell r="CJ277">
            <v>69.262724999999989</v>
          </cell>
          <cell r="CK277">
            <v>69.869100000000003</v>
          </cell>
          <cell r="CL277">
            <v>62.640035294117638</v>
          </cell>
          <cell r="CM277">
            <v>67.270350000000008</v>
          </cell>
          <cell r="CN277">
            <v>68.346599999999981</v>
          </cell>
          <cell r="CO277">
            <v>68.346599999999981</v>
          </cell>
          <cell r="CP277">
            <v>53.871299999999991</v>
          </cell>
          <cell r="CQ277">
            <v>53.871299999999991</v>
          </cell>
          <cell r="CR277">
            <v>0</v>
          </cell>
          <cell r="CS277">
            <v>0</v>
          </cell>
          <cell r="CT277">
            <v>37.344999999999999</v>
          </cell>
          <cell r="CU277">
            <v>36.411249999999995</v>
          </cell>
          <cell r="CV277">
            <v>0</v>
          </cell>
          <cell r="CW277">
            <v>50.5</v>
          </cell>
          <cell r="CX277">
            <v>58.859849999999994</v>
          </cell>
          <cell r="CY277">
            <v>59.300849999999997</v>
          </cell>
          <cell r="CZ277">
            <v>59.261999999999993</v>
          </cell>
          <cell r="DA277">
            <v>53.940599999999989</v>
          </cell>
          <cell r="DB277">
            <v>0.80972500000000147</v>
          </cell>
          <cell r="DC277">
            <v>0.79015909090909231</v>
          </cell>
          <cell r="DD277">
            <v>19.619074999999999</v>
          </cell>
          <cell r="DE277">
            <v>0</v>
          </cell>
          <cell r="DF277">
            <v>0</v>
          </cell>
          <cell r="DG277">
            <v>0</v>
          </cell>
          <cell r="DH277">
            <v>0</v>
          </cell>
          <cell r="DI277">
            <v>0</v>
          </cell>
          <cell r="DJ277">
            <v>0</v>
          </cell>
          <cell r="DK277">
            <v>0</v>
          </cell>
          <cell r="DL277">
            <v>0</v>
          </cell>
          <cell r="DM277" t="str">
            <v>Jan 07</v>
          </cell>
          <cell r="DN277">
            <v>7.54</v>
          </cell>
          <cell r="DO277">
            <v>0</v>
          </cell>
          <cell r="DP277">
            <v>0</v>
          </cell>
          <cell r="DQ277">
            <v>0</v>
          </cell>
          <cell r="DR277">
            <v>0</v>
          </cell>
          <cell r="DS277">
            <v>0</v>
          </cell>
          <cell r="DT277">
            <v>59.517149999999987</v>
          </cell>
          <cell r="DU277">
            <v>59.517149999999987</v>
          </cell>
          <cell r="DV277">
            <v>65.332049999999995</v>
          </cell>
          <cell r="DW277">
            <v>65.332049999999995</v>
          </cell>
          <cell r="DX277">
            <v>59.439974999999976</v>
          </cell>
          <cell r="DY277">
            <v>59.439974999999976</v>
          </cell>
          <cell r="DZ277">
            <v>65.014424999999989</v>
          </cell>
          <cell r="EA277">
            <v>65.014424999999989</v>
          </cell>
          <cell r="EB277">
            <v>0</v>
          </cell>
          <cell r="EC277">
            <v>0</v>
          </cell>
          <cell r="ED277">
            <v>0</v>
          </cell>
          <cell r="EE277">
            <v>0</v>
          </cell>
          <cell r="EF277">
            <v>70.484925000000004</v>
          </cell>
          <cell r="EG277">
            <v>0</v>
          </cell>
          <cell r="EH277">
            <v>63.769649999999999</v>
          </cell>
          <cell r="EI277">
            <v>63.349650000000004</v>
          </cell>
          <cell r="EJ277">
            <v>66.124799999999993</v>
          </cell>
          <cell r="EK277">
            <v>67.208925000000008</v>
          </cell>
          <cell r="EL277">
            <v>67.208925000000008</v>
          </cell>
          <cell r="EM277">
            <v>0</v>
          </cell>
          <cell r="EN277">
            <v>0</v>
          </cell>
          <cell r="EO277">
            <v>37.230000000000004</v>
          </cell>
          <cell r="EP277">
            <v>36.07374999999999</v>
          </cell>
          <cell r="EQ277" t="str">
            <v>Jan 07</v>
          </cell>
          <cell r="ER277">
            <v>6.4</v>
          </cell>
          <cell r="ES277">
            <v>0</v>
          </cell>
          <cell r="ET277">
            <v>0</v>
          </cell>
          <cell r="EU277">
            <v>0</v>
          </cell>
          <cell r="EV277">
            <v>36.482250000000001</v>
          </cell>
          <cell r="EW277">
            <v>42.257249999999999</v>
          </cell>
          <cell r="EX277">
            <v>50.132249999999999</v>
          </cell>
          <cell r="EY277">
            <v>56.570849999999993</v>
          </cell>
          <cell r="EZ277">
            <v>56.570849999999993</v>
          </cell>
          <cell r="FA277">
            <v>57.505349999999993</v>
          </cell>
          <cell r="FB277">
            <v>57.505349999999993</v>
          </cell>
          <cell r="FC277">
            <v>56.754599999999996</v>
          </cell>
          <cell r="FD277">
            <v>56.754599999999996</v>
          </cell>
          <cell r="FE277">
            <v>0</v>
          </cell>
          <cell r="FF277">
            <v>0</v>
          </cell>
          <cell r="FG277">
            <v>0</v>
          </cell>
          <cell r="FH277">
            <v>65.903774999999996</v>
          </cell>
          <cell r="FI277">
            <v>70.849275000000006</v>
          </cell>
          <cell r="FJ277">
            <v>69.242774999999995</v>
          </cell>
          <cell r="FK277">
            <v>69.242774999999995</v>
          </cell>
          <cell r="FL277">
            <v>0</v>
          </cell>
          <cell r="FM277">
            <v>0</v>
          </cell>
          <cell r="FN277" t="str">
            <v>Jan 07</v>
          </cell>
          <cell r="FO277">
            <v>5.96</v>
          </cell>
          <cell r="FP277">
            <v>56.428235294117655</v>
          </cell>
          <cell r="FQ277">
            <v>46.459411764705884</v>
          </cell>
          <cell r="FR277">
            <v>58.52823529411765</v>
          </cell>
          <cell r="FS277">
            <v>0</v>
          </cell>
          <cell r="FT277">
            <v>68.151176470588226</v>
          </cell>
          <cell r="FU277">
            <v>68.151176470588226</v>
          </cell>
          <cell r="FV277">
            <v>74.117647058823522</v>
          </cell>
          <cell r="FW277">
            <v>74.117647058823522</v>
          </cell>
          <cell r="FX277">
            <v>0</v>
          </cell>
          <cell r="FY277">
            <v>0</v>
          </cell>
          <cell r="FZ277">
            <v>0</v>
          </cell>
          <cell r="GA277">
            <v>0</v>
          </cell>
          <cell r="GB277">
            <v>0</v>
          </cell>
          <cell r="GC277">
            <v>0</v>
          </cell>
          <cell r="GD277">
            <v>74.503676470588232</v>
          </cell>
          <cell r="GE277">
            <v>74.336911764705889</v>
          </cell>
          <cell r="GF277">
            <v>74.336911764705889</v>
          </cell>
          <cell r="GG277">
            <v>76.063235294117646</v>
          </cell>
          <cell r="GH277">
            <v>76.063235294117646</v>
          </cell>
          <cell r="GI277">
            <v>67.951800000000006</v>
          </cell>
          <cell r="GJ277">
            <v>62.261850000000003</v>
          </cell>
          <cell r="GK277">
            <v>0</v>
          </cell>
          <cell r="GL277">
            <v>0</v>
          </cell>
          <cell r="GM277">
            <v>45.512500000000003</v>
          </cell>
          <cell r="GN277">
            <v>0</v>
          </cell>
          <cell r="GO277" t="str">
            <v>Jan 07</v>
          </cell>
          <cell r="GP277">
            <v>7.9595753848564375</v>
          </cell>
          <cell r="GQ277">
            <v>494.09090909090907</v>
          </cell>
          <cell r="GR277">
            <v>486.81818181818181</v>
          </cell>
          <cell r="GS277">
            <v>484.90909090909093</v>
          </cell>
          <cell r="GT277">
            <v>461.18181818181819</v>
          </cell>
          <cell r="GU277">
            <v>508.59090909090907</v>
          </cell>
          <cell r="GV277">
            <v>504.84090909090907</v>
          </cell>
          <cell r="GW277">
            <v>508.59090909090907</v>
          </cell>
          <cell r="GX277">
            <v>0</v>
          </cell>
          <cell r="GY277">
            <v>508.15909090909093</v>
          </cell>
          <cell r="GZ277">
            <v>492.77272727272725</v>
          </cell>
          <cell r="HA277">
            <v>0</v>
          </cell>
          <cell r="HB277">
            <v>0</v>
          </cell>
          <cell r="HC277">
            <v>561.22727272727275</v>
          </cell>
          <cell r="HD277">
            <v>485.32954545454544</v>
          </cell>
          <cell r="HE277">
            <v>0</v>
          </cell>
          <cell r="HF277">
            <v>513.15909090909088</v>
          </cell>
          <cell r="HG277">
            <v>377.73684210526318</v>
          </cell>
          <cell r="HH277">
            <v>0</v>
          </cell>
          <cell r="HI277">
            <v>371.31578947368422</v>
          </cell>
          <cell r="HJ277">
            <v>0</v>
          </cell>
          <cell r="HK277" t="e">
            <v>#VALUE!</v>
          </cell>
          <cell r="HL277">
            <v>0</v>
          </cell>
          <cell r="HM277">
            <v>0</v>
          </cell>
          <cell r="HN277">
            <v>226.23863636363637</v>
          </cell>
          <cell r="HO277">
            <v>224.31818181818181</v>
          </cell>
          <cell r="HP277">
            <v>204.90909090909091</v>
          </cell>
          <cell r="HQ277">
            <v>0</v>
          </cell>
          <cell r="HR277">
            <v>68.465000000000003</v>
          </cell>
          <cell r="HS277">
            <v>0</v>
          </cell>
          <cell r="HT277">
            <v>538.72727272727275</v>
          </cell>
          <cell r="HU277" t="str">
            <v>Jan 07</v>
          </cell>
          <cell r="HV277">
            <v>514.81818181818187</v>
          </cell>
          <cell r="HW277">
            <v>491.31818181818181</v>
          </cell>
          <cell r="HX277">
            <v>502.45454545454544</v>
          </cell>
          <cell r="HY277">
            <v>478.95454545454538</v>
          </cell>
          <cell r="HZ277">
            <v>499.03409090909093</v>
          </cell>
          <cell r="IA277">
            <v>478.94318181818181</v>
          </cell>
          <cell r="IB277">
            <v>499.03409090909093</v>
          </cell>
          <cell r="IC277">
            <v>0</v>
          </cell>
          <cell r="ID277">
            <v>542.375</v>
          </cell>
          <cell r="IE277">
            <v>0</v>
          </cell>
          <cell r="IF277">
            <v>0</v>
          </cell>
          <cell r="IG277">
            <v>371.89473684210526</v>
          </cell>
          <cell r="IH277">
            <v>0</v>
          </cell>
          <cell r="II277">
            <v>360.05263157894734</v>
          </cell>
          <cell r="IJ277">
            <v>0</v>
          </cell>
          <cell r="IK277">
            <v>0</v>
          </cell>
          <cell r="IL277">
            <v>0</v>
          </cell>
          <cell r="IM277">
            <v>229.78409090909091</v>
          </cell>
          <cell r="IN277">
            <v>228.86363636363637</v>
          </cell>
          <cell r="IO277">
            <v>0</v>
          </cell>
          <cell r="IP277">
            <v>0</v>
          </cell>
          <cell r="IQ277" t="str">
            <v>Jan 07</v>
          </cell>
          <cell r="IR277">
            <v>7.142400577875641</v>
          </cell>
          <cell r="IS277">
            <v>38.696002522509893</v>
          </cell>
          <cell r="IT277">
            <v>44.556234279554438</v>
          </cell>
          <cell r="IU277">
            <v>0</v>
          </cell>
          <cell r="IV277">
            <v>0</v>
          </cell>
          <cell r="IW277">
            <v>0</v>
          </cell>
          <cell r="IX277">
            <v>57.670227743271234</v>
          </cell>
          <cell r="IY277">
            <v>0</v>
          </cell>
          <cell r="IZ277">
            <v>65.312236024844722</v>
          </cell>
          <cell r="JA277">
            <v>62.662422360248456</v>
          </cell>
          <cell r="JB277">
            <v>0</v>
          </cell>
          <cell r="JC277">
            <v>61.239896480331261</v>
          </cell>
          <cell r="JD277">
            <v>64.277261200338131</v>
          </cell>
          <cell r="JE277">
            <v>0</v>
          </cell>
          <cell r="JF277">
            <v>0</v>
          </cell>
          <cell r="JG277">
            <v>0</v>
          </cell>
          <cell r="JH277">
            <v>0</v>
          </cell>
          <cell r="JI277">
            <v>0</v>
          </cell>
          <cell r="JJ277">
            <v>0</v>
          </cell>
          <cell r="JK277">
            <v>0</v>
          </cell>
          <cell r="JL277">
            <v>0</v>
          </cell>
          <cell r="JM277">
            <v>0</v>
          </cell>
          <cell r="JN277">
            <v>68.913602484472051</v>
          </cell>
          <cell r="JO277">
            <v>0</v>
          </cell>
          <cell r="JP277">
            <v>65.505672877846791</v>
          </cell>
          <cell r="JQ277">
            <v>67.201428571428565</v>
          </cell>
          <cell r="JR277">
            <v>68.447142857142836</v>
          </cell>
          <cell r="JS277">
            <v>68.772360248447185</v>
          </cell>
          <cell r="JT277">
            <v>69.472360248447188</v>
          </cell>
          <cell r="JU277">
            <v>0</v>
          </cell>
          <cell r="JV277">
            <v>0</v>
          </cell>
          <cell r="JW277">
            <v>0</v>
          </cell>
          <cell r="JX277">
            <v>0</v>
          </cell>
          <cell r="JY277">
            <v>0</v>
          </cell>
          <cell r="JZ277">
            <v>67.201428571428565</v>
          </cell>
          <cell r="KA277">
            <v>0</v>
          </cell>
          <cell r="KB277">
            <v>0</v>
          </cell>
          <cell r="KC277">
            <v>0</v>
          </cell>
          <cell r="KD277">
            <v>39.37380952380952</v>
          </cell>
          <cell r="KE277">
            <v>44.673809523809517</v>
          </cell>
          <cell r="KF277">
            <v>39.37380952380952</v>
          </cell>
          <cell r="KG277">
            <v>44.673809523809517</v>
          </cell>
          <cell r="KH277">
            <v>0</v>
          </cell>
          <cell r="KI277">
            <v>0</v>
          </cell>
          <cell r="KJ277">
            <v>0</v>
          </cell>
          <cell r="KK277">
            <v>45.132198692554738</v>
          </cell>
          <cell r="KL277">
            <v>43.171193818164035</v>
          </cell>
          <cell r="KM277">
            <v>0</v>
          </cell>
          <cell r="KN277">
            <v>42.176632268792495</v>
          </cell>
          <cell r="KO277">
            <v>-64.782608695652172</v>
          </cell>
          <cell r="KP277">
            <v>0.88260869565217426</v>
          </cell>
          <cell r="KQ277">
            <v>1.2565217391304351</v>
          </cell>
          <cell r="KR277">
            <v>1.0695652173913039</v>
          </cell>
          <cell r="KS277">
            <v>0.92608695652173934</v>
          </cell>
          <cell r="KT277">
            <v>-0.74782608695652175</v>
          </cell>
          <cell r="KU277">
            <v>-0.56956521739130428</v>
          </cell>
          <cell r="KV277">
            <v>0</v>
          </cell>
          <cell r="KW277">
            <v>0</v>
          </cell>
          <cell r="KX277">
            <v>-0.93478260869565222</v>
          </cell>
          <cell r="KY277">
            <v>0</v>
          </cell>
          <cell r="KZ277">
            <v>1.6956521739130439</v>
          </cell>
          <cell r="LA277">
            <v>1.4130434782608701</v>
          </cell>
          <cell r="LB277">
            <v>5.299999999999998</v>
          </cell>
          <cell r="LC277" t="str">
            <v>Jan 07</v>
          </cell>
          <cell r="LD277">
            <v>43.916196615632551</v>
          </cell>
          <cell r="LE277">
            <v>50.505050505050505</v>
          </cell>
          <cell r="LF277">
            <v>545</v>
          </cell>
          <cell r="LG277">
            <v>550</v>
          </cell>
          <cell r="LH277">
            <v>54.674470899470904</v>
          </cell>
          <cell r="LI277">
            <v>57.93</v>
          </cell>
          <cell r="LJ277">
            <v>68.255238095238099</v>
          </cell>
          <cell r="LK277">
            <v>1.4952380952380953</v>
          </cell>
          <cell r="LL277">
            <v>66.609523809523807</v>
          </cell>
          <cell r="LM277">
            <v>2.4228571428571426</v>
          </cell>
          <cell r="LN277">
            <v>67.094285714285718</v>
          </cell>
          <cell r="LO277">
            <v>0</v>
          </cell>
          <cell r="LP277">
            <v>0</v>
          </cell>
          <cell r="LQ277">
            <v>0</v>
          </cell>
          <cell r="LR277">
            <v>0</v>
          </cell>
          <cell r="LS277">
            <v>0</v>
          </cell>
          <cell r="LT277">
            <v>40.164304461942258</v>
          </cell>
          <cell r="LU277">
            <v>39.214248218972628</v>
          </cell>
          <cell r="LV277">
            <v>56.602857142857154</v>
          </cell>
          <cell r="LW277">
            <v>55.248095238095239</v>
          </cell>
          <cell r="LX277">
            <v>57.627619047619049</v>
          </cell>
          <cell r="LY277">
            <v>58.427619047619046</v>
          </cell>
          <cell r="LZ277">
            <v>52.064285714285717</v>
          </cell>
          <cell r="MA277">
            <v>54.796984126984128</v>
          </cell>
          <cell r="MB277" t="str">
            <v>Jan 07</v>
          </cell>
          <cell r="MC277">
            <v>516.19047619047615</v>
          </cell>
          <cell r="MD277">
            <v>515.30952380952385</v>
          </cell>
          <cell r="ME277">
            <v>59.038756613756604</v>
          </cell>
          <cell r="MF277">
            <v>72.59</v>
          </cell>
          <cell r="MG277">
            <v>51.625</v>
          </cell>
          <cell r="MH277" t="str">
            <v>Jan 07</v>
          </cell>
          <cell r="MI277">
            <v>205.43478260869566</v>
          </cell>
          <cell r="MJ277">
            <v>217.39130434782609</v>
          </cell>
          <cell r="MK277">
            <v>220.24844720496895</v>
          </cell>
          <cell r="ML277">
            <v>185.8385093167702</v>
          </cell>
          <cell r="MM277">
            <v>179.87577639751544</v>
          </cell>
          <cell r="MN277">
            <v>208.78499825355411</v>
          </cell>
          <cell r="MO277">
            <v>278.53326569469925</v>
          </cell>
          <cell r="MP277">
            <v>190.80745341614906</v>
          </cell>
          <cell r="MQ277">
            <v>71.739130434782609</v>
          </cell>
          <cell r="MR277">
            <v>119.1304347826087</v>
          </cell>
          <cell r="MS277">
            <v>0</v>
          </cell>
          <cell r="MT277">
            <v>137.87609290178889</v>
          </cell>
          <cell r="MU277">
            <v>101.42317959975283</v>
          </cell>
          <cell r="MV277">
            <v>0</v>
          </cell>
          <cell r="MW277" t="str">
            <v>*KEY_ERR</v>
          </cell>
        </row>
        <row r="278">
          <cell r="F278" t="str">
            <v>Feb 07</v>
          </cell>
          <cell r="G278">
            <v>57.426499999999997</v>
          </cell>
          <cell r="H278">
            <v>0</v>
          </cell>
          <cell r="I278">
            <v>59.201052631578953</v>
          </cell>
          <cell r="J278">
            <v>0</v>
          </cell>
          <cell r="K278">
            <v>0</v>
          </cell>
          <cell r="L278">
            <v>61.554736842105271</v>
          </cell>
          <cell r="M278">
            <v>53.435000000000002</v>
          </cell>
          <cell r="N278">
            <v>0</v>
          </cell>
          <cell r="O278">
            <v>0</v>
          </cell>
          <cell r="P278">
            <v>51.271052631578954</v>
          </cell>
          <cell r="Q278">
            <v>51.271052631578954</v>
          </cell>
          <cell r="R278">
            <v>0</v>
          </cell>
          <cell r="S278">
            <v>59.15894736842106</v>
          </cell>
          <cell r="T278">
            <v>58.088421052631588</v>
          </cell>
          <cell r="U278">
            <v>42.978947368421061</v>
          </cell>
          <cell r="V278">
            <v>53.904000000000011</v>
          </cell>
          <cell r="W278">
            <v>53.581500000000013</v>
          </cell>
          <cell r="X278">
            <v>57.316501500000008</v>
          </cell>
          <cell r="Y278">
            <v>48.301500000000011</v>
          </cell>
          <cell r="Z278">
            <v>48.50650000000001</v>
          </cell>
          <cell r="AA278">
            <v>54.863333333333344</v>
          </cell>
          <cell r="AB278">
            <v>61.274444444444455</v>
          </cell>
          <cell r="AC278">
            <v>61.092222222222226</v>
          </cell>
          <cell r="AD278">
            <v>65.863888888888894</v>
          </cell>
          <cell r="AE278">
            <v>66.469444444444449</v>
          </cell>
          <cell r="AF278">
            <v>55.907638888888897</v>
          </cell>
          <cell r="AG278">
            <v>59.111388888888897</v>
          </cell>
          <cell r="AH278">
            <v>50.3576388888889</v>
          </cell>
          <cell r="AI278">
            <v>54.832222222222207</v>
          </cell>
          <cell r="AJ278">
            <v>55.907638888888897</v>
          </cell>
          <cell r="AK278">
            <v>59.007638888888899</v>
          </cell>
          <cell r="AL278">
            <v>58.379000000000012</v>
          </cell>
          <cell r="AM278">
            <v>62.322222222222223</v>
          </cell>
          <cell r="AN278">
            <v>0</v>
          </cell>
          <cell r="AO278">
            <v>0</v>
          </cell>
          <cell r="AP278">
            <v>0</v>
          </cell>
          <cell r="AQ278">
            <v>52.757638888888899</v>
          </cell>
          <cell r="AR278">
            <v>59.748888888888892</v>
          </cell>
          <cell r="AS278">
            <v>61.092222222222226</v>
          </cell>
          <cell r="AT278">
            <v>54.951115000000001</v>
          </cell>
          <cell r="AU278">
            <v>63.43138888888889</v>
          </cell>
          <cell r="AV278">
            <v>61.946666666666673</v>
          </cell>
          <cell r="AW278">
            <v>54.911111111111111</v>
          </cell>
          <cell r="AX278">
            <v>55.561500000000009</v>
          </cell>
          <cell r="AY278">
            <v>0</v>
          </cell>
          <cell r="AZ278">
            <v>0</v>
          </cell>
          <cell r="BA278">
            <v>0</v>
          </cell>
          <cell r="BB278">
            <v>55.963055555555549</v>
          </cell>
          <cell r="BC278">
            <v>55.752222222222223</v>
          </cell>
          <cell r="BD278">
            <v>-0.86777777777777687</v>
          </cell>
          <cell r="BE278">
            <v>55.165526315789471</v>
          </cell>
          <cell r="BF278">
            <v>52.901062631578959</v>
          </cell>
          <cell r="BG278">
            <v>46.312605263157906</v>
          </cell>
          <cell r="BH278">
            <v>0</v>
          </cell>
          <cell r="BI278">
            <v>57.976500000000009</v>
          </cell>
          <cell r="BJ278">
            <v>0</v>
          </cell>
          <cell r="BK278">
            <v>6.93</v>
          </cell>
          <cell r="BL278">
            <v>24.815921052631577</v>
          </cell>
          <cell r="BM278">
            <v>40.979013157894734</v>
          </cell>
          <cell r="BN278">
            <v>48.165986842105269</v>
          </cell>
          <cell r="BO278">
            <v>46.216578947368419</v>
          </cell>
          <cell r="BP278">
            <v>57.136578947368413</v>
          </cell>
          <cell r="BQ278">
            <v>67.897421052631572</v>
          </cell>
          <cell r="BR278">
            <v>67.897421052631572</v>
          </cell>
          <cell r="BS278">
            <v>69.795821052631567</v>
          </cell>
          <cell r="BT278">
            <v>69.795821052631567</v>
          </cell>
          <cell r="BU278">
            <v>72.643421052631581</v>
          </cell>
          <cell r="BV278">
            <v>72.643421052631581</v>
          </cell>
          <cell r="BW278">
            <v>67.901842105263157</v>
          </cell>
          <cell r="BX278">
            <v>67.901842105263157</v>
          </cell>
          <cell r="BY278">
            <v>73.609421052631589</v>
          </cell>
          <cell r="BZ278">
            <v>73.609421052631589</v>
          </cell>
          <cell r="CA278">
            <v>0</v>
          </cell>
          <cell r="CB278">
            <v>0</v>
          </cell>
          <cell r="CC278">
            <v>0</v>
          </cell>
          <cell r="CD278">
            <v>0</v>
          </cell>
          <cell r="CE278">
            <v>84.21110526315789</v>
          </cell>
          <cell r="CF278">
            <v>72.925263157894747</v>
          </cell>
          <cell r="CG278">
            <v>71.466315789473668</v>
          </cell>
          <cell r="CH278">
            <v>100.67842105263158</v>
          </cell>
          <cell r="CI278">
            <v>0</v>
          </cell>
          <cell r="CJ278">
            <v>73.223131578947374</v>
          </cell>
          <cell r="CK278">
            <v>74.726289473684218</v>
          </cell>
          <cell r="CL278">
            <v>69.211578947368409</v>
          </cell>
          <cell r="CM278">
            <v>73.916131578947358</v>
          </cell>
          <cell r="CN278">
            <v>74.919710526315797</v>
          </cell>
          <cell r="CO278">
            <v>74.919710526315797</v>
          </cell>
          <cell r="CP278">
            <v>61.295684210526311</v>
          </cell>
          <cell r="CQ278">
            <v>61.295684210526311</v>
          </cell>
          <cell r="CR278">
            <v>0</v>
          </cell>
          <cell r="CS278">
            <v>0</v>
          </cell>
          <cell r="CT278">
            <v>43.098684210526315</v>
          </cell>
          <cell r="CU278">
            <v>40.239473684210523</v>
          </cell>
          <cell r="CV278">
            <v>0</v>
          </cell>
          <cell r="CW278">
            <v>49.5</v>
          </cell>
          <cell r="CX278">
            <v>67.271842105263161</v>
          </cell>
          <cell r="CY278">
            <v>67.26631578947368</v>
          </cell>
          <cell r="CZ278">
            <v>65.23152631578948</v>
          </cell>
          <cell r="DA278">
            <v>61.468105263157909</v>
          </cell>
          <cell r="DB278">
            <v>0.79100000000000159</v>
          </cell>
          <cell r="DC278">
            <v>0.74124401913875748</v>
          </cell>
          <cell r="DD278">
            <v>22.633947368421051</v>
          </cell>
          <cell r="DE278">
            <v>0</v>
          </cell>
          <cell r="DF278">
            <v>0</v>
          </cell>
          <cell r="DG278">
            <v>0</v>
          </cell>
          <cell r="DH278">
            <v>0</v>
          </cell>
          <cell r="DI278">
            <v>0</v>
          </cell>
          <cell r="DJ278">
            <v>0</v>
          </cell>
          <cell r="DK278">
            <v>0</v>
          </cell>
          <cell r="DL278">
            <v>0</v>
          </cell>
          <cell r="DM278" t="str">
            <v>Feb 07</v>
          </cell>
          <cell r="DN278">
            <v>10.535</v>
          </cell>
          <cell r="DO278">
            <v>0</v>
          </cell>
          <cell r="DP278">
            <v>0</v>
          </cell>
          <cell r="DQ278">
            <v>0</v>
          </cell>
          <cell r="DR278">
            <v>0</v>
          </cell>
          <cell r="DS278">
            <v>0</v>
          </cell>
          <cell r="DT278">
            <v>68.923657894736849</v>
          </cell>
          <cell r="DU278">
            <v>68.923657894736849</v>
          </cell>
          <cell r="DV278">
            <v>73.632078947368427</v>
          </cell>
          <cell r="DW278">
            <v>73.632078947368427</v>
          </cell>
          <cell r="DX278">
            <v>68.857342105263157</v>
          </cell>
          <cell r="DY278">
            <v>68.857342105263157</v>
          </cell>
          <cell r="DZ278">
            <v>73.670763157894726</v>
          </cell>
          <cell r="EA278">
            <v>73.670763157894726</v>
          </cell>
          <cell r="EB278">
            <v>0</v>
          </cell>
          <cell r="EC278">
            <v>0</v>
          </cell>
          <cell r="ED278">
            <v>0</v>
          </cell>
          <cell r="EE278">
            <v>0</v>
          </cell>
          <cell r="EF278">
            <v>74.187473684210516</v>
          </cell>
          <cell r="EG278">
            <v>0</v>
          </cell>
          <cell r="EH278">
            <v>71.197184210526331</v>
          </cell>
          <cell r="EI278">
            <v>70.777184210526329</v>
          </cell>
          <cell r="EJ278">
            <v>72.487026315789464</v>
          </cell>
          <cell r="EK278">
            <v>73.327026315789468</v>
          </cell>
          <cell r="EL278">
            <v>73.327026315789468</v>
          </cell>
          <cell r="EM278">
            <v>0</v>
          </cell>
          <cell r="EN278">
            <v>0</v>
          </cell>
          <cell r="EO278">
            <v>40.071052631578944</v>
          </cell>
          <cell r="EP278">
            <v>41.192105263157899</v>
          </cell>
          <cell r="EQ278" t="str">
            <v>Feb 07</v>
          </cell>
          <cell r="ER278">
            <v>7.1</v>
          </cell>
          <cell r="ES278">
            <v>0</v>
          </cell>
          <cell r="ET278">
            <v>0</v>
          </cell>
          <cell r="EU278">
            <v>0</v>
          </cell>
          <cell r="EV278">
            <v>40.576973684210522</v>
          </cell>
          <cell r="EW278">
            <v>42.762631578947364</v>
          </cell>
          <cell r="EX278">
            <v>56.064473684210519</v>
          </cell>
          <cell r="EY278">
            <v>70.041078947368419</v>
          </cell>
          <cell r="EZ278">
            <v>70.041078947368419</v>
          </cell>
          <cell r="FA278">
            <v>70.770552631578965</v>
          </cell>
          <cell r="FB278">
            <v>70.770552631578965</v>
          </cell>
          <cell r="FC278">
            <v>70.057657894736849</v>
          </cell>
          <cell r="FD278">
            <v>70.057657894736849</v>
          </cell>
          <cell r="FE278">
            <v>0</v>
          </cell>
          <cell r="FF278">
            <v>0</v>
          </cell>
          <cell r="FG278">
            <v>0</v>
          </cell>
          <cell r="FH278">
            <v>73.579578947368432</v>
          </cell>
          <cell r="FI278">
            <v>75.372868421052644</v>
          </cell>
          <cell r="FJ278">
            <v>76.939578947368432</v>
          </cell>
          <cell r="FK278">
            <v>76.939578947368432</v>
          </cell>
          <cell r="FL278">
            <v>0</v>
          </cell>
          <cell r="FM278">
            <v>0</v>
          </cell>
          <cell r="FN278" t="str">
            <v>Feb 07</v>
          </cell>
          <cell r="FO278">
            <v>6.73</v>
          </cell>
          <cell r="FP278">
            <v>56.158421052631581</v>
          </cell>
          <cell r="FQ278">
            <v>48.521052631578947</v>
          </cell>
          <cell r="FR278">
            <v>58.645263157894739</v>
          </cell>
          <cell r="FS278">
            <v>0</v>
          </cell>
          <cell r="FT278">
            <v>84.88144736842105</v>
          </cell>
          <cell r="FU278">
            <v>84.88144736842105</v>
          </cell>
          <cell r="FV278">
            <v>96.508815789473687</v>
          </cell>
          <cell r="FW278">
            <v>96.508815789473687</v>
          </cell>
          <cell r="FX278">
            <v>0</v>
          </cell>
          <cell r="FY278">
            <v>0</v>
          </cell>
          <cell r="FZ278">
            <v>0</v>
          </cell>
          <cell r="GA278">
            <v>0</v>
          </cell>
          <cell r="GB278">
            <v>0</v>
          </cell>
          <cell r="GC278">
            <v>0</v>
          </cell>
          <cell r="GD278">
            <v>77.979078947368421</v>
          </cell>
          <cell r="GE278">
            <v>83.265000000000001</v>
          </cell>
          <cell r="GF278">
            <v>83.265000000000001</v>
          </cell>
          <cell r="GG278">
            <v>84.044210526315794</v>
          </cell>
          <cell r="GH278">
            <v>84.044210526315794</v>
          </cell>
          <cell r="GI278">
            <v>80.989263157894712</v>
          </cell>
          <cell r="GJ278">
            <v>77.209263157894711</v>
          </cell>
          <cell r="GK278">
            <v>0</v>
          </cell>
          <cell r="GL278">
            <v>0</v>
          </cell>
          <cell r="GM278">
            <v>49.126315789473679</v>
          </cell>
          <cell r="GN278">
            <v>0</v>
          </cell>
          <cell r="GO278" t="str">
            <v>Feb 07</v>
          </cell>
          <cell r="GP278">
            <v>5.831651942251562</v>
          </cell>
          <cell r="GQ278">
            <v>516.04999999999995</v>
          </cell>
          <cell r="GR278">
            <v>504.6</v>
          </cell>
          <cell r="GS278">
            <v>522.54999999999995</v>
          </cell>
          <cell r="GT278">
            <v>509.9</v>
          </cell>
          <cell r="GU278">
            <v>551.53750000000002</v>
          </cell>
          <cell r="GV278">
            <v>547.78750000000002</v>
          </cell>
          <cell r="GW278">
            <v>551.53750000000002</v>
          </cell>
          <cell r="GX278">
            <v>0</v>
          </cell>
          <cell r="GY278">
            <v>558.96249999999998</v>
          </cell>
          <cell r="GZ278">
            <v>542.97500000000002</v>
          </cell>
          <cell r="HA278">
            <v>0</v>
          </cell>
          <cell r="HB278">
            <v>0</v>
          </cell>
          <cell r="HC278">
            <v>586.41250000000002</v>
          </cell>
          <cell r="HD278">
            <v>518.32500000000005</v>
          </cell>
          <cell r="HE278">
            <v>0</v>
          </cell>
          <cell r="HF278">
            <v>548.65</v>
          </cell>
          <cell r="HG278">
            <v>401.05</v>
          </cell>
          <cell r="HH278">
            <v>0</v>
          </cell>
          <cell r="HI278">
            <v>390.5</v>
          </cell>
          <cell r="HJ278">
            <v>0</v>
          </cell>
          <cell r="HK278" t="e">
            <v>#VALUE!</v>
          </cell>
          <cell r="HL278">
            <v>0</v>
          </cell>
          <cell r="HM278">
            <v>0</v>
          </cell>
          <cell r="HN278">
            <v>244.55</v>
          </cell>
          <cell r="HO278">
            <v>252.03749999999999</v>
          </cell>
          <cell r="HP278">
            <v>231.03749999999999</v>
          </cell>
          <cell r="HQ278">
            <v>0</v>
          </cell>
          <cell r="HR278">
            <v>69.010000000000005</v>
          </cell>
          <cell r="HS278">
            <v>0</v>
          </cell>
          <cell r="HT278">
            <v>593.53750000000002</v>
          </cell>
          <cell r="HU278" t="str">
            <v>Feb 07</v>
          </cell>
          <cell r="HV278">
            <v>540.85</v>
          </cell>
          <cell r="HW278">
            <v>509.4</v>
          </cell>
          <cell r="HX278">
            <v>532</v>
          </cell>
          <cell r="HY278">
            <v>500.54999999999995</v>
          </cell>
          <cell r="HZ278">
            <v>541.48749999999995</v>
          </cell>
          <cell r="IA278">
            <v>520.5625</v>
          </cell>
          <cell r="IB278">
            <v>541.48749999999995</v>
          </cell>
          <cell r="IC278">
            <v>0</v>
          </cell>
          <cell r="ID278">
            <v>568.0625</v>
          </cell>
          <cell r="IE278">
            <v>0</v>
          </cell>
          <cell r="IF278">
            <v>0</v>
          </cell>
          <cell r="IG278">
            <v>397.05</v>
          </cell>
          <cell r="IH278">
            <v>0</v>
          </cell>
          <cell r="II278">
            <v>386.4</v>
          </cell>
          <cell r="IJ278">
            <v>0</v>
          </cell>
          <cell r="IK278">
            <v>0</v>
          </cell>
          <cell r="IL278">
            <v>0</v>
          </cell>
          <cell r="IM278">
            <v>253.41249999999999</v>
          </cell>
          <cell r="IN278">
            <v>247.45</v>
          </cell>
          <cell r="IO278">
            <v>0</v>
          </cell>
          <cell r="IP278">
            <v>0</v>
          </cell>
          <cell r="IQ278" t="str">
            <v>Feb 07</v>
          </cell>
          <cell r="IR278">
            <v>6.9240749176514749</v>
          </cell>
          <cell r="IS278">
            <v>39.202256244963742</v>
          </cell>
          <cell r="IT278">
            <v>44.67401285583103</v>
          </cell>
          <cell r="IU278">
            <v>0</v>
          </cell>
          <cell r="IV278">
            <v>0</v>
          </cell>
          <cell r="IW278">
            <v>0</v>
          </cell>
          <cell r="IX278">
            <v>65.413333333333341</v>
          </cell>
          <cell r="IY278">
            <v>0</v>
          </cell>
          <cell r="IZ278">
            <v>70.152777777777757</v>
          </cell>
          <cell r="JA278">
            <v>67.495000000000005</v>
          </cell>
          <cell r="JB278">
            <v>0</v>
          </cell>
          <cell r="JC278">
            <v>66.333888888888879</v>
          </cell>
          <cell r="JD278">
            <v>67.846811308349771</v>
          </cell>
          <cell r="JE278">
            <v>0</v>
          </cell>
          <cell r="JF278">
            <v>0</v>
          </cell>
          <cell r="JG278">
            <v>0</v>
          </cell>
          <cell r="JH278">
            <v>0</v>
          </cell>
          <cell r="JI278">
            <v>0</v>
          </cell>
          <cell r="JJ278">
            <v>0</v>
          </cell>
          <cell r="JK278">
            <v>0</v>
          </cell>
          <cell r="JL278">
            <v>0</v>
          </cell>
          <cell r="JM278">
            <v>0</v>
          </cell>
          <cell r="JN278">
            <v>71.296666666666653</v>
          </cell>
          <cell r="JO278">
            <v>0</v>
          </cell>
          <cell r="JP278">
            <v>70.177222222222213</v>
          </cell>
          <cell r="JQ278">
            <v>71.137777777777785</v>
          </cell>
          <cell r="JR278">
            <v>71.673888888888897</v>
          </cell>
          <cell r="JS278">
            <v>71.86944444444444</v>
          </cell>
          <cell r="JT278">
            <v>72.569444444444443</v>
          </cell>
          <cell r="JU278">
            <v>0</v>
          </cell>
          <cell r="JV278">
            <v>0</v>
          </cell>
          <cell r="JW278">
            <v>0</v>
          </cell>
          <cell r="JX278">
            <v>0</v>
          </cell>
          <cell r="JY278">
            <v>0</v>
          </cell>
          <cell r="JZ278">
            <v>71.137777777777785</v>
          </cell>
          <cell r="KA278">
            <v>0</v>
          </cell>
          <cell r="KB278">
            <v>0</v>
          </cell>
          <cell r="KC278">
            <v>0</v>
          </cell>
          <cell r="KD278">
            <v>43.266111111111115</v>
          </cell>
          <cell r="KE278">
            <v>48.566111111111113</v>
          </cell>
          <cell r="KF278">
            <v>43.266111111111115</v>
          </cell>
          <cell r="KG278">
            <v>48.566111111111113</v>
          </cell>
          <cell r="KH278">
            <v>0</v>
          </cell>
          <cell r="KI278">
            <v>0</v>
          </cell>
          <cell r="KJ278">
            <v>0</v>
          </cell>
          <cell r="KK278">
            <v>49.512073490813641</v>
          </cell>
          <cell r="KL278">
            <v>47.345494313210843</v>
          </cell>
          <cell r="KM278">
            <v>0</v>
          </cell>
          <cell r="KN278">
            <v>46.013735783027116</v>
          </cell>
          <cell r="KO278">
            <v>-39.5</v>
          </cell>
          <cell r="KP278">
            <v>1.605</v>
          </cell>
          <cell r="KQ278">
            <v>0.80000000000000016</v>
          </cell>
          <cell r="KR278">
            <v>0.69999999999999973</v>
          </cell>
          <cell r="KS278">
            <v>0.59999999999999987</v>
          </cell>
          <cell r="KT278">
            <v>-0.47500000000000009</v>
          </cell>
          <cell r="KU278">
            <v>-0.43</v>
          </cell>
          <cell r="KV278">
            <v>0</v>
          </cell>
          <cell r="KW278">
            <v>0</v>
          </cell>
          <cell r="KX278">
            <v>-0.35</v>
          </cell>
          <cell r="KY278">
            <v>0</v>
          </cell>
          <cell r="KZ278">
            <v>3.8</v>
          </cell>
          <cell r="LA278">
            <v>2.85</v>
          </cell>
          <cell r="LB278">
            <v>5.2999999999999989</v>
          </cell>
          <cell r="LC278" t="str">
            <v>Feb 07</v>
          </cell>
          <cell r="LD278">
            <v>42.385173247381147</v>
          </cell>
          <cell r="LE278">
            <v>48.301193755739206</v>
          </cell>
          <cell r="LF278">
            <v>526</v>
          </cell>
          <cell r="LG278">
            <v>526</v>
          </cell>
          <cell r="LH278">
            <v>60.921975308641969</v>
          </cell>
          <cell r="LI278">
            <v>64.038333333333327</v>
          </cell>
          <cell r="LJ278">
            <v>70.545555555555552</v>
          </cell>
          <cell r="LK278">
            <v>1.2777777777777779</v>
          </cell>
          <cell r="LL278">
            <v>70.172222222222217</v>
          </cell>
          <cell r="LM278">
            <v>1.7166666666666663</v>
          </cell>
          <cell r="LN278">
            <v>69.266666666666652</v>
          </cell>
          <cell r="LO278">
            <v>0</v>
          </cell>
          <cell r="LP278">
            <v>0</v>
          </cell>
          <cell r="LQ278">
            <v>0</v>
          </cell>
          <cell r="LR278">
            <v>0</v>
          </cell>
          <cell r="LS278">
            <v>0</v>
          </cell>
          <cell r="LT278">
            <v>44.502887139107621</v>
          </cell>
          <cell r="LU278">
            <v>43.320734908136494</v>
          </cell>
          <cell r="LV278">
            <v>61.274444444444455</v>
          </cell>
          <cell r="LW278">
            <v>61.092222222222226</v>
          </cell>
          <cell r="LX278">
            <v>65.863888888888894</v>
          </cell>
          <cell r="LY278">
            <v>66.469444444444449</v>
          </cell>
          <cell r="LZ278">
            <v>55.907638888888897</v>
          </cell>
          <cell r="MA278">
            <v>59.111388888888897</v>
          </cell>
          <cell r="MB278" t="str">
            <v>Feb 07</v>
          </cell>
          <cell r="MC278">
            <v>525.63888888888891</v>
          </cell>
          <cell r="MD278">
            <v>530.08333333333337</v>
          </cell>
          <cell r="ME278">
            <v>64.547839506172835</v>
          </cell>
          <cell r="MF278">
            <v>75.400000000000006</v>
          </cell>
          <cell r="MG278">
            <v>53.712500000000006</v>
          </cell>
          <cell r="MH278" t="str">
            <v>Feb 07</v>
          </cell>
          <cell r="MI278">
            <v>226</v>
          </cell>
          <cell r="MJ278">
            <v>195.71428571428538</v>
          </cell>
          <cell r="MK278">
            <v>198.57142857142799</v>
          </cell>
          <cell r="ML278">
            <v>180.85714285714238</v>
          </cell>
          <cell r="MM278">
            <v>142.85714285714243</v>
          </cell>
          <cell r="MN278">
            <v>217.05685618729035</v>
          </cell>
          <cell r="MO278">
            <v>264.49643947100697</v>
          </cell>
          <cell r="MP278">
            <v>156.99999999999955</v>
          </cell>
          <cell r="MQ278">
            <v>73.25</v>
          </cell>
          <cell r="MR278">
            <v>124</v>
          </cell>
          <cell r="MS278">
            <v>0</v>
          </cell>
          <cell r="MT278">
            <v>178.24497257769599</v>
          </cell>
          <cell r="MU278">
            <v>92.781402936378441</v>
          </cell>
          <cell r="MV278">
            <v>0</v>
          </cell>
          <cell r="MW278" t="str">
            <v>*KEY_ERR</v>
          </cell>
        </row>
        <row r="279">
          <cell r="F279" t="str">
            <v>Mar 07</v>
          </cell>
          <cell r="G279">
            <v>62.149545454545454</v>
          </cell>
          <cell r="H279">
            <v>0</v>
          </cell>
          <cell r="I279">
            <v>60.624318181818168</v>
          </cell>
          <cell r="J279">
            <v>0</v>
          </cell>
          <cell r="K279">
            <v>0</v>
          </cell>
          <cell r="L279">
            <v>64.622500000000002</v>
          </cell>
          <cell r="M279">
            <v>57.607500000000002</v>
          </cell>
          <cell r="N279">
            <v>0</v>
          </cell>
          <cell r="O279">
            <v>0</v>
          </cell>
          <cell r="P279">
            <v>52.3184090909091</v>
          </cell>
          <cell r="Q279">
            <v>52.3184090909091</v>
          </cell>
          <cell r="R279">
            <v>0</v>
          </cell>
          <cell r="S279">
            <v>62.001590909090915</v>
          </cell>
          <cell r="T279">
            <v>60.111590909090914</v>
          </cell>
          <cell r="U279">
            <v>42.831136363636375</v>
          </cell>
          <cell r="V279">
            <v>58.879090909090912</v>
          </cell>
          <cell r="W279">
            <v>58.513181818181828</v>
          </cell>
          <cell r="X279">
            <v>62.263185000000007</v>
          </cell>
          <cell r="Y279">
            <v>53.035909090909101</v>
          </cell>
          <cell r="Z279">
            <v>53.735909090909104</v>
          </cell>
          <cell r="AA279">
            <v>57.776136363636368</v>
          </cell>
          <cell r="AB279">
            <v>64.244318181818187</v>
          </cell>
          <cell r="AC279">
            <v>62.465454545454527</v>
          </cell>
          <cell r="AD279">
            <v>70.069090909090889</v>
          </cell>
          <cell r="AE279">
            <v>70.369090909090886</v>
          </cell>
          <cell r="AF279">
            <v>59.243295454545454</v>
          </cell>
          <cell r="AG279">
            <v>63.808585858585843</v>
          </cell>
          <cell r="AH279">
            <v>54.393295454545452</v>
          </cell>
          <cell r="AI279">
            <v>57.68545454545454</v>
          </cell>
          <cell r="AJ279">
            <v>59.243295454545454</v>
          </cell>
          <cell r="AK279">
            <v>61.993295454545454</v>
          </cell>
          <cell r="AL279">
            <v>62.845000000000006</v>
          </cell>
          <cell r="AM279">
            <v>66.292272727272731</v>
          </cell>
          <cell r="AN279">
            <v>0</v>
          </cell>
          <cell r="AO279">
            <v>0</v>
          </cell>
          <cell r="AP279">
            <v>0</v>
          </cell>
          <cell r="AQ279">
            <v>56.443295454545456</v>
          </cell>
          <cell r="AR279">
            <v>63.185909090909057</v>
          </cell>
          <cell r="AS279">
            <v>62.465454545454527</v>
          </cell>
          <cell r="AT279">
            <v>58.198638636363633</v>
          </cell>
          <cell r="AU279">
            <v>67.093131313131295</v>
          </cell>
          <cell r="AV279">
            <v>65.028409090909093</v>
          </cell>
          <cell r="AW279">
            <v>58.047731818181816</v>
          </cell>
          <cell r="AX279">
            <v>60.354090909090914</v>
          </cell>
          <cell r="AY279">
            <v>0</v>
          </cell>
          <cell r="AZ279">
            <v>0</v>
          </cell>
          <cell r="BA279">
            <v>0</v>
          </cell>
          <cell r="BB279">
            <v>59.18545454545454</v>
          </cell>
          <cell r="BC279">
            <v>58.801136363636367</v>
          </cell>
          <cell r="BD279">
            <v>-0.64045454545454727</v>
          </cell>
          <cell r="BE279">
            <v>57.035681818181821</v>
          </cell>
          <cell r="BF279">
            <v>56.324327727272738</v>
          </cell>
          <cell r="BG279">
            <v>48.275568181818194</v>
          </cell>
          <cell r="BH279">
            <v>0</v>
          </cell>
          <cell r="BI279">
            <v>62.433636363636367</v>
          </cell>
          <cell r="BJ279">
            <v>0</v>
          </cell>
          <cell r="BK279">
            <v>7.55</v>
          </cell>
          <cell r="BL279">
            <v>26.230909090909091</v>
          </cell>
          <cell r="BM279">
            <v>43.43181818181818</v>
          </cell>
          <cell r="BN279">
            <v>55.37318181818182</v>
          </cell>
          <cell r="BO279">
            <v>51.10755681818182</v>
          </cell>
          <cell r="BP279">
            <v>62.639659090909085</v>
          </cell>
          <cell r="BQ279">
            <v>77.92622727272726</v>
          </cell>
          <cell r="BR279">
            <v>77.92622727272726</v>
          </cell>
          <cell r="BS279">
            <v>81.676636363636362</v>
          </cell>
          <cell r="BT279">
            <v>81.676636363636362</v>
          </cell>
          <cell r="BU279">
            <v>87.302249999999972</v>
          </cell>
          <cell r="BV279">
            <v>87.302249999999972</v>
          </cell>
          <cell r="BW279">
            <v>80.057727272727277</v>
          </cell>
          <cell r="BX279">
            <v>80.057727272727277</v>
          </cell>
          <cell r="BY279">
            <v>90.047522727272721</v>
          </cell>
          <cell r="BZ279">
            <v>90.047522727272721</v>
          </cell>
          <cell r="CA279">
            <v>0</v>
          </cell>
          <cell r="CB279">
            <v>0</v>
          </cell>
          <cell r="CC279">
            <v>0</v>
          </cell>
          <cell r="CD279">
            <v>0</v>
          </cell>
          <cell r="CE279">
            <v>96.776113636363618</v>
          </cell>
          <cell r="CF279">
            <v>84.777954545454534</v>
          </cell>
          <cell r="CG279">
            <v>84.028636363636352</v>
          </cell>
          <cell r="CH279">
            <v>106.79454545454546</v>
          </cell>
          <cell r="CI279">
            <v>0</v>
          </cell>
          <cell r="CJ279">
            <v>77.42795454545454</v>
          </cell>
          <cell r="CK279">
            <v>78.230249999999998</v>
          </cell>
          <cell r="CL279">
            <v>71.708699999999993</v>
          </cell>
          <cell r="CM279">
            <v>80.41615909090909</v>
          </cell>
          <cell r="CN279">
            <v>82.794886363636365</v>
          </cell>
          <cell r="CO279">
            <v>82.794886363636365</v>
          </cell>
          <cell r="CP279">
            <v>62.25927272727273</v>
          </cell>
          <cell r="CQ279">
            <v>62.25927272727273</v>
          </cell>
          <cell r="CR279">
            <v>0</v>
          </cell>
          <cell r="CS279">
            <v>0</v>
          </cell>
          <cell r="CT279">
            <v>42.229545454545459</v>
          </cell>
          <cell r="CU279">
            <v>40.585227272727266</v>
          </cell>
          <cell r="CV279">
            <v>0</v>
          </cell>
          <cell r="CW279">
            <v>49.5</v>
          </cell>
          <cell r="CX279">
            <v>77.277136363636359</v>
          </cell>
          <cell r="CY279">
            <v>75.625772727272718</v>
          </cell>
          <cell r="CZ279">
            <v>66.871636363636355</v>
          </cell>
          <cell r="DA279">
            <v>63.627136363636367</v>
          </cell>
          <cell r="DB279">
            <v>1.5626704545454519</v>
          </cell>
          <cell r="DC279">
            <v>1.2973760330578499</v>
          </cell>
          <cell r="DD279">
            <v>26.685909090909092</v>
          </cell>
          <cell r="DE279">
            <v>0</v>
          </cell>
          <cell r="DF279">
            <v>0</v>
          </cell>
          <cell r="DG279">
            <v>0</v>
          </cell>
          <cell r="DH279">
            <v>0</v>
          </cell>
          <cell r="DI279">
            <v>0</v>
          </cell>
          <cell r="DJ279">
            <v>0</v>
          </cell>
          <cell r="DK279">
            <v>0</v>
          </cell>
          <cell r="DL279">
            <v>0</v>
          </cell>
          <cell r="DM279" t="str">
            <v>Mar 07</v>
          </cell>
          <cell r="DN279">
            <v>8.3949999999999996</v>
          </cell>
          <cell r="DO279">
            <v>0</v>
          </cell>
          <cell r="DP279">
            <v>0</v>
          </cell>
          <cell r="DQ279">
            <v>0</v>
          </cell>
          <cell r="DR279">
            <v>0</v>
          </cell>
          <cell r="DS279">
            <v>0</v>
          </cell>
          <cell r="DT279">
            <v>80.954522727272717</v>
          </cell>
          <cell r="DU279">
            <v>80.954522727272717</v>
          </cell>
          <cell r="DV279">
            <v>87.275999999999982</v>
          </cell>
          <cell r="DW279">
            <v>87.275999999999982</v>
          </cell>
          <cell r="DX279">
            <v>81.29577272727272</v>
          </cell>
          <cell r="DY279">
            <v>81.29577272727272</v>
          </cell>
          <cell r="DZ279">
            <v>87.104181818181814</v>
          </cell>
          <cell r="EA279">
            <v>87.104181818181814</v>
          </cell>
          <cell r="EB279">
            <v>0</v>
          </cell>
          <cell r="EC279">
            <v>0</v>
          </cell>
          <cell r="ED279">
            <v>0</v>
          </cell>
          <cell r="EE279">
            <v>0</v>
          </cell>
          <cell r="EF279">
            <v>78.803931818181809</v>
          </cell>
          <cell r="EG279">
            <v>0</v>
          </cell>
          <cell r="EH279">
            <v>73.092409090909101</v>
          </cell>
          <cell r="EI279">
            <v>72.672409090909099</v>
          </cell>
          <cell r="EJ279">
            <v>78.135750000000002</v>
          </cell>
          <cell r="EK279">
            <v>79.106999999999999</v>
          </cell>
          <cell r="EL279">
            <v>79.106999999999999</v>
          </cell>
          <cell r="EM279">
            <v>0</v>
          </cell>
          <cell r="EN279">
            <v>0</v>
          </cell>
          <cell r="EO279">
            <v>42.631818181818183</v>
          </cell>
          <cell r="EP279">
            <v>42.270454545454541</v>
          </cell>
          <cell r="EQ279" t="str">
            <v>Mar 07</v>
          </cell>
          <cell r="ER279">
            <v>7.54</v>
          </cell>
          <cell r="ES279">
            <v>0</v>
          </cell>
          <cell r="ET279">
            <v>0</v>
          </cell>
          <cell r="EU279">
            <v>0</v>
          </cell>
          <cell r="EV279">
            <v>42.343636363636357</v>
          </cell>
          <cell r="EW279">
            <v>47.641363636363636</v>
          </cell>
          <cell r="EX279">
            <v>53.056022727272719</v>
          </cell>
          <cell r="EY279">
            <v>76.663840909090894</v>
          </cell>
          <cell r="EZ279">
            <v>76.663840909090894</v>
          </cell>
          <cell r="FA279">
            <v>77.847477272727261</v>
          </cell>
          <cell r="FB279">
            <v>77.847477272727261</v>
          </cell>
          <cell r="FC279">
            <v>77.589749999999981</v>
          </cell>
          <cell r="FD279">
            <v>77.589749999999981</v>
          </cell>
          <cell r="FE279">
            <v>0</v>
          </cell>
          <cell r="FF279">
            <v>0</v>
          </cell>
          <cell r="FG279">
            <v>0</v>
          </cell>
          <cell r="FH279">
            <v>81.876136363636363</v>
          </cell>
          <cell r="FI279">
            <v>79.002954545454557</v>
          </cell>
          <cell r="FJ279">
            <v>85.236136363636334</v>
          </cell>
          <cell r="FK279">
            <v>85.236136363636334</v>
          </cell>
          <cell r="FL279">
            <v>0</v>
          </cell>
          <cell r="FM279">
            <v>0</v>
          </cell>
          <cell r="FN279" t="str">
            <v>Mar 07</v>
          </cell>
          <cell r="FO279">
            <v>7.07</v>
          </cell>
          <cell r="FP279">
            <v>52.49045454545454</v>
          </cell>
          <cell r="FQ279">
            <v>43.05</v>
          </cell>
          <cell r="FR279">
            <v>58.752272727272718</v>
          </cell>
          <cell r="FS279">
            <v>0</v>
          </cell>
          <cell r="FT279">
            <v>100.09602272727273</v>
          </cell>
          <cell r="FU279">
            <v>100.09602272727273</v>
          </cell>
          <cell r="FV279">
            <v>109.35988636363636</v>
          </cell>
          <cell r="FW279">
            <v>109.35988636363636</v>
          </cell>
          <cell r="FX279">
            <v>0</v>
          </cell>
          <cell r="FY279">
            <v>0</v>
          </cell>
          <cell r="FZ279">
            <v>0</v>
          </cell>
          <cell r="GA279">
            <v>0</v>
          </cell>
          <cell r="GB279">
            <v>0</v>
          </cell>
          <cell r="GC279">
            <v>0</v>
          </cell>
          <cell r="GD279">
            <v>80.785568181818178</v>
          </cell>
          <cell r="GE279">
            <v>85.658522727272725</v>
          </cell>
          <cell r="GF279">
            <v>85.658522727272725</v>
          </cell>
          <cell r="GG279">
            <v>85.749204545454546</v>
          </cell>
          <cell r="GH279">
            <v>85.749204545454546</v>
          </cell>
          <cell r="GI279">
            <v>87.14427272727275</v>
          </cell>
          <cell r="GJ279">
            <v>82.848818181818217</v>
          </cell>
          <cell r="GK279">
            <v>0</v>
          </cell>
          <cell r="GL279">
            <v>0</v>
          </cell>
          <cell r="GM279">
            <v>50.94318181818182</v>
          </cell>
          <cell r="GN279">
            <v>0</v>
          </cell>
          <cell r="GO279" t="str">
            <v>Mar 07</v>
          </cell>
          <cell r="GP279">
            <v>3.6628824021965607</v>
          </cell>
          <cell r="GQ279">
            <v>520.9545454545455</v>
          </cell>
          <cell r="GR279">
            <v>548.5454545454545</v>
          </cell>
          <cell r="GS279">
            <v>540.9545454545455</v>
          </cell>
          <cell r="GT279">
            <v>552.0454545454545</v>
          </cell>
          <cell r="GU279">
            <v>604.30681818181813</v>
          </cell>
          <cell r="GV279">
            <v>600.55681818181813</v>
          </cell>
          <cell r="GW279">
            <v>604.30681818181813</v>
          </cell>
          <cell r="GX279">
            <v>0</v>
          </cell>
          <cell r="GY279">
            <v>638.21590909090912</v>
          </cell>
          <cell r="GZ279">
            <v>625.8295454545455</v>
          </cell>
          <cell r="HA279">
            <v>0</v>
          </cell>
          <cell r="HB279">
            <v>0</v>
          </cell>
          <cell r="HC279">
            <v>609.06818181818187</v>
          </cell>
          <cell r="HD279">
            <v>541.94318181818187</v>
          </cell>
          <cell r="HE279">
            <v>0</v>
          </cell>
          <cell r="HF279">
            <v>576.76136363636363</v>
          </cell>
          <cell r="HG279">
            <v>435.86363636363637</v>
          </cell>
          <cell r="HH279">
            <v>0</v>
          </cell>
          <cell r="HI279">
            <v>427.40909090909093</v>
          </cell>
          <cell r="HJ279">
            <v>0</v>
          </cell>
          <cell r="HK279" t="e">
            <v>#VALUE!</v>
          </cell>
          <cell r="HL279">
            <v>0</v>
          </cell>
          <cell r="HM279">
            <v>0</v>
          </cell>
          <cell r="HN279">
            <v>263.97727272727275</v>
          </cell>
          <cell r="HO279">
            <v>267.625</v>
          </cell>
          <cell r="HP279">
            <v>249.02272727272728</v>
          </cell>
          <cell r="HQ279">
            <v>0</v>
          </cell>
          <cell r="HR279">
            <v>72.345999999999989</v>
          </cell>
          <cell r="HS279">
            <v>0</v>
          </cell>
          <cell r="HT279">
            <v>687.14772727272725</v>
          </cell>
          <cell r="HU279" t="str">
            <v>Mar 07</v>
          </cell>
          <cell r="HV279">
            <v>554</v>
          </cell>
          <cell r="HW279">
            <v>521.0454545454545</v>
          </cell>
          <cell r="HX279">
            <v>546.63636363636363</v>
          </cell>
          <cell r="HY279">
            <v>513.68181818181813</v>
          </cell>
          <cell r="HZ279">
            <v>593.38636363636363</v>
          </cell>
          <cell r="IA279">
            <v>570.88636363636363</v>
          </cell>
          <cell r="IB279">
            <v>593.38636363636363</v>
          </cell>
          <cell r="IC279">
            <v>0</v>
          </cell>
          <cell r="ID279">
            <v>591.73863636363637</v>
          </cell>
          <cell r="IE279">
            <v>0</v>
          </cell>
          <cell r="IF279">
            <v>0</v>
          </cell>
          <cell r="IG279">
            <v>425</v>
          </cell>
          <cell r="IH279">
            <v>0</v>
          </cell>
          <cell r="II279">
            <v>419.13636363636363</v>
          </cell>
          <cell r="IJ279">
            <v>0</v>
          </cell>
          <cell r="IK279">
            <v>0</v>
          </cell>
          <cell r="IL279">
            <v>0</v>
          </cell>
          <cell r="IM279">
            <v>274.95454545454544</v>
          </cell>
          <cell r="IN279">
            <v>271.47727272727275</v>
          </cell>
          <cell r="IO279">
            <v>0</v>
          </cell>
          <cell r="IP279">
            <v>0</v>
          </cell>
          <cell r="IQ279" t="str">
            <v>Mar 07</v>
          </cell>
          <cell r="IR279">
            <v>6.893963531693128</v>
          </cell>
          <cell r="IS279">
            <v>39.451322247454392</v>
          </cell>
          <cell r="IT279">
            <v>44.957842891727189</v>
          </cell>
          <cell r="IU279">
            <v>0</v>
          </cell>
          <cell r="IV279">
            <v>0</v>
          </cell>
          <cell r="IW279">
            <v>0</v>
          </cell>
          <cell r="IX279">
            <v>72.632727272727251</v>
          </cell>
          <cell r="IY279">
            <v>0</v>
          </cell>
          <cell r="IZ279">
            <v>80.381818181818161</v>
          </cell>
          <cell r="JA279">
            <v>77.406363636363636</v>
          </cell>
          <cell r="JB279">
            <v>0</v>
          </cell>
          <cell r="JC279">
            <v>76.210454545454525</v>
          </cell>
          <cell r="JD279">
            <v>77.568585260892959</v>
          </cell>
          <cell r="JE279">
            <v>0</v>
          </cell>
          <cell r="JF279">
            <v>0</v>
          </cell>
          <cell r="JG279">
            <v>0</v>
          </cell>
          <cell r="JH279">
            <v>0</v>
          </cell>
          <cell r="JI279">
            <v>0</v>
          </cell>
          <cell r="JJ279">
            <v>0</v>
          </cell>
          <cell r="JK279">
            <v>0</v>
          </cell>
          <cell r="JL279">
            <v>0</v>
          </cell>
          <cell r="JM279">
            <v>0</v>
          </cell>
          <cell r="JN279">
            <v>74.479545454545445</v>
          </cell>
          <cell r="JO279">
            <v>0</v>
          </cell>
          <cell r="JP279">
            <v>72.858636363636336</v>
          </cell>
          <cell r="JQ279">
            <v>74.204090909090908</v>
          </cell>
          <cell r="JR279">
            <v>75.026818181818172</v>
          </cell>
          <cell r="JS279">
            <v>75.435909090909064</v>
          </cell>
          <cell r="JT279">
            <v>76.135909090909067</v>
          </cell>
          <cell r="JU279">
            <v>0</v>
          </cell>
          <cell r="JV279">
            <v>0</v>
          </cell>
          <cell r="JW279">
            <v>0</v>
          </cell>
          <cell r="JX279">
            <v>0</v>
          </cell>
          <cell r="JY279">
            <v>0</v>
          </cell>
          <cell r="JZ279">
            <v>74.204090909090908</v>
          </cell>
          <cell r="KA279">
            <v>0</v>
          </cell>
          <cell r="KB279">
            <v>0</v>
          </cell>
          <cell r="KC279">
            <v>0</v>
          </cell>
          <cell r="KD279">
            <v>46.197727272727278</v>
          </cell>
          <cell r="KE279">
            <v>51.497727272727275</v>
          </cell>
          <cell r="KF279">
            <v>46.197727272727278</v>
          </cell>
          <cell r="KG279">
            <v>51.497727272727275</v>
          </cell>
          <cell r="KH279">
            <v>0</v>
          </cell>
          <cell r="KI279">
            <v>0</v>
          </cell>
          <cell r="KJ279">
            <v>0</v>
          </cell>
          <cell r="KK279">
            <v>50.928775948460988</v>
          </cell>
          <cell r="KL279">
            <v>49.342233357193997</v>
          </cell>
          <cell r="KM279">
            <v>0</v>
          </cell>
          <cell r="KN279">
            <v>47.824194702934861</v>
          </cell>
          <cell r="KO279">
            <v>-16.40909090909091</v>
          </cell>
          <cell r="KP279">
            <v>2.0727272727272723</v>
          </cell>
          <cell r="KQ279">
            <v>0.98181818181818192</v>
          </cell>
          <cell r="KR279">
            <v>0.79090909090909112</v>
          </cell>
          <cell r="KS279">
            <v>0.69090909090909058</v>
          </cell>
          <cell r="KT279">
            <v>-0.5363636363636366</v>
          </cell>
          <cell r="KU279">
            <v>-0.60454545454545461</v>
          </cell>
          <cell r="KV279">
            <v>0</v>
          </cell>
          <cell r="KW279">
            <v>0</v>
          </cell>
          <cell r="KX279">
            <v>-0.5</v>
          </cell>
          <cell r="KY279">
            <v>0</v>
          </cell>
          <cell r="KZ279">
            <v>3.75</v>
          </cell>
          <cell r="LA279">
            <v>2.5227272727272729</v>
          </cell>
          <cell r="LB279">
            <v>5.299999999999998</v>
          </cell>
          <cell r="LC279" t="str">
            <v>Mar 07</v>
          </cell>
          <cell r="LD279">
            <v>40.77356970185334</v>
          </cell>
          <cell r="LE279">
            <v>46.464646464646464</v>
          </cell>
          <cell r="LF279">
            <v>506</v>
          </cell>
          <cell r="LG279">
            <v>506</v>
          </cell>
          <cell r="LH279">
            <v>67.205404040404034</v>
          </cell>
          <cell r="LI279">
            <v>73.801363636363618</v>
          </cell>
          <cell r="LJ279">
            <v>73.98090909090908</v>
          </cell>
          <cell r="LK279">
            <v>1.7431818181818184</v>
          </cell>
          <cell r="LL279">
            <v>73.124545454545455</v>
          </cell>
          <cell r="LM279">
            <v>2.040909090909091</v>
          </cell>
          <cell r="LN279">
            <v>71.701818181818183</v>
          </cell>
          <cell r="LO279">
            <v>0</v>
          </cell>
          <cell r="LP279">
            <v>0</v>
          </cell>
          <cell r="LQ279">
            <v>0</v>
          </cell>
          <cell r="LR279">
            <v>0</v>
          </cell>
          <cell r="LS279">
            <v>0</v>
          </cell>
          <cell r="LT279">
            <v>46.546385110952045</v>
          </cell>
          <cell r="LU279">
            <v>45.221617752326424</v>
          </cell>
          <cell r="LV279">
            <v>64.244318181818187</v>
          </cell>
          <cell r="LW279">
            <v>62.465454545454527</v>
          </cell>
          <cell r="LX279">
            <v>70.069090909090889</v>
          </cell>
          <cell r="LY279">
            <v>70.369090909090886</v>
          </cell>
          <cell r="LZ279">
            <v>59.243295454545454</v>
          </cell>
          <cell r="MA279">
            <v>63.808585858585843</v>
          </cell>
          <cell r="MB279" t="str">
            <v>Mar 07</v>
          </cell>
          <cell r="MC279">
            <v>545.9545454545455</v>
          </cell>
          <cell r="MD279">
            <v>548.22727272727275</v>
          </cell>
          <cell r="ME279">
            <v>71.403535353535347</v>
          </cell>
          <cell r="MF279">
            <v>76.69</v>
          </cell>
          <cell r="MG279">
            <v>54.529999999999994</v>
          </cell>
          <cell r="MH279" t="str">
            <v>Mar 07</v>
          </cell>
          <cell r="MI279">
            <v>271.81818181818181</v>
          </cell>
          <cell r="MJ279">
            <v>188.31168831168779</v>
          </cell>
          <cell r="MK279">
            <v>191.16883116883082</v>
          </cell>
          <cell r="ML279">
            <v>158.18181818181773</v>
          </cell>
          <cell r="MM279">
            <v>154.80519480519462</v>
          </cell>
          <cell r="MN279">
            <v>193.06780176345339</v>
          </cell>
          <cell r="MO279">
            <v>264.49643947100691</v>
          </cell>
          <cell r="MP279">
            <v>164.9350649350643</v>
          </cell>
          <cell r="MQ279">
            <v>97.61363636363636</v>
          </cell>
          <cell r="MR279">
            <v>125.22727272727273</v>
          </cell>
          <cell r="MS279">
            <v>0</v>
          </cell>
          <cell r="MT279">
            <v>178.24497257769599</v>
          </cell>
          <cell r="MU279">
            <v>90.139774581046936</v>
          </cell>
          <cell r="MV279">
            <v>0</v>
          </cell>
          <cell r="MW279" t="str">
            <v>*KEY_ERR</v>
          </cell>
        </row>
        <row r="280">
          <cell r="F280" t="str">
            <v>Apr 07</v>
          </cell>
          <cell r="G280">
            <v>67.506999999999991</v>
          </cell>
          <cell r="H280">
            <v>0</v>
          </cell>
          <cell r="I280">
            <v>63.844499999999996</v>
          </cell>
          <cell r="J280">
            <v>0</v>
          </cell>
          <cell r="K280">
            <v>0</v>
          </cell>
          <cell r="L280">
            <v>69.224249999999984</v>
          </cell>
          <cell r="M280">
            <v>61.98599999999999</v>
          </cell>
          <cell r="N280">
            <v>0</v>
          </cell>
          <cell r="O280">
            <v>0</v>
          </cell>
          <cell r="P280">
            <v>57.614500000000007</v>
          </cell>
          <cell r="Q280">
            <v>57.614500000000007</v>
          </cell>
          <cell r="R280">
            <v>0</v>
          </cell>
          <cell r="S280">
            <v>69.237499999999997</v>
          </cell>
          <cell r="T280">
            <v>65.260500000000008</v>
          </cell>
          <cell r="U280">
            <v>45.459500000000006</v>
          </cell>
          <cell r="V280">
            <v>64.001999999999995</v>
          </cell>
          <cell r="W280">
            <v>64.406999999999996</v>
          </cell>
          <cell r="X280">
            <v>67.794502999999992</v>
          </cell>
          <cell r="Y280">
            <v>58.341999999999992</v>
          </cell>
          <cell r="Z280">
            <v>59.091999999999992</v>
          </cell>
          <cell r="AA280">
            <v>63.185250000000011</v>
          </cell>
          <cell r="AB280">
            <v>70.405250000000009</v>
          </cell>
          <cell r="AC280">
            <v>66.32850000000002</v>
          </cell>
          <cell r="AD280">
            <v>72.433500000000009</v>
          </cell>
          <cell r="AE280">
            <v>73.633500000000012</v>
          </cell>
          <cell r="AF280">
            <v>64.358875000000012</v>
          </cell>
          <cell r="AG280">
            <v>71.126000000000005</v>
          </cell>
          <cell r="AH280">
            <v>59.158875000000009</v>
          </cell>
          <cell r="AI280">
            <v>61.985750000000003</v>
          </cell>
          <cell r="AJ280">
            <v>64.358875000000012</v>
          </cell>
          <cell r="AK280">
            <v>67.408875000000009</v>
          </cell>
          <cell r="AL280">
            <v>67.936999999999998</v>
          </cell>
          <cell r="AM280">
            <v>72.26424999999999</v>
          </cell>
          <cell r="AN280">
            <v>0</v>
          </cell>
          <cell r="AO280">
            <v>0</v>
          </cell>
          <cell r="AP280">
            <v>0</v>
          </cell>
          <cell r="AQ280">
            <v>61.458875000000006</v>
          </cell>
          <cell r="AR280">
            <v>68.385750000000002</v>
          </cell>
          <cell r="AS280">
            <v>66.32850000000002</v>
          </cell>
          <cell r="AT280">
            <v>63.667500000000025</v>
          </cell>
          <cell r="AU280">
            <v>76.010999999999996</v>
          </cell>
          <cell r="AV280">
            <v>71.492750000000015</v>
          </cell>
          <cell r="AW280">
            <v>63.369004500000024</v>
          </cell>
          <cell r="AX280">
            <v>66.11699999999999</v>
          </cell>
          <cell r="AY280">
            <v>0</v>
          </cell>
          <cell r="AZ280">
            <v>0</v>
          </cell>
          <cell r="BA280">
            <v>0</v>
          </cell>
          <cell r="BB280">
            <v>64.449999999999974</v>
          </cell>
          <cell r="BC280">
            <v>63.967749999999981</v>
          </cell>
          <cell r="BD280">
            <v>-0.78694444444444378</v>
          </cell>
          <cell r="BE280">
            <v>59.264749999999992</v>
          </cell>
          <cell r="BF280">
            <v>59.944503000000005</v>
          </cell>
          <cell r="BG280">
            <v>52.741025000000008</v>
          </cell>
          <cell r="BH280">
            <v>0</v>
          </cell>
          <cell r="BI280">
            <v>68.206999999999994</v>
          </cell>
          <cell r="BJ280">
            <v>0</v>
          </cell>
          <cell r="BK280">
            <v>7.56</v>
          </cell>
          <cell r="BL280">
            <v>28.747687500000001</v>
          </cell>
          <cell r="BM280">
            <v>46.129124999999995</v>
          </cell>
          <cell r="BN280">
            <v>61.004999999999995</v>
          </cell>
          <cell r="BO280">
            <v>53.602499999999999</v>
          </cell>
          <cell r="BP280">
            <v>66.189374999999998</v>
          </cell>
          <cell r="BQ280">
            <v>91.663424999999989</v>
          </cell>
          <cell r="BR280">
            <v>91.663424999999989</v>
          </cell>
          <cell r="BS280">
            <v>95.636624999999995</v>
          </cell>
          <cell r="BT280">
            <v>95.636624999999995</v>
          </cell>
          <cell r="BU280">
            <v>101.59642499999998</v>
          </cell>
          <cell r="BV280">
            <v>101.59642499999998</v>
          </cell>
          <cell r="BW280">
            <v>93.39224999999999</v>
          </cell>
          <cell r="BX280">
            <v>93.39224999999999</v>
          </cell>
          <cell r="BY280">
            <v>103.38037499999997</v>
          </cell>
          <cell r="BZ280">
            <v>103.38037499999997</v>
          </cell>
          <cell r="CA280">
            <v>0</v>
          </cell>
          <cell r="CB280">
            <v>0</v>
          </cell>
          <cell r="CC280">
            <v>0</v>
          </cell>
          <cell r="CD280">
            <v>0</v>
          </cell>
          <cell r="CE280">
            <v>109.15642499999998</v>
          </cell>
          <cell r="CF280">
            <v>90.867000000000004</v>
          </cell>
          <cell r="CG280">
            <v>91.055999999999997</v>
          </cell>
          <cell r="CH280">
            <v>98.353499999999997</v>
          </cell>
          <cell r="CI280">
            <v>0</v>
          </cell>
          <cell r="CJ280">
            <v>85.215899999999991</v>
          </cell>
          <cell r="CK280">
            <v>85.761899999999997</v>
          </cell>
          <cell r="CL280">
            <v>77.036924999999997</v>
          </cell>
          <cell r="CM280">
            <v>85.552424999999999</v>
          </cell>
          <cell r="CN280">
            <v>87.852974999999986</v>
          </cell>
          <cell r="CO280">
            <v>87.852974999999986</v>
          </cell>
          <cell r="CP280">
            <v>68.139750000000006</v>
          </cell>
          <cell r="CQ280">
            <v>68.139750000000006</v>
          </cell>
          <cell r="CR280">
            <v>0</v>
          </cell>
          <cell r="CS280">
            <v>0</v>
          </cell>
          <cell r="CT280">
            <v>47.876249999999999</v>
          </cell>
          <cell r="CU280">
            <v>46.53</v>
          </cell>
          <cell r="CV280">
            <v>0</v>
          </cell>
          <cell r="CW280">
            <v>55.5</v>
          </cell>
          <cell r="CX280">
            <v>89.902050000000003</v>
          </cell>
          <cell r="CY280">
            <v>89.062049999999999</v>
          </cell>
          <cell r="CZ280">
            <v>71.961749999999981</v>
          </cell>
          <cell r="DA280">
            <v>69.597149999999985</v>
          </cell>
          <cell r="DB280">
            <v>1.6554999999999989</v>
          </cell>
          <cell r="DC280">
            <v>1.2971590909090887</v>
          </cell>
          <cell r="DD280">
            <v>31.130749999999995</v>
          </cell>
          <cell r="DE280">
            <v>0</v>
          </cell>
          <cell r="DF280">
            <v>0</v>
          </cell>
          <cell r="DG280">
            <v>0</v>
          </cell>
          <cell r="DH280">
            <v>0</v>
          </cell>
          <cell r="DI280">
            <v>0</v>
          </cell>
          <cell r="DJ280">
            <v>0</v>
          </cell>
          <cell r="DK280">
            <v>0</v>
          </cell>
          <cell r="DL280">
            <v>0</v>
          </cell>
          <cell r="DM280" t="str">
            <v>Apr 07</v>
          </cell>
          <cell r="DN280">
            <v>8.2149999999999999</v>
          </cell>
          <cell r="DO280">
            <v>0</v>
          </cell>
          <cell r="DP280">
            <v>0</v>
          </cell>
          <cell r="DQ280">
            <v>0</v>
          </cell>
          <cell r="DR280">
            <v>0</v>
          </cell>
          <cell r="DS280">
            <v>0</v>
          </cell>
          <cell r="DT280">
            <v>88.172070000000005</v>
          </cell>
          <cell r="DU280">
            <v>88.172070000000005</v>
          </cell>
          <cell r="DV280">
            <v>96.430319999999995</v>
          </cell>
          <cell r="DW280">
            <v>96.430319999999995</v>
          </cell>
          <cell r="DX280">
            <v>90.578670000000002</v>
          </cell>
          <cell r="DY280">
            <v>90.578670000000002</v>
          </cell>
          <cell r="DZ280">
            <v>96.593069999999997</v>
          </cell>
          <cell r="EA280">
            <v>96.593069999999997</v>
          </cell>
          <cell r="EB280">
            <v>0</v>
          </cell>
          <cell r="EC280">
            <v>0</v>
          </cell>
          <cell r="ED280">
            <v>0</v>
          </cell>
          <cell r="EE280">
            <v>0</v>
          </cell>
          <cell r="EF280">
            <v>85.847474999999974</v>
          </cell>
          <cell r="EG280">
            <v>0</v>
          </cell>
          <cell r="EH280">
            <v>78.189300000000003</v>
          </cell>
          <cell r="EI280">
            <v>77.769300000000001</v>
          </cell>
          <cell r="EJ280">
            <v>84.080849999999984</v>
          </cell>
          <cell r="EK280">
            <v>85.910474999999991</v>
          </cell>
          <cell r="EL280">
            <v>85.910474999999991</v>
          </cell>
          <cell r="EM280">
            <v>0</v>
          </cell>
          <cell r="EN280">
            <v>0</v>
          </cell>
          <cell r="EO280">
            <v>47.177499999999995</v>
          </cell>
          <cell r="EP280">
            <v>46.945</v>
          </cell>
          <cell r="EQ280" t="str">
            <v>Apr 07</v>
          </cell>
          <cell r="ER280">
            <v>6.92</v>
          </cell>
          <cell r="ES280">
            <v>0</v>
          </cell>
          <cell r="ET280">
            <v>0</v>
          </cell>
          <cell r="EU280">
            <v>0</v>
          </cell>
          <cell r="EV280">
            <v>45.333749999999995</v>
          </cell>
          <cell r="EW280">
            <v>50.310749999999999</v>
          </cell>
          <cell r="EX280">
            <v>62.8005</v>
          </cell>
          <cell r="EY280">
            <v>90.915300000000016</v>
          </cell>
          <cell r="EZ280">
            <v>90.915300000000016</v>
          </cell>
          <cell r="FA280">
            <v>101.01629999999999</v>
          </cell>
          <cell r="FB280">
            <v>101.01629999999999</v>
          </cell>
          <cell r="FC280">
            <v>97.635299999999987</v>
          </cell>
          <cell r="FD280">
            <v>97.635299999999987</v>
          </cell>
          <cell r="FE280">
            <v>0</v>
          </cell>
          <cell r="FF280">
            <v>0</v>
          </cell>
          <cell r="FG280">
            <v>0</v>
          </cell>
          <cell r="FH280">
            <v>85.97399999999999</v>
          </cell>
          <cell r="FI280">
            <v>87.08175</v>
          </cell>
          <cell r="FJ280">
            <v>89.333999999999989</v>
          </cell>
          <cell r="FK280">
            <v>89.333999999999989</v>
          </cell>
          <cell r="FL280">
            <v>0</v>
          </cell>
          <cell r="FM280">
            <v>0</v>
          </cell>
          <cell r="FN280" t="str">
            <v>Apr 07</v>
          </cell>
          <cell r="FO280">
            <v>6.39</v>
          </cell>
          <cell r="FP280">
            <v>44.887499999999996</v>
          </cell>
          <cell r="FQ280">
            <v>42.671999999999997</v>
          </cell>
          <cell r="FR280">
            <v>67.882499999999993</v>
          </cell>
          <cell r="FS280">
            <v>0</v>
          </cell>
          <cell r="FT280">
            <v>106.10775</v>
          </cell>
          <cell r="FU280">
            <v>106.10775</v>
          </cell>
          <cell r="FV280">
            <v>115.89112499999999</v>
          </cell>
          <cell r="FW280">
            <v>115.89112499999999</v>
          </cell>
          <cell r="FX280">
            <v>0</v>
          </cell>
          <cell r="FY280">
            <v>0</v>
          </cell>
          <cell r="FZ280">
            <v>0</v>
          </cell>
          <cell r="GA280">
            <v>0</v>
          </cell>
          <cell r="GB280">
            <v>0</v>
          </cell>
          <cell r="GC280">
            <v>0</v>
          </cell>
          <cell r="GD280">
            <v>87.289124999999999</v>
          </cell>
          <cell r="GE280">
            <v>91.058624999999992</v>
          </cell>
          <cell r="GF280">
            <v>91.058624999999992</v>
          </cell>
          <cell r="GG280">
            <v>91.287000000000006</v>
          </cell>
          <cell r="GH280">
            <v>91.287000000000006</v>
          </cell>
          <cell r="GI280">
            <v>90.354599999999991</v>
          </cell>
          <cell r="GJ280">
            <v>86.291099999999986</v>
          </cell>
          <cell r="GK280">
            <v>0</v>
          </cell>
          <cell r="GL280">
            <v>0</v>
          </cell>
          <cell r="GM280">
            <v>52.325000000000003</v>
          </cell>
          <cell r="GN280">
            <v>0</v>
          </cell>
          <cell r="GO280" t="str">
            <v>Apr 07</v>
          </cell>
          <cell r="GP280">
            <v>3.9755108531446295</v>
          </cell>
          <cell r="GQ280">
            <v>549.15789473684208</v>
          </cell>
          <cell r="GR280">
            <v>555.73684210526312</v>
          </cell>
          <cell r="GS280">
            <v>559.5</v>
          </cell>
          <cell r="GT280">
            <v>550.97368421052636</v>
          </cell>
          <cell r="GU280">
            <v>657.18421052631584</v>
          </cell>
          <cell r="GV280">
            <v>653.43421052631584</v>
          </cell>
          <cell r="GW280">
            <v>657.18421052631584</v>
          </cell>
          <cell r="GX280">
            <v>0</v>
          </cell>
          <cell r="GY280">
            <v>727.21052631578948</v>
          </cell>
          <cell r="GZ280">
            <v>715.02631578947364</v>
          </cell>
          <cell r="HA280">
            <v>0</v>
          </cell>
          <cell r="HB280">
            <v>0</v>
          </cell>
          <cell r="HC280">
            <v>655.65789473684208</v>
          </cell>
          <cell r="HD280">
            <v>584.89473684210532</v>
          </cell>
          <cell r="HE280">
            <v>0</v>
          </cell>
          <cell r="HF280">
            <v>617.89473684210532</v>
          </cell>
          <cell r="HG280">
            <v>457.42105263157896</v>
          </cell>
          <cell r="HH280">
            <v>0</v>
          </cell>
          <cell r="HI280">
            <v>444.26315789473682</v>
          </cell>
          <cell r="HJ280">
            <v>0</v>
          </cell>
          <cell r="HK280" t="e">
            <v>#VALUE!</v>
          </cell>
          <cell r="HL280">
            <v>0</v>
          </cell>
          <cell r="HM280">
            <v>0</v>
          </cell>
          <cell r="HN280">
            <v>301.13157894736844</v>
          </cell>
          <cell r="HO280">
            <v>308.10526315789474</v>
          </cell>
          <cell r="HP280">
            <v>287.26315789473682</v>
          </cell>
          <cell r="HQ280">
            <v>0</v>
          </cell>
          <cell r="HR280">
            <v>71.887500000000003</v>
          </cell>
          <cell r="HS280">
            <v>0</v>
          </cell>
          <cell r="HT280">
            <v>790.56578947368416</v>
          </cell>
          <cell r="HU280" t="str">
            <v>Apr 07</v>
          </cell>
          <cell r="HV280">
            <v>558.52631578947364</v>
          </cell>
          <cell r="HW280">
            <v>559.9473684210526</v>
          </cell>
          <cell r="HX280">
            <v>553.26315789473688</v>
          </cell>
          <cell r="HY280">
            <v>554.68421052631584</v>
          </cell>
          <cell r="HZ280">
            <v>645.76315789473688</v>
          </cell>
          <cell r="IA280">
            <v>622.4473684210526</v>
          </cell>
          <cell r="IB280">
            <v>645.76315789473688</v>
          </cell>
          <cell r="IC280">
            <v>0</v>
          </cell>
          <cell r="ID280">
            <v>628.93421052631584</v>
          </cell>
          <cell r="IE280">
            <v>0</v>
          </cell>
          <cell r="IF280">
            <v>0</v>
          </cell>
          <cell r="IG280">
            <v>446.5263157894737</v>
          </cell>
          <cell r="IH280">
            <v>0</v>
          </cell>
          <cell r="II280">
            <v>438.5263157894737</v>
          </cell>
          <cell r="IJ280">
            <v>0</v>
          </cell>
          <cell r="IK280">
            <v>0</v>
          </cell>
          <cell r="IL280">
            <v>0</v>
          </cell>
          <cell r="IM280">
            <v>311.73684210526318</v>
          </cell>
          <cell r="IN280">
            <v>308.55263157894734</v>
          </cell>
          <cell r="IO280">
            <v>0</v>
          </cell>
          <cell r="IP280">
            <v>0</v>
          </cell>
          <cell r="IQ280" t="str">
            <v>Apr 07</v>
          </cell>
          <cell r="IR280">
            <v>7.1197168345615856</v>
          </cell>
          <cell r="IS280">
            <v>42.860980584014428</v>
          </cell>
          <cell r="IT280">
            <v>50.220823604005417</v>
          </cell>
          <cell r="IU280">
            <v>0</v>
          </cell>
          <cell r="IV280">
            <v>0</v>
          </cell>
          <cell r="IW280">
            <v>0</v>
          </cell>
          <cell r="IX280">
            <v>75.559595238095227</v>
          </cell>
          <cell r="IY280">
            <v>0</v>
          </cell>
          <cell r="IZ280">
            <v>86.366999999999976</v>
          </cell>
          <cell r="JA280">
            <v>84.291999999999987</v>
          </cell>
          <cell r="JB280">
            <v>0</v>
          </cell>
          <cell r="JC280">
            <v>83.364428571428562</v>
          </cell>
          <cell r="JD280">
            <v>86.967455621301781</v>
          </cell>
          <cell r="JE280">
            <v>0</v>
          </cell>
          <cell r="JF280">
            <v>0</v>
          </cell>
          <cell r="JG280">
            <v>0</v>
          </cell>
          <cell r="JH280">
            <v>0</v>
          </cell>
          <cell r="JI280">
            <v>0</v>
          </cell>
          <cell r="JJ280">
            <v>0</v>
          </cell>
          <cell r="JK280">
            <v>0</v>
          </cell>
          <cell r="JL280">
            <v>0</v>
          </cell>
          <cell r="JM280">
            <v>0</v>
          </cell>
          <cell r="JN280">
            <v>80.640071428571417</v>
          </cell>
          <cell r="JO280">
            <v>0</v>
          </cell>
          <cell r="JP280">
            <v>79.730476190476168</v>
          </cell>
          <cell r="JQ280">
            <v>81.144999999999982</v>
          </cell>
          <cell r="JR280">
            <v>82.10499999999999</v>
          </cell>
          <cell r="JS280">
            <v>82.179999999999993</v>
          </cell>
          <cell r="JT280">
            <v>82.88</v>
          </cell>
          <cell r="JU280">
            <v>0</v>
          </cell>
          <cell r="JV280">
            <v>0</v>
          </cell>
          <cell r="JW280">
            <v>0</v>
          </cell>
          <cell r="JX280">
            <v>0</v>
          </cell>
          <cell r="JY280">
            <v>0</v>
          </cell>
          <cell r="JZ280">
            <v>81.144999999999982</v>
          </cell>
          <cell r="KA280">
            <v>0</v>
          </cell>
          <cell r="KB280">
            <v>0</v>
          </cell>
          <cell r="KC280">
            <v>0</v>
          </cell>
          <cell r="KD280">
            <v>51.906500000000001</v>
          </cell>
          <cell r="KE280">
            <v>57.206499999999998</v>
          </cell>
          <cell r="KF280">
            <v>51.906500000000001</v>
          </cell>
          <cell r="KG280">
            <v>57.206499999999998</v>
          </cell>
          <cell r="KH280">
            <v>0</v>
          </cell>
          <cell r="KI280">
            <v>0</v>
          </cell>
          <cell r="KJ280">
            <v>0</v>
          </cell>
          <cell r="KK280">
            <v>56.611301087364083</v>
          </cell>
          <cell r="KL280">
            <v>55.34736407949007</v>
          </cell>
          <cell r="KM280">
            <v>0</v>
          </cell>
          <cell r="KN280">
            <v>53.570288713910777</v>
          </cell>
          <cell r="KO280">
            <v>1.9047690476190493</v>
          </cell>
          <cell r="KP280">
            <v>1.3380952380952378</v>
          </cell>
          <cell r="KQ280">
            <v>1.1000000000000003</v>
          </cell>
          <cell r="KR280">
            <v>0.80000000000000016</v>
          </cell>
          <cell r="KS280">
            <v>0.67142857142857126</v>
          </cell>
          <cell r="KT280">
            <v>-0.27142857142857157</v>
          </cell>
          <cell r="KU280">
            <v>-0.5095238095238096</v>
          </cell>
          <cell r="KV280">
            <v>0</v>
          </cell>
          <cell r="KW280">
            <v>0</v>
          </cell>
          <cell r="KX280">
            <v>-1</v>
          </cell>
          <cell r="KY280">
            <v>0</v>
          </cell>
          <cell r="KZ280">
            <v>5.4047619047619051</v>
          </cell>
          <cell r="LA280">
            <v>3.3333333333333335</v>
          </cell>
          <cell r="LB280">
            <v>5.2999999999999989</v>
          </cell>
          <cell r="LC280" t="str">
            <v>Apr 07</v>
          </cell>
          <cell r="LD280">
            <v>42.707493956486701</v>
          </cell>
          <cell r="LE280">
            <v>50.045913682277316</v>
          </cell>
          <cell r="LF280">
            <v>530</v>
          </cell>
          <cell r="LG280">
            <v>545</v>
          </cell>
          <cell r="LH280">
            <v>71.52902777777777</v>
          </cell>
          <cell r="LI280">
            <v>80.710499999999982</v>
          </cell>
          <cell r="LJ280">
            <v>80.0655</v>
          </cell>
          <cell r="LK280">
            <v>1.7399999999999998</v>
          </cell>
          <cell r="LL280">
            <v>80.817499999999981</v>
          </cell>
          <cell r="LM280">
            <v>2.5350000000000006</v>
          </cell>
          <cell r="LN280">
            <v>79.162499999999994</v>
          </cell>
          <cell r="LO280">
            <v>0</v>
          </cell>
          <cell r="LP280">
            <v>0</v>
          </cell>
          <cell r="LQ280">
            <v>0</v>
          </cell>
          <cell r="LR280">
            <v>0</v>
          </cell>
          <cell r="LS280">
            <v>0</v>
          </cell>
          <cell r="LT280">
            <v>51.494409448818907</v>
          </cell>
          <cell r="LU280">
            <v>50.043543307086608</v>
          </cell>
          <cell r="LV280">
            <v>70.405250000000009</v>
          </cell>
          <cell r="LW280">
            <v>66.32850000000002</v>
          </cell>
          <cell r="LX280">
            <v>72.433500000000009</v>
          </cell>
          <cell r="LY280">
            <v>73.633500000000012</v>
          </cell>
          <cell r="LZ280">
            <v>64.358875000000012</v>
          </cell>
          <cell r="MA280">
            <v>71.126000000000005</v>
          </cell>
          <cell r="MB280" t="str">
            <v>Apr 07</v>
          </cell>
          <cell r="MC280">
            <v>572.95000000000005</v>
          </cell>
          <cell r="MD280">
            <v>587.875</v>
          </cell>
          <cell r="ME280">
            <v>75.540972222222223</v>
          </cell>
          <cell r="MF280">
            <v>78.09</v>
          </cell>
          <cell r="MG280">
            <v>54.412499999999994</v>
          </cell>
          <cell r="MH280" t="str">
            <v>Apr 07</v>
          </cell>
          <cell r="MI280">
            <v>250.47619047619048</v>
          </cell>
          <cell r="MJ280">
            <v>196.19047619047598</v>
          </cell>
          <cell r="MK280">
            <v>199.04761904761861</v>
          </cell>
          <cell r="ML280">
            <v>154.28571428571371</v>
          </cell>
          <cell r="MM280">
            <v>179.59183673469343</v>
          </cell>
          <cell r="MN280">
            <v>215.63943303073714</v>
          </cell>
          <cell r="MO280">
            <v>264.49643947100697</v>
          </cell>
          <cell r="MP280">
            <v>207.07482993197243</v>
          </cell>
          <cell r="MQ280">
            <v>68.214285714285708</v>
          </cell>
          <cell r="MR280">
            <v>129.52380952380952</v>
          </cell>
          <cell r="MS280">
            <v>0</v>
          </cell>
          <cell r="MT280">
            <v>178.24497257769599</v>
          </cell>
          <cell r="MU280">
            <v>106.81270877029419</v>
          </cell>
          <cell r="MV280">
            <v>0</v>
          </cell>
          <cell r="MW280" t="str">
            <v>*KEY_ERR</v>
          </cell>
        </row>
        <row r="281">
          <cell r="F281" t="str">
            <v>May 07</v>
          </cell>
          <cell r="G281">
            <v>67.229318181818186</v>
          </cell>
          <cell r="H281">
            <v>0</v>
          </cell>
          <cell r="I281">
            <v>63.404545454545463</v>
          </cell>
          <cell r="J281">
            <v>0</v>
          </cell>
          <cell r="K281">
            <v>0</v>
          </cell>
          <cell r="L281">
            <v>69.140909090909091</v>
          </cell>
          <cell r="M281">
            <v>60.158636363636361</v>
          </cell>
          <cell r="N281">
            <v>0</v>
          </cell>
          <cell r="O281">
            <v>0</v>
          </cell>
          <cell r="P281">
            <v>57.15454545454547</v>
          </cell>
          <cell r="Q281">
            <v>57.15454545454547</v>
          </cell>
          <cell r="R281">
            <v>0</v>
          </cell>
          <cell r="S281">
            <v>70.52000000000001</v>
          </cell>
          <cell r="T281">
            <v>66.102727272727293</v>
          </cell>
          <cell r="U281">
            <v>43.606818181818198</v>
          </cell>
          <cell r="V281">
            <v>63.765681818181825</v>
          </cell>
          <cell r="W281">
            <v>63.765681818181825</v>
          </cell>
          <cell r="X281">
            <v>67.354320000000001</v>
          </cell>
          <cell r="Y281">
            <v>58.754318181818185</v>
          </cell>
          <cell r="Z281">
            <v>59.754318181818185</v>
          </cell>
          <cell r="AA281">
            <v>63.943571428571438</v>
          </cell>
          <cell r="AB281">
            <v>71.800714285714292</v>
          </cell>
          <cell r="AC281">
            <v>74.058571428571426</v>
          </cell>
          <cell r="AD281">
            <v>76.322857142857146</v>
          </cell>
          <cell r="AE281">
            <v>77.641904761904755</v>
          </cell>
          <cell r="AF281">
            <v>64.97904761904762</v>
          </cell>
          <cell r="AG281">
            <v>72.103492063492126</v>
          </cell>
          <cell r="AH281">
            <v>60.079047619047614</v>
          </cell>
          <cell r="AI281">
            <v>62.969761904761882</v>
          </cell>
          <cell r="AJ281">
            <v>64.97904761904762</v>
          </cell>
          <cell r="AK281">
            <v>68.029047619047617</v>
          </cell>
          <cell r="AL281">
            <v>68.356590909090912</v>
          </cell>
          <cell r="AM281">
            <v>71.624761904761868</v>
          </cell>
          <cell r="AN281">
            <v>0</v>
          </cell>
          <cell r="AO281">
            <v>0</v>
          </cell>
          <cell r="AP281">
            <v>0</v>
          </cell>
          <cell r="AQ281">
            <v>62.229047619047613</v>
          </cell>
          <cell r="AR281">
            <v>69.232857142857142</v>
          </cell>
          <cell r="AS281">
            <v>74.058571428571426</v>
          </cell>
          <cell r="AT281">
            <v>64.493809523809531</v>
          </cell>
          <cell r="AU281">
            <v>77.004920634920694</v>
          </cell>
          <cell r="AV281">
            <v>72.360238095238103</v>
          </cell>
          <cell r="AW281">
            <v>64.066669047619058</v>
          </cell>
          <cell r="AX281">
            <v>65.913409090909099</v>
          </cell>
          <cell r="AY281">
            <v>0</v>
          </cell>
          <cell r="AZ281">
            <v>0</v>
          </cell>
          <cell r="BA281">
            <v>0</v>
          </cell>
          <cell r="BB281">
            <v>65.04785714285714</v>
          </cell>
          <cell r="BC281">
            <v>64.610238095238088</v>
          </cell>
          <cell r="BD281">
            <v>-0.88450000000000062</v>
          </cell>
          <cell r="BE281">
            <v>57.853409090909103</v>
          </cell>
          <cell r="BF281">
            <v>63.154555454545473</v>
          </cell>
          <cell r="BG281">
            <v>54.310204545454567</v>
          </cell>
          <cell r="BH281">
            <v>0</v>
          </cell>
          <cell r="BI281">
            <v>68.186136363636365</v>
          </cell>
          <cell r="BJ281">
            <v>0</v>
          </cell>
          <cell r="BK281">
            <v>7.51</v>
          </cell>
          <cell r="BL281">
            <v>31.300738636363636</v>
          </cell>
          <cell r="BM281">
            <v>48.214090909090906</v>
          </cell>
          <cell r="BN281">
            <v>63.953352272727273</v>
          </cell>
          <cell r="BO281">
            <v>58.215340909090912</v>
          </cell>
          <cell r="BP281">
            <v>70.506306818181812</v>
          </cell>
          <cell r="BQ281">
            <v>98.171181818181822</v>
          </cell>
          <cell r="BR281">
            <v>98.171181818181822</v>
          </cell>
          <cell r="BS281">
            <v>100.30936363636364</v>
          </cell>
          <cell r="BT281">
            <v>100.30936363636364</v>
          </cell>
          <cell r="BU281">
            <v>103.51663636363637</v>
          </cell>
          <cell r="BV281">
            <v>103.51663636363637</v>
          </cell>
          <cell r="BW281">
            <v>100.13277272727274</v>
          </cell>
          <cell r="BX281">
            <v>100.13277272727274</v>
          </cell>
          <cell r="BY281">
            <v>104.9914090909091</v>
          </cell>
          <cell r="BZ281">
            <v>104.9914090909091</v>
          </cell>
          <cell r="CA281">
            <v>0</v>
          </cell>
          <cell r="CB281">
            <v>0</v>
          </cell>
          <cell r="CC281">
            <v>0</v>
          </cell>
          <cell r="CD281">
            <v>0</v>
          </cell>
          <cell r="CE281">
            <v>113.42481818181818</v>
          </cell>
          <cell r="CF281">
            <v>99.072272727272718</v>
          </cell>
          <cell r="CG281">
            <v>97.191818181818178</v>
          </cell>
          <cell r="CH281">
            <v>98.098636363636359</v>
          </cell>
          <cell r="CI281">
            <v>0</v>
          </cell>
          <cell r="CJ281">
            <v>85.893340909090909</v>
          </cell>
          <cell r="CK281">
            <v>86.065159090909077</v>
          </cell>
          <cell r="CL281">
            <v>80.113759090909085</v>
          </cell>
          <cell r="CM281">
            <v>84.507818181818166</v>
          </cell>
          <cell r="CN281">
            <v>85.803613636363636</v>
          </cell>
          <cell r="CO281">
            <v>85.803613636363636</v>
          </cell>
          <cell r="CP281">
            <v>71.388545454545437</v>
          </cell>
          <cell r="CQ281">
            <v>71.388545454545437</v>
          </cell>
          <cell r="CR281">
            <v>0</v>
          </cell>
          <cell r="CS281">
            <v>0</v>
          </cell>
          <cell r="CT281">
            <v>53.659090909090907</v>
          </cell>
          <cell r="CU281">
            <v>50.329545454545453</v>
          </cell>
          <cell r="CV281">
            <v>0</v>
          </cell>
          <cell r="CW281">
            <v>57.5</v>
          </cell>
          <cell r="CX281">
            <v>83.250681818181818</v>
          </cell>
          <cell r="CY281">
            <v>83.766136363636363</v>
          </cell>
          <cell r="CZ281">
            <v>77.548227272727274</v>
          </cell>
          <cell r="DA281">
            <v>75.135136363636349</v>
          </cell>
          <cell r="DB281">
            <v>0.89090909090909065</v>
          </cell>
          <cell r="DC281">
            <v>0.63099173553719012</v>
          </cell>
          <cell r="DD281">
            <v>33.377590909090912</v>
          </cell>
          <cell r="DE281">
            <v>0</v>
          </cell>
          <cell r="DF281">
            <v>0</v>
          </cell>
          <cell r="DG281">
            <v>0</v>
          </cell>
          <cell r="DH281">
            <v>0</v>
          </cell>
          <cell r="DI281">
            <v>0</v>
          </cell>
          <cell r="DJ281">
            <v>0</v>
          </cell>
          <cell r="DK281">
            <v>0</v>
          </cell>
          <cell r="DL281">
            <v>0</v>
          </cell>
          <cell r="DM281" t="str">
            <v>May 07</v>
          </cell>
          <cell r="DN281">
            <v>8.1900000000000013</v>
          </cell>
          <cell r="DO281">
            <v>0</v>
          </cell>
          <cell r="DP281">
            <v>0</v>
          </cell>
          <cell r="DQ281">
            <v>0</v>
          </cell>
          <cell r="DR281">
            <v>0</v>
          </cell>
          <cell r="DS281">
            <v>0</v>
          </cell>
          <cell r="DT281">
            <v>94.892890909090937</v>
          </cell>
          <cell r="DU281">
            <v>94.892890909090937</v>
          </cell>
          <cell r="DV281">
            <v>103.37880000000001</v>
          </cell>
          <cell r="DW281">
            <v>103.37880000000001</v>
          </cell>
          <cell r="DX281">
            <v>99.348518181818179</v>
          </cell>
          <cell r="DY281">
            <v>99.348518181818179</v>
          </cell>
          <cell r="DZ281">
            <v>104.60539090909091</v>
          </cell>
          <cell r="EA281">
            <v>104.60539090909091</v>
          </cell>
          <cell r="EB281">
            <v>0</v>
          </cell>
          <cell r="EC281">
            <v>0</v>
          </cell>
          <cell r="ED281">
            <v>0</v>
          </cell>
          <cell r="EE281">
            <v>0</v>
          </cell>
          <cell r="EF281">
            <v>87.340718181818175</v>
          </cell>
          <cell r="EG281">
            <v>0</v>
          </cell>
          <cell r="EH281">
            <v>79.096309090909088</v>
          </cell>
          <cell r="EI281">
            <v>78.676309090909086</v>
          </cell>
          <cell r="EJ281">
            <v>83.164581818181816</v>
          </cell>
          <cell r="EK281">
            <v>85.260763636363635</v>
          </cell>
          <cell r="EL281">
            <v>85.260763636363635</v>
          </cell>
          <cell r="EM281">
            <v>0</v>
          </cell>
          <cell r="EN281">
            <v>0</v>
          </cell>
          <cell r="EO281">
            <v>52.445454545454552</v>
          </cell>
          <cell r="EP281">
            <v>52.084090909090911</v>
          </cell>
          <cell r="EQ281" t="str">
            <v>May 07</v>
          </cell>
          <cell r="ER281">
            <v>7.3</v>
          </cell>
          <cell r="ES281">
            <v>0</v>
          </cell>
          <cell r="ET281">
            <v>0</v>
          </cell>
          <cell r="EU281">
            <v>0</v>
          </cell>
          <cell r="EV281">
            <v>47.340681818181821</v>
          </cell>
          <cell r="EW281">
            <v>54.456818181818178</v>
          </cell>
          <cell r="EX281">
            <v>69.264204545454547</v>
          </cell>
          <cell r="EY281">
            <v>108.66831818181817</v>
          </cell>
          <cell r="EZ281">
            <v>108.66831818181817</v>
          </cell>
          <cell r="FA281">
            <v>120.50468181818179</v>
          </cell>
          <cell r="FB281">
            <v>120.50468181818179</v>
          </cell>
          <cell r="FC281">
            <v>116.57195454545452</v>
          </cell>
          <cell r="FD281">
            <v>116.57195454545452</v>
          </cell>
          <cell r="FE281">
            <v>0</v>
          </cell>
          <cell r="FF281">
            <v>0</v>
          </cell>
          <cell r="FG281">
            <v>0</v>
          </cell>
          <cell r="FH281">
            <v>85.084363636363634</v>
          </cell>
          <cell r="FI281">
            <v>88.44913636363637</v>
          </cell>
          <cell r="FJ281">
            <v>88.496863636363642</v>
          </cell>
          <cell r="FK281">
            <v>88.496863636363642</v>
          </cell>
          <cell r="FL281">
            <v>0</v>
          </cell>
          <cell r="FM281">
            <v>0</v>
          </cell>
          <cell r="FN281" t="str">
            <v>May 07</v>
          </cell>
          <cell r="FO281">
            <v>7.01</v>
          </cell>
          <cell r="FP281">
            <v>45.608181818181819</v>
          </cell>
          <cell r="FQ281">
            <v>45.24545454545455</v>
          </cell>
          <cell r="FR281">
            <v>68.73681818181818</v>
          </cell>
          <cell r="FS281">
            <v>0</v>
          </cell>
          <cell r="FT281">
            <v>106.96397727272728</v>
          </cell>
          <cell r="FU281">
            <v>106.96397727272728</v>
          </cell>
          <cell r="FV281">
            <v>113.505</v>
          </cell>
          <cell r="FW281">
            <v>113.505</v>
          </cell>
          <cell r="FX281">
            <v>0</v>
          </cell>
          <cell r="FY281">
            <v>0</v>
          </cell>
          <cell r="FZ281">
            <v>0</v>
          </cell>
          <cell r="GA281">
            <v>0</v>
          </cell>
          <cell r="GB281">
            <v>0</v>
          </cell>
          <cell r="GC281">
            <v>0</v>
          </cell>
          <cell r="GD281">
            <v>88.405227272727274</v>
          </cell>
          <cell r="GE281">
            <v>88.715454545454548</v>
          </cell>
          <cell r="GF281">
            <v>88.715454545454548</v>
          </cell>
          <cell r="GG281">
            <v>89.832272727272724</v>
          </cell>
          <cell r="GH281">
            <v>89.832272727272724</v>
          </cell>
          <cell r="GI281">
            <v>87.36954545454546</v>
          </cell>
          <cell r="GJ281">
            <v>82.978636363636355</v>
          </cell>
          <cell r="GK281">
            <v>0</v>
          </cell>
          <cell r="GL281">
            <v>0</v>
          </cell>
          <cell r="GM281">
            <v>58.261363636363633</v>
          </cell>
          <cell r="GN281">
            <v>0</v>
          </cell>
          <cell r="GO281" t="str">
            <v>May 07</v>
          </cell>
          <cell r="GP281">
            <v>3.3511904761904767</v>
          </cell>
          <cell r="GQ281">
            <v>575.47619047619048</v>
          </cell>
          <cell r="GR281">
            <v>571.90476190476193</v>
          </cell>
          <cell r="GS281">
            <v>584.59523809523807</v>
          </cell>
          <cell r="GT281">
            <v>568.88095238095241</v>
          </cell>
          <cell r="GU281">
            <v>686.25</v>
          </cell>
          <cell r="GV281">
            <v>682.5</v>
          </cell>
          <cell r="GW281">
            <v>686.25</v>
          </cell>
          <cell r="GX281">
            <v>0</v>
          </cell>
          <cell r="GY281">
            <v>781.58333333333337</v>
          </cell>
          <cell r="GZ281">
            <v>763.30952380952385</v>
          </cell>
          <cell r="HA281">
            <v>0</v>
          </cell>
          <cell r="HB281">
            <v>0</v>
          </cell>
          <cell r="HC281">
            <v>664.22619047619048</v>
          </cell>
          <cell r="HD281">
            <v>590.41666666666663</v>
          </cell>
          <cell r="HE281">
            <v>0</v>
          </cell>
          <cell r="HF281">
            <v>623.61904761904759</v>
          </cell>
          <cell r="HG281">
            <v>481.76190476190476</v>
          </cell>
          <cell r="HH281">
            <v>0</v>
          </cell>
          <cell r="HI281">
            <v>451.66666666666669</v>
          </cell>
          <cell r="HJ281">
            <v>0</v>
          </cell>
          <cell r="HK281" t="e">
            <v>#VALUE!</v>
          </cell>
          <cell r="HL281">
            <v>0</v>
          </cell>
          <cell r="HM281">
            <v>0</v>
          </cell>
          <cell r="HN281">
            <v>318.28571428571428</v>
          </cell>
          <cell r="HO281">
            <v>313.75</v>
          </cell>
          <cell r="HP281">
            <v>293.9404761904762</v>
          </cell>
          <cell r="HQ281">
            <v>0</v>
          </cell>
          <cell r="HR281">
            <v>72.297499999999999</v>
          </cell>
          <cell r="HS281">
            <v>0</v>
          </cell>
          <cell r="HT281">
            <v>850.38095238095241</v>
          </cell>
          <cell r="HU281" t="str">
            <v>May 07</v>
          </cell>
          <cell r="HV281">
            <v>560.47619047619048</v>
          </cell>
          <cell r="HW281">
            <v>604.09523809523807</v>
          </cell>
          <cell r="HX281">
            <v>554.04761904761904</v>
          </cell>
          <cell r="HY281">
            <v>597.66666666666663</v>
          </cell>
          <cell r="HZ281">
            <v>674.52380952380952</v>
          </cell>
          <cell r="IA281">
            <v>650.69047619047615</v>
          </cell>
          <cell r="IB281">
            <v>674.52380952380952</v>
          </cell>
          <cell r="IC281">
            <v>0</v>
          </cell>
          <cell r="ID281">
            <v>641.77380952380952</v>
          </cell>
          <cell r="IE281">
            <v>0</v>
          </cell>
          <cell r="IF281">
            <v>0</v>
          </cell>
          <cell r="IG281">
            <v>470.28571428571428</v>
          </cell>
          <cell r="IH281">
            <v>0</v>
          </cell>
          <cell r="II281">
            <v>443.66666666666669</v>
          </cell>
          <cell r="IJ281">
            <v>0</v>
          </cell>
          <cell r="IK281">
            <v>0</v>
          </cell>
          <cell r="IL281">
            <v>0</v>
          </cell>
          <cell r="IM281">
            <v>331.33333333333331</v>
          </cell>
          <cell r="IN281">
            <v>308.3095238095238</v>
          </cell>
          <cell r="IO281">
            <v>0</v>
          </cell>
          <cell r="IP281">
            <v>0</v>
          </cell>
          <cell r="IQ281" t="str">
            <v>May 07</v>
          </cell>
          <cell r="IR281">
            <v>7.2537278911534955</v>
          </cell>
          <cell r="IS281">
            <v>46.105875345969245</v>
          </cell>
          <cell r="IT281">
            <v>53.918632970016368</v>
          </cell>
          <cell r="IU281">
            <v>0</v>
          </cell>
          <cell r="IV281">
            <v>0</v>
          </cell>
          <cell r="IW281">
            <v>0</v>
          </cell>
          <cell r="IX281">
            <v>78.105817805383026</v>
          </cell>
          <cell r="IY281">
            <v>0</v>
          </cell>
          <cell r="IZ281">
            <v>91.832753623188395</v>
          </cell>
          <cell r="JA281">
            <v>89.856004140786752</v>
          </cell>
          <cell r="JB281">
            <v>0</v>
          </cell>
          <cell r="JC281">
            <v>88.850766045548653</v>
          </cell>
          <cell r="JD281">
            <v>95.900253592561299</v>
          </cell>
          <cell r="JE281">
            <v>0</v>
          </cell>
          <cell r="JF281">
            <v>0</v>
          </cell>
          <cell r="JG281">
            <v>0</v>
          </cell>
          <cell r="JH281">
            <v>0</v>
          </cell>
          <cell r="JI281">
            <v>0</v>
          </cell>
          <cell r="JJ281">
            <v>0</v>
          </cell>
          <cell r="JK281">
            <v>0</v>
          </cell>
          <cell r="JL281">
            <v>0</v>
          </cell>
          <cell r="JM281">
            <v>0</v>
          </cell>
          <cell r="JN281">
            <v>82.002298136645962</v>
          </cell>
          <cell r="JO281">
            <v>0</v>
          </cell>
          <cell r="JP281">
            <v>81.474911180124238</v>
          </cell>
          <cell r="JQ281">
            <v>82.525238095238095</v>
          </cell>
          <cell r="JR281">
            <v>83.416190476190479</v>
          </cell>
          <cell r="JS281">
            <v>83.878281573498981</v>
          </cell>
          <cell r="JT281">
            <v>84.578281573498984</v>
          </cell>
          <cell r="JU281">
            <v>0</v>
          </cell>
          <cell r="JV281">
            <v>0</v>
          </cell>
          <cell r="JW281">
            <v>0</v>
          </cell>
          <cell r="JX281">
            <v>0</v>
          </cell>
          <cell r="JY281">
            <v>0</v>
          </cell>
          <cell r="JZ281">
            <v>82.525238095238095</v>
          </cell>
          <cell r="KA281">
            <v>0</v>
          </cell>
          <cell r="KB281">
            <v>0</v>
          </cell>
          <cell r="KC281">
            <v>0</v>
          </cell>
          <cell r="KD281">
            <v>54.93952380952382</v>
          </cell>
          <cell r="KE281">
            <v>60.239523809523817</v>
          </cell>
          <cell r="KF281">
            <v>54.93952380952382</v>
          </cell>
          <cell r="KG281">
            <v>60.239523809523817</v>
          </cell>
          <cell r="KH281">
            <v>0</v>
          </cell>
          <cell r="KI281">
            <v>0</v>
          </cell>
          <cell r="KJ281">
            <v>0</v>
          </cell>
          <cell r="KK281">
            <v>56.292802530118514</v>
          </cell>
          <cell r="KL281">
            <v>55.032960010433477</v>
          </cell>
          <cell r="KM281">
            <v>0</v>
          </cell>
          <cell r="KN281">
            <v>53.225496812898399</v>
          </cell>
          <cell r="KO281">
            <v>12.173913043478262</v>
          </cell>
          <cell r="KP281">
            <v>1.3739130434782612</v>
          </cell>
          <cell r="KQ281">
            <v>1.3260869565217386</v>
          </cell>
          <cell r="KR281">
            <v>1.0869565217391304</v>
          </cell>
          <cell r="KS281">
            <v>0.88695652173913042</v>
          </cell>
          <cell r="KT281">
            <v>-0.13913043478260875</v>
          </cell>
          <cell r="KU281">
            <v>-0.25651739130434803</v>
          </cell>
          <cell r="KV281">
            <v>0</v>
          </cell>
          <cell r="KW281">
            <v>0</v>
          </cell>
          <cell r="KX281">
            <v>-0.58695652173913049</v>
          </cell>
          <cell r="KY281">
            <v>0</v>
          </cell>
          <cell r="KZ281">
            <v>2.7173913043478262</v>
          </cell>
          <cell r="LA281">
            <v>1.5</v>
          </cell>
          <cell r="LB281">
            <v>5.299999999999998</v>
          </cell>
          <cell r="LC281" t="str">
            <v>May 07</v>
          </cell>
          <cell r="LD281">
            <v>45.124899274778407</v>
          </cell>
          <cell r="LE281">
            <v>52.800734618916437</v>
          </cell>
          <cell r="LF281">
            <v>560</v>
          </cell>
          <cell r="LG281">
            <v>575</v>
          </cell>
          <cell r="LH281">
            <v>74.617486772486771</v>
          </cell>
          <cell r="LI281">
            <v>84.787142857142854</v>
          </cell>
          <cell r="LJ281">
            <v>81.148571428571429</v>
          </cell>
          <cell r="LK281">
            <v>1.7857142857142856</v>
          </cell>
          <cell r="LL281">
            <v>82.442857142857136</v>
          </cell>
          <cell r="LM281">
            <v>2.7761904761904761</v>
          </cell>
          <cell r="LN281">
            <v>80.804761904761889</v>
          </cell>
          <cell r="LO281">
            <v>0</v>
          </cell>
          <cell r="LP281">
            <v>0</v>
          </cell>
          <cell r="LQ281">
            <v>0</v>
          </cell>
          <cell r="LR281">
            <v>0</v>
          </cell>
          <cell r="LS281">
            <v>0</v>
          </cell>
          <cell r="LT281">
            <v>52.14383202099738</v>
          </cell>
          <cell r="LU281">
            <v>50.528083989501319</v>
          </cell>
          <cell r="LV281">
            <v>71.800714285714292</v>
          </cell>
          <cell r="LW281">
            <v>74.058571428571426</v>
          </cell>
          <cell r="LX281">
            <v>76.322857142857146</v>
          </cell>
          <cell r="LY281">
            <v>77.641904761904755</v>
          </cell>
          <cell r="LZ281">
            <v>64.97904761904762</v>
          </cell>
          <cell r="MA281">
            <v>72.103492063492126</v>
          </cell>
          <cell r="MB281" t="str">
            <v>May 07</v>
          </cell>
          <cell r="MC281">
            <v>606.16666666666674</v>
          </cell>
          <cell r="MD281">
            <v>626.14285714285711</v>
          </cell>
          <cell r="ME281">
            <v>78.979497354497354</v>
          </cell>
          <cell r="MF281">
            <v>81.48</v>
          </cell>
          <cell r="MG281">
            <v>54.662500000000001</v>
          </cell>
          <cell r="MH281" t="str">
            <v>May 07</v>
          </cell>
          <cell r="MI281">
            <v>232.60869565217391</v>
          </cell>
          <cell r="MJ281">
            <v>192.54658385093117</v>
          </cell>
          <cell r="MK281">
            <v>195.4037267080738</v>
          </cell>
          <cell r="ML281">
            <v>149.81366459627293</v>
          </cell>
          <cell r="MM281">
            <v>168.44720496894385</v>
          </cell>
          <cell r="MN281">
            <v>214.04682274247406</v>
          </cell>
          <cell r="MO281">
            <v>264.49643947100691</v>
          </cell>
          <cell r="MP281">
            <v>168.94409937888139</v>
          </cell>
          <cell r="MQ281">
            <v>94.239130434782609</v>
          </cell>
          <cell r="MR281">
            <v>117.82608695652173</v>
          </cell>
          <cell r="MS281">
            <v>0</v>
          </cell>
          <cell r="MT281">
            <v>178.24497257769599</v>
          </cell>
          <cell r="MU281">
            <v>98.854528689977982</v>
          </cell>
          <cell r="MV281">
            <v>0</v>
          </cell>
          <cell r="MW281" t="str">
            <v>*KEY_ERR</v>
          </cell>
        </row>
        <row r="282">
          <cell r="F282" t="str">
            <v>Jun 07</v>
          </cell>
          <cell r="G282">
            <v>71.543571428571397</v>
          </cell>
          <cell r="H282">
            <v>0</v>
          </cell>
          <cell r="I282">
            <v>67.436428571428564</v>
          </cell>
          <cell r="J282">
            <v>0</v>
          </cell>
          <cell r="K282">
            <v>0</v>
          </cell>
          <cell r="L282">
            <v>73.195952380952392</v>
          </cell>
          <cell r="M282">
            <v>64.436666666666639</v>
          </cell>
          <cell r="N282">
            <v>0</v>
          </cell>
          <cell r="O282">
            <v>0</v>
          </cell>
          <cell r="P282">
            <v>61.757857142857134</v>
          </cell>
          <cell r="Q282">
            <v>61.757857142857134</v>
          </cell>
          <cell r="R282">
            <v>0</v>
          </cell>
          <cell r="S282">
            <v>74.364999999999995</v>
          </cell>
          <cell r="T282">
            <v>71.364999999999995</v>
          </cell>
          <cell r="U282">
            <v>47.200714285714277</v>
          </cell>
          <cell r="V282">
            <v>68.334047619047638</v>
          </cell>
          <cell r="W282">
            <v>68.595952380952397</v>
          </cell>
          <cell r="X282">
            <v>72.210238095238111</v>
          </cell>
          <cell r="Y282">
            <v>63.35309523809525</v>
          </cell>
          <cell r="Z282">
            <v>64.257857142857148</v>
          </cell>
          <cell r="AA282">
            <v>64.975952380952393</v>
          </cell>
          <cell r="AB282">
            <v>72.825952380952401</v>
          </cell>
          <cell r="AC282">
            <v>77.375238095238132</v>
          </cell>
          <cell r="AD282">
            <v>76.840480952380986</v>
          </cell>
          <cell r="AE282">
            <v>77.892857142857181</v>
          </cell>
          <cell r="AF282">
            <v>66.48392857142855</v>
          </cell>
          <cell r="AG282">
            <v>72.813492063492092</v>
          </cell>
          <cell r="AH282">
            <v>61.433928571428552</v>
          </cell>
          <cell r="AI282">
            <v>64.349999999999994</v>
          </cell>
          <cell r="AJ282">
            <v>66.48392857142855</v>
          </cell>
          <cell r="AK282">
            <v>69.583928571428558</v>
          </cell>
          <cell r="AL282">
            <v>72.634047619047635</v>
          </cell>
          <cell r="AM282">
            <v>71.109047619047601</v>
          </cell>
          <cell r="AN282">
            <v>0</v>
          </cell>
          <cell r="AO282">
            <v>0</v>
          </cell>
          <cell r="AP282">
            <v>0</v>
          </cell>
          <cell r="AQ282">
            <v>63.633928571428555</v>
          </cell>
          <cell r="AR282">
            <v>70.743809523809503</v>
          </cell>
          <cell r="AS282">
            <v>77.375238095238132</v>
          </cell>
          <cell r="AT282">
            <v>65.645238095238099</v>
          </cell>
          <cell r="AU282">
            <v>76.98492063492067</v>
          </cell>
          <cell r="AV282">
            <v>73.540238095238109</v>
          </cell>
          <cell r="AW282">
            <v>65.391428571428563</v>
          </cell>
          <cell r="AX282">
            <v>70.055476190476199</v>
          </cell>
          <cell r="AY282">
            <v>0</v>
          </cell>
          <cell r="AZ282">
            <v>0</v>
          </cell>
          <cell r="BA282">
            <v>0</v>
          </cell>
          <cell r="BB282">
            <v>66.07761904761901</v>
          </cell>
          <cell r="BC282">
            <v>65.790238095238081</v>
          </cell>
          <cell r="BD282">
            <v>-0.50840909090909192</v>
          </cell>
          <cell r="BE282">
            <v>63.913809523809533</v>
          </cell>
          <cell r="BF282">
            <v>65.536438571428562</v>
          </cell>
          <cell r="BG282">
            <v>58.875190476190475</v>
          </cell>
          <cell r="BH282">
            <v>0</v>
          </cell>
          <cell r="BI282">
            <v>72.965000000000003</v>
          </cell>
          <cell r="BJ282">
            <v>0</v>
          </cell>
          <cell r="BK282">
            <v>7.59</v>
          </cell>
          <cell r="BL282">
            <v>31.024999999999999</v>
          </cell>
          <cell r="BM282">
            <v>47.697499999999998</v>
          </cell>
          <cell r="BN282">
            <v>57.823749999999997</v>
          </cell>
          <cell r="BO282">
            <v>55.4925</v>
          </cell>
          <cell r="BP282">
            <v>71.716250000000002</v>
          </cell>
          <cell r="BQ282">
            <v>91.705000000000013</v>
          </cell>
          <cell r="BR282">
            <v>91.705000000000013</v>
          </cell>
          <cell r="BS282">
            <v>95.466400000000007</v>
          </cell>
          <cell r="BT282">
            <v>95.466400000000007</v>
          </cell>
          <cell r="BU282">
            <v>101.10849999999999</v>
          </cell>
          <cell r="BV282">
            <v>101.10849999999999</v>
          </cell>
          <cell r="BW282">
            <v>93.402500000000003</v>
          </cell>
          <cell r="BX282">
            <v>93.402500000000003</v>
          </cell>
          <cell r="BY282">
            <v>103.82250000000002</v>
          </cell>
          <cell r="BZ282">
            <v>103.82250000000002</v>
          </cell>
          <cell r="CA282">
            <v>0</v>
          </cell>
          <cell r="CB282">
            <v>0</v>
          </cell>
          <cell r="CC282">
            <v>0</v>
          </cell>
          <cell r="CD282">
            <v>0</v>
          </cell>
          <cell r="CE282">
            <v>106.55000000000001</v>
          </cell>
          <cell r="CF282">
            <v>98.49</v>
          </cell>
          <cell r="CG282">
            <v>97.58</v>
          </cell>
          <cell r="CH282">
            <v>95.779999999999987</v>
          </cell>
          <cell r="CI282">
            <v>0</v>
          </cell>
          <cell r="CJ282">
            <v>87.438999999999993</v>
          </cell>
          <cell r="CK282">
            <v>87.549499999999995</v>
          </cell>
          <cell r="CL282">
            <v>82.988100000000003</v>
          </cell>
          <cell r="CM282">
            <v>87.549499999999995</v>
          </cell>
          <cell r="CN282">
            <v>87.82</v>
          </cell>
          <cell r="CO282">
            <v>87.82</v>
          </cell>
          <cell r="CP282">
            <v>75.58799999999998</v>
          </cell>
          <cell r="CQ282">
            <v>75.58799999999998</v>
          </cell>
          <cell r="CR282">
            <v>0</v>
          </cell>
          <cell r="CS282">
            <v>0</v>
          </cell>
          <cell r="CT282">
            <v>55.558333333333337</v>
          </cell>
          <cell r="CU282">
            <v>52.214285714285715</v>
          </cell>
          <cell r="CV282">
            <v>0</v>
          </cell>
          <cell r="CW282">
            <v>57.5</v>
          </cell>
          <cell r="CX282">
            <v>79.810000000000016</v>
          </cell>
          <cell r="CY282">
            <v>81.175000000000011</v>
          </cell>
          <cell r="CZ282">
            <v>87.239000000000004</v>
          </cell>
          <cell r="DA282">
            <v>84.236000000000004</v>
          </cell>
          <cell r="DB282">
            <v>1.5672499999999967</v>
          </cell>
          <cell r="DC282">
            <v>1.3532467532467554</v>
          </cell>
          <cell r="DD282">
            <v>31.134166666666669</v>
          </cell>
          <cell r="DE282">
            <v>0</v>
          </cell>
          <cell r="DF282">
            <v>0</v>
          </cell>
          <cell r="DG282">
            <v>0</v>
          </cell>
          <cell r="DH282">
            <v>0</v>
          </cell>
          <cell r="DI282">
            <v>0</v>
          </cell>
          <cell r="DJ282">
            <v>0</v>
          </cell>
          <cell r="DK282">
            <v>0</v>
          </cell>
          <cell r="DL282">
            <v>0</v>
          </cell>
          <cell r="DM282" t="str">
            <v>Jun 07</v>
          </cell>
          <cell r="DN282">
            <v>8.3149999999999995</v>
          </cell>
          <cell r="DO282">
            <v>0</v>
          </cell>
          <cell r="DP282">
            <v>0</v>
          </cell>
          <cell r="DQ282">
            <v>0</v>
          </cell>
          <cell r="DR282">
            <v>0</v>
          </cell>
          <cell r="DS282">
            <v>0</v>
          </cell>
          <cell r="DT282">
            <v>92.842699999999994</v>
          </cell>
          <cell r="DU282">
            <v>92.842699999999994</v>
          </cell>
          <cell r="DV282">
            <v>103.31019999999998</v>
          </cell>
          <cell r="DW282">
            <v>103.31019999999998</v>
          </cell>
          <cell r="DX282">
            <v>94.731700000000004</v>
          </cell>
          <cell r="DY282">
            <v>94.731700000000004</v>
          </cell>
          <cell r="DZ282">
            <v>105.17269999999999</v>
          </cell>
          <cell r="EA282">
            <v>105.17269999999999</v>
          </cell>
          <cell r="EB282">
            <v>0</v>
          </cell>
          <cell r="EC282">
            <v>0</v>
          </cell>
          <cell r="ED282">
            <v>0</v>
          </cell>
          <cell r="EE282">
            <v>0</v>
          </cell>
          <cell r="EF282">
            <v>88.82</v>
          </cell>
          <cell r="EG282">
            <v>0</v>
          </cell>
          <cell r="EH282">
            <v>83.634999999999991</v>
          </cell>
          <cell r="EI282">
            <v>83.215000000000003</v>
          </cell>
          <cell r="EJ282">
            <v>87.292000000000002</v>
          </cell>
          <cell r="EK282">
            <v>88.165500000000009</v>
          </cell>
          <cell r="EL282">
            <v>88.165500000000009</v>
          </cell>
          <cell r="EM282">
            <v>0</v>
          </cell>
          <cell r="EN282">
            <v>0</v>
          </cell>
          <cell r="EO282">
            <v>54.033333333333346</v>
          </cell>
          <cell r="EP282">
            <v>52.095238095238095</v>
          </cell>
          <cell r="EQ282" t="str">
            <v>Jun 07</v>
          </cell>
          <cell r="ER282">
            <v>7.58</v>
          </cell>
          <cell r="ES282">
            <v>0</v>
          </cell>
          <cell r="ET282">
            <v>0</v>
          </cell>
          <cell r="EU282">
            <v>0</v>
          </cell>
          <cell r="EV282">
            <v>47.650000000000006</v>
          </cell>
          <cell r="EW282">
            <v>53.657499999999999</v>
          </cell>
          <cell r="EX282">
            <v>60.554999999999993</v>
          </cell>
          <cell r="EY282">
            <v>94.038499999999999</v>
          </cell>
          <cell r="EZ282">
            <v>94.038499999999999</v>
          </cell>
          <cell r="FA282">
            <v>98.343499999999977</v>
          </cell>
          <cell r="FB282">
            <v>98.343499999999977</v>
          </cell>
          <cell r="FC282">
            <v>96.101499999999973</v>
          </cell>
          <cell r="FD282">
            <v>96.101499999999973</v>
          </cell>
          <cell r="FE282">
            <v>0</v>
          </cell>
          <cell r="FF282">
            <v>0</v>
          </cell>
          <cell r="FG282">
            <v>0</v>
          </cell>
          <cell r="FH282">
            <v>87.006500000000003</v>
          </cell>
          <cell r="FI282">
            <v>92.074000000000012</v>
          </cell>
          <cell r="FJ282">
            <v>90.046500000000009</v>
          </cell>
          <cell r="FK282">
            <v>90.046500000000009</v>
          </cell>
          <cell r="FL282">
            <v>0</v>
          </cell>
          <cell r="FM282">
            <v>0</v>
          </cell>
          <cell r="FN282" t="str">
            <v>Jun 07</v>
          </cell>
          <cell r="FO282">
            <v>7.16</v>
          </cell>
          <cell r="FP282">
            <v>45.16</v>
          </cell>
          <cell r="FQ282">
            <v>42.510000000000005</v>
          </cell>
          <cell r="FR282">
            <v>64.919999999999987</v>
          </cell>
          <cell r="FS282">
            <v>0</v>
          </cell>
          <cell r="FT282">
            <v>98.72</v>
          </cell>
          <cell r="FU282">
            <v>98.72</v>
          </cell>
          <cell r="FV282">
            <v>103.31</v>
          </cell>
          <cell r="FW282">
            <v>103.31</v>
          </cell>
          <cell r="FX282">
            <v>0</v>
          </cell>
          <cell r="FY282">
            <v>0</v>
          </cell>
          <cell r="FZ282">
            <v>0</v>
          </cell>
          <cell r="GA282">
            <v>0</v>
          </cell>
          <cell r="GB282">
            <v>0</v>
          </cell>
          <cell r="GC282">
            <v>0</v>
          </cell>
          <cell r="GD282">
            <v>90.472499999999997</v>
          </cell>
          <cell r="GE282">
            <v>94.202500000000001</v>
          </cell>
          <cell r="GF282">
            <v>94.202500000000001</v>
          </cell>
          <cell r="GG282">
            <v>94.572499999999991</v>
          </cell>
          <cell r="GH282">
            <v>94.572499999999991</v>
          </cell>
          <cell r="GI282">
            <v>90.115999999999971</v>
          </cell>
          <cell r="GJ282">
            <v>85.146000000000001</v>
          </cell>
          <cell r="GK282">
            <v>0</v>
          </cell>
          <cell r="GL282">
            <v>0</v>
          </cell>
          <cell r="GM282">
            <v>56.085714285714289</v>
          </cell>
          <cell r="GN282">
            <v>0</v>
          </cell>
          <cell r="GO282" t="str">
            <v>Jun 07</v>
          </cell>
          <cell r="GP282">
            <v>4.4898283534647172</v>
          </cell>
          <cell r="GQ282">
            <v>565.52380952380952</v>
          </cell>
          <cell r="GR282">
            <v>571.14285714285711</v>
          </cell>
          <cell r="GS282">
            <v>592.11904761904759</v>
          </cell>
          <cell r="GT282">
            <v>591.92857142857144</v>
          </cell>
          <cell r="GU282">
            <v>667.65476190476193</v>
          </cell>
          <cell r="GV282">
            <v>663.90476190476193</v>
          </cell>
          <cell r="GW282">
            <v>667.65476190476193</v>
          </cell>
          <cell r="GX282">
            <v>0</v>
          </cell>
          <cell r="GY282">
            <v>773.45238095238096</v>
          </cell>
          <cell r="GZ282">
            <v>742.83333333333337</v>
          </cell>
          <cell r="HA282">
            <v>0</v>
          </cell>
          <cell r="HB282">
            <v>0</v>
          </cell>
          <cell r="HC282">
            <v>689.69047619047615</v>
          </cell>
          <cell r="HD282">
            <v>614.36904761904759</v>
          </cell>
          <cell r="HE282">
            <v>0</v>
          </cell>
          <cell r="HF282">
            <v>651.90476190476193</v>
          </cell>
          <cell r="HG282">
            <v>521.52380952380952</v>
          </cell>
          <cell r="HH282">
            <v>0</v>
          </cell>
          <cell r="HI282">
            <v>494</v>
          </cell>
          <cell r="HJ282">
            <v>0</v>
          </cell>
          <cell r="HK282" t="e">
            <v>#VALUE!</v>
          </cell>
          <cell r="HL282">
            <v>0</v>
          </cell>
          <cell r="HM282">
            <v>0</v>
          </cell>
          <cell r="HN282">
            <v>335.85714285714283</v>
          </cell>
          <cell r="HO282">
            <v>323.76190476190476</v>
          </cell>
          <cell r="HP282">
            <v>304.83333333333331</v>
          </cell>
          <cell r="HQ282">
            <v>0</v>
          </cell>
          <cell r="HR282">
            <v>77.180000000000007</v>
          </cell>
          <cell r="HS282">
            <v>0</v>
          </cell>
          <cell r="HT282">
            <v>837.33333333333337</v>
          </cell>
          <cell r="HU282" t="str">
            <v>Jun 07</v>
          </cell>
          <cell r="HV282">
            <v>582.14285714285711</v>
          </cell>
          <cell r="HW282">
            <v>564.04761904761904</v>
          </cell>
          <cell r="HX282">
            <v>572.14285714285711</v>
          </cell>
          <cell r="HY282">
            <v>554.04761904761904</v>
          </cell>
          <cell r="HZ282">
            <v>657.23809523809518</v>
          </cell>
          <cell r="IA282">
            <v>635.51190476190482</v>
          </cell>
          <cell r="IB282">
            <v>657.23809523809518</v>
          </cell>
          <cell r="IC282">
            <v>0</v>
          </cell>
          <cell r="ID282">
            <v>668.41666666666663</v>
          </cell>
          <cell r="IE282">
            <v>0</v>
          </cell>
          <cell r="IF282">
            <v>0</v>
          </cell>
          <cell r="IG282">
            <v>515.61904761904759</v>
          </cell>
          <cell r="IH282">
            <v>0</v>
          </cell>
          <cell r="II282">
            <v>487.28571428571428</v>
          </cell>
          <cell r="IJ282">
            <v>0</v>
          </cell>
          <cell r="IK282">
            <v>0</v>
          </cell>
          <cell r="IL282">
            <v>0</v>
          </cell>
          <cell r="IM282">
            <v>348.67857142857144</v>
          </cell>
          <cell r="IN282">
            <v>322.77380952380952</v>
          </cell>
          <cell r="IO282">
            <v>0</v>
          </cell>
          <cell r="IP282">
            <v>0</v>
          </cell>
          <cell r="IQ282" t="str">
            <v>Jun 07</v>
          </cell>
          <cell r="IR282">
            <v>7.1454445318774393</v>
          </cell>
          <cell r="IS282">
            <v>50.101684509420203</v>
          </cell>
          <cell r="IT282">
            <v>58.931304385849835</v>
          </cell>
          <cell r="IU282">
            <v>0</v>
          </cell>
          <cell r="IV282">
            <v>0</v>
          </cell>
          <cell r="IW282">
            <v>0</v>
          </cell>
          <cell r="IX282">
            <v>74.03619047619047</v>
          </cell>
          <cell r="IY282">
            <v>0</v>
          </cell>
          <cell r="IZ282">
            <v>88.334285714285713</v>
          </cell>
          <cell r="JA282">
            <v>85.72571428571429</v>
          </cell>
          <cell r="JB282">
            <v>0</v>
          </cell>
          <cell r="JC282">
            <v>84.535238095238114</v>
          </cell>
          <cell r="JD282">
            <v>95.280360664976072</v>
          </cell>
          <cell r="JE282">
            <v>0</v>
          </cell>
          <cell r="JF282">
            <v>0</v>
          </cell>
          <cell r="JG282">
            <v>0</v>
          </cell>
          <cell r="JH282">
            <v>0</v>
          </cell>
          <cell r="JI282">
            <v>0</v>
          </cell>
          <cell r="JJ282">
            <v>0</v>
          </cell>
          <cell r="JK282">
            <v>0</v>
          </cell>
          <cell r="JL282">
            <v>0</v>
          </cell>
          <cell r="JM282">
            <v>0</v>
          </cell>
          <cell r="JN282">
            <v>83.45714285714287</v>
          </cell>
          <cell r="JO282">
            <v>0</v>
          </cell>
          <cell r="JP282">
            <v>80.921428571428578</v>
          </cell>
          <cell r="JQ282">
            <v>82.935714285714283</v>
          </cell>
          <cell r="JR282">
            <v>84.195238095238096</v>
          </cell>
          <cell r="JS282">
            <v>85.214285714285722</v>
          </cell>
          <cell r="JT282">
            <v>85.914285714285725</v>
          </cell>
          <cell r="JU282">
            <v>0</v>
          </cell>
          <cell r="JV282">
            <v>0</v>
          </cell>
          <cell r="JW282">
            <v>0</v>
          </cell>
          <cell r="JX282">
            <v>0</v>
          </cell>
          <cell r="JY282">
            <v>0</v>
          </cell>
          <cell r="JZ282">
            <v>82.935714285714283</v>
          </cell>
          <cell r="KA282">
            <v>0</v>
          </cell>
          <cell r="KB282">
            <v>0</v>
          </cell>
          <cell r="KC282">
            <v>0</v>
          </cell>
          <cell r="KD282">
            <v>60.704761904761902</v>
          </cell>
          <cell r="KE282">
            <v>66.004761904761907</v>
          </cell>
          <cell r="KF282">
            <v>60.704761904761902</v>
          </cell>
          <cell r="KG282">
            <v>66.004761904761907</v>
          </cell>
          <cell r="KH282">
            <v>0</v>
          </cell>
          <cell r="KI282">
            <v>0</v>
          </cell>
          <cell r="KJ282">
            <v>0</v>
          </cell>
          <cell r="KK282">
            <v>58.590326209223839</v>
          </cell>
          <cell r="KL282">
            <v>57.270491188601426</v>
          </cell>
          <cell r="KM282">
            <v>0</v>
          </cell>
          <cell r="KN282">
            <v>55.634870641169847</v>
          </cell>
          <cell r="KO282">
            <v>29.761904761904763</v>
          </cell>
          <cell r="KP282">
            <v>0.91904761904761945</v>
          </cell>
          <cell r="KQ282">
            <v>1.2095238095238092</v>
          </cell>
          <cell r="KR282">
            <v>0.93809523809523809</v>
          </cell>
          <cell r="KS282">
            <v>0.71428571428571408</v>
          </cell>
          <cell r="KT282">
            <v>-0.29047619047619055</v>
          </cell>
          <cell r="KU282">
            <v>-0.87619047619047608</v>
          </cell>
          <cell r="KV282">
            <v>0</v>
          </cell>
          <cell r="KW282">
            <v>0</v>
          </cell>
          <cell r="KX282">
            <v>-0.45238095238095238</v>
          </cell>
          <cell r="KY282">
            <v>0</v>
          </cell>
          <cell r="KZ282">
            <v>3.2261904761904763</v>
          </cell>
          <cell r="LA282">
            <v>2.1666666666666665</v>
          </cell>
          <cell r="LB282">
            <v>5.2999999999999989</v>
          </cell>
          <cell r="LC282" t="str">
            <v>Jun 07</v>
          </cell>
          <cell r="LD282">
            <v>47.703464947622884</v>
          </cell>
          <cell r="LE282">
            <v>56.198347107438011</v>
          </cell>
          <cell r="LF282">
            <v>592</v>
          </cell>
          <cell r="LG282">
            <v>612</v>
          </cell>
          <cell r="LH282">
            <v>71.567328042328043</v>
          </cell>
          <cell r="LI282">
            <v>81.008095238095223</v>
          </cell>
          <cell r="LJ282">
            <v>83.201428571428579</v>
          </cell>
          <cell r="LK282">
            <v>2.0095238095238099</v>
          </cell>
          <cell r="LL282">
            <v>82.991428571428571</v>
          </cell>
          <cell r="LM282">
            <v>2.9428571428571431</v>
          </cell>
          <cell r="LN282">
            <v>81.124761904761897</v>
          </cell>
          <cell r="LO282">
            <v>0</v>
          </cell>
          <cell r="LP282">
            <v>0</v>
          </cell>
          <cell r="LQ282">
            <v>0</v>
          </cell>
          <cell r="LR282">
            <v>0</v>
          </cell>
          <cell r="LS282">
            <v>0</v>
          </cell>
          <cell r="LT282">
            <v>54.25879265091865</v>
          </cell>
          <cell r="LU282">
            <v>52.790026246719165</v>
          </cell>
          <cell r="LV282">
            <v>72.825952380952401</v>
          </cell>
          <cell r="LW282">
            <v>77.375238095238132</v>
          </cell>
          <cell r="LX282">
            <v>76.840480952380986</v>
          </cell>
          <cell r="LY282">
            <v>77.892857142857181</v>
          </cell>
          <cell r="LZ282">
            <v>66.48392857142855</v>
          </cell>
          <cell r="MA282">
            <v>72.813492063492092</v>
          </cell>
          <cell r="MB282" t="str">
            <v>Jun 07</v>
          </cell>
          <cell r="MC282">
            <v>588.88095238095229</v>
          </cell>
          <cell r="MD282">
            <v>617.04761904761904</v>
          </cell>
          <cell r="ME282">
            <v>75.540343915343911</v>
          </cell>
          <cell r="MF282">
            <v>84.3</v>
          </cell>
          <cell r="MG282">
            <v>63.36</v>
          </cell>
          <cell r="MH282" t="str">
            <v>Jun 07</v>
          </cell>
          <cell r="MI282">
            <v>235.23809523809524</v>
          </cell>
          <cell r="MJ282">
            <v>161.63265306122406</v>
          </cell>
          <cell r="MK282">
            <v>164.48979591836684</v>
          </cell>
          <cell r="ML282">
            <v>118.36734693877521</v>
          </cell>
          <cell r="MM282">
            <v>154.28571428571399</v>
          </cell>
          <cell r="MN282">
            <v>193.34288899506205</v>
          </cell>
          <cell r="MO282">
            <v>254.80792520466971</v>
          </cell>
          <cell r="MP282">
            <v>175.23809523809481</v>
          </cell>
          <cell r="MQ282">
            <v>75.595238095238102</v>
          </cell>
          <cell r="MR282">
            <v>117.61904761904762</v>
          </cell>
          <cell r="MS282">
            <v>0</v>
          </cell>
          <cell r="MT282">
            <v>178.24497257769599</v>
          </cell>
          <cell r="MU282">
            <v>100.50104870659527</v>
          </cell>
          <cell r="MV282">
            <v>0</v>
          </cell>
          <cell r="MW282" t="str">
            <v>*KEY_ERR</v>
          </cell>
        </row>
        <row r="283">
          <cell r="F283" t="str">
            <v>Jul 07</v>
          </cell>
          <cell r="G283">
            <v>77.005909090909086</v>
          </cell>
          <cell r="H283">
            <v>0</v>
          </cell>
          <cell r="I283">
            <v>74.100952380952364</v>
          </cell>
          <cell r="J283">
            <v>0</v>
          </cell>
          <cell r="K283">
            <v>0</v>
          </cell>
          <cell r="L283">
            <v>78.537857142857121</v>
          </cell>
          <cell r="M283">
            <v>69.639285714285705</v>
          </cell>
          <cell r="N283">
            <v>0</v>
          </cell>
          <cell r="O283">
            <v>0</v>
          </cell>
          <cell r="P283">
            <v>68.564642857142843</v>
          </cell>
          <cell r="Q283">
            <v>68.564642857142843</v>
          </cell>
          <cell r="R283">
            <v>0</v>
          </cell>
          <cell r="S283">
            <v>79.261071428571412</v>
          </cell>
          <cell r="T283">
            <v>77.846785714285701</v>
          </cell>
          <cell r="U283">
            <v>54.886071428571412</v>
          </cell>
          <cell r="V283">
            <v>74.662727272727253</v>
          </cell>
          <cell r="W283">
            <v>74.567272727272709</v>
          </cell>
          <cell r="X283">
            <v>77.787727272727253</v>
          </cell>
          <cell r="Y283">
            <v>69.437727272727258</v>
          </cell>
          <cell r="Z283">
            <v>70.039999999999978</v>
          </cell>
          <cell r="AA283">
            <v>68.723863636363632</v>
          </cell>
          <cell r="AB283">
            <v>76.094318181818181</v>
          </cell>
          <cell r="AC283">
            <v>74.71363636363634</v>
          </cell>
          <cell r="AD283">
            <v>75.84636363636362</v>
          </cell>
          <cell r="AE283">
            <v>77.296363636363623</v>
          </cell>
          <cell r="AF283">
            <v>70.339545454545444</v>
          </cell>
          <cell r="AG283">
            <v>80.940303030303028</v>
          </cell>
          <cell r="AH283">
            <v>64.98954545454545</v>
          </cell>
          <cell r="AI283">
            <v>68.014772727272756</v>
          </cell>
          <cell r="AJ283">
            <v>70.339545454545444</v>
          </cell>
          <cell r="AK283">
            <v>73.689545454545453</v>
          </cell>
          <cell r="AL283">
            <v>78.047727272727258</v>
          </cell>
          <cell r="AM283">
            <v>79.486818181818137</v>
          </cell>
          <cell r="AN283">
            <v>0</v>
          </cell>
          <cell r="AO283">
            <v>0</v>
          </cell>
          <cell r="AP283">
            <v>0</v>
          </cell>
          <cell r="AQ283">
            <v>67.339545454545444</v>
          </cell>
          <cell r="AR283">
            <v>74.398863636363615</v>
          </cell>
          <cell r="AS283">
            <v>74.71363636363634</v>
          </cell>
          <cell r="AT283">
            <v>69.688636363636348</v>
          </cell>
          <cell r="AU283">
            <v>81.00393939393939</v>
          </cell>
          <cell r="AV283">
            <v>76.492045454545448</v>
          </cell>
          <cell r="AW283">
            <v>69.272727272727266</v>
          </cell>
          <cell r="AX283">
            <v>75.464999999999975</v>
          </cell>
          <cell r="AY283">
            <v>0</v>
          </cell>
          <cell r="AZ283">
            <v>0</v>
          </cell>
          <cell r="BA283">
            <v>0</v>
          </cell>
          <cell r="BB283">
            <v>70.087045454545446</v>
          </cell>
          <cell r="BC283">
            <v>69.492045454545462</v>
          </cell>
          <cell r="BD283">
            <v>-0.60349999999999904</v>
          </cell>
          <cell r="BE283">
            <v>69.635476190476169</v>
          </cell>
          <cell r="BF283">
            <v>73.550962380952384</v>
          </cell>
          <cell r="BG283">
            <v>63.635142857142867</v>
          </cell>
          <cell r="BH283">
            <v>0</v>
          </cell>
          <cell r="BI283">
            <v>78.883181818181797</v>
          </cell>
          <cell r="BJ283">
            <v>0</v>
          </cell>
          <cell r="BK283">
            <v>6.93</v>
          </cell>
          <cell r="BL283">
            <v>32.076250000000002</v>
          </cell>
          <cell r="BM283">
            <v>49.924999999999997</v>
          </cell>
          <cell r="BN283">
            <v>59.759999999999991</v>
          </cell>
          <cell r="BO283">
            <v>57.862499999999997</v>
          </cell>
          <cell r="BP283">
            <v>70.90124999999999</v>
          </cell>
          <cell r="BQ283">
            <v>90.454000000000008</v>
          </cell>
          <cell r="BR283">
            <v>90.454000000000008</v>
          </cell>
          <cell r="BS283">
            <v>94.705999999999989</v>
          </cell>
          <cell r="BT283">
            <v>94.705999999999989</v>
          </cell>
          <cell r="BU283">
            <v>101.08400000000002</v>
          </cell>
          <cell r="BV283">
            <v>101.08400000000002</v>
          </cell>
          <cell r="BW283">
            <v>92.83150000000002</v>
          </cell>
          <cell r="BX283">
            <v>92.83150000000002</v>
          </cell>
          <cell r="BY283">
            <v>101.42400000000001</v>
          </cell>
          <cell r="BZ283">
            <v>101.42400000000001</v>
          </cell>
          <cell r="CA283">
            <v>0</v>
          </cell>
          <cell r="CB283">
            <v>0</v>
          </cell>
          <cell r="CC283">
            <v>0</v>
          </cell>
          <cell r="CD283">
            <v>0</v>
          </cell>
          <cell r="CE283">
            <v>110.694</v>
          </cell>
          <cell r="CF283">
            <v>112.80999999999999</v>
          </cell>
          <cell r="CG283">
            <v>111.69499999999998</v>
          </cell>
          <cell r="CH283">
            <v>93.965000000000003</v>
          </cell>
          <cell r="CI283">
            <v>0</v>
          </cell>
          <cell r="CJ283">
            <v>89.730999999999995</v>
          </cell>
          <cell r="CK283">
            <v>89.843500000000006</v>
          </cell>
          <cell r="CL283">
            <v>85.88669999999999</v>
          </cell>
          <cell r="CM283">
            <v>89.319000000000003</v>
          </cell>
          <cell r="CN283">
            <v>90.061500000000009</v>
          </cell>
          <cell r="CO283">
            <v>90.061500000000009</v>
          </cell>
          <cell r="CP283">
            <v>78.668999999999997</v>
          </cell>
          <cell r="CQ283">
            <v>78.668999999999997</v>
          </cell>
          <cell r="CR283">
            <v>0</v>
          </cell>
          <cell r="CS283">
            <v>0</v>
          </cell>
          <cell r="CT283">
            <v>58.160714285714292</v>
          </cell>
          <cell r="CU283">
            <v>55.664285714285718</v>
          </cell>
          <cell r="CV283">
            <v>0</v>
          </cell>
          <cell r="CW283">
            <v>57.5</v>
          </cell>
          <cell r="CX283">
            <v>79.548999999999992</v>
          </cell>
          <cell r="CY283">
            <v>80.788999999999987</v>
          </cell>
          <cell r="CZ283">
            <v>85.940999999999988</v>
          </cell>
          <cell r="DA283">
            <v>83.913000000000011</v>
          </cell>
          <cell r="DB283">
            <v>1.7716666666666683</v>
          </cell>
          <cell r="DC283">
            <v>1.1159090909090892</v>
          </cell>
          <cell r="DD283">
            <v>30.943833333333341</v>
          </cell>
          <cell r="DE283">
            <v>0</v>
          </cell>
          <cell r="DF283">
            <v>0</v>
          </cell>
          <cell r="DG283">
            <v>0</v>
          </cell>
          <cell r="DH283">
            <v>0</v>
          </cell>
          <cell r="DI283">
            <v>0</v>
          </cell>
          <cell r="DJ283">
            <v>0</v>
          </cell>
          <cell r="DK283">
            <v>0</v>
          </cell>
          <cell r="DL283">
            <v>0</v>
          </cell>
          <cell r="DM283" t="str">
            <v>Jul 07</v>
          </cell>
          <cell r="DN283">
            <v>7.7200000000000006</v>
          </cell>
          <cell r="DO283">
            <v>0</v>
          </cell>
          <cell r="DP283">
            <v>0</v>
          </cell>
          <cell r="DQ283">
            <v>0</v>
          </cell>
          <cell r="DR283">
            <v>0</v>
          </cell>
          <cell r="DS283">
            <v>0</v>
          </cell>
          <cell r="DT283">
            <v>90.99430000000001</v>
          </cell>
          <cell r="DU283">
            <v>90.99430000000001</v>
          </cell>
          <cell r="DV283">
            <v>102.93079999999999</v>
          </cell>
          <cell r="DW283">
            <v>102.93079999999999</v>
          </cell>
          <cell r="DX283">
            <v>93.235599999999977</v>
          </cell>
          <cell r="DY283">
            <v>93.235599999999977</v>
          </cell>
          <cell r="DZ283">
            <v>104.25560000000002</v>
          </cell>
          <cell r="EA283">
            <v>104.25560000000002</v>
          </cell>
          <cell r="EB283">
            <v>0</v>
          </cell>
          <cell r="EC283">
            <v>0</v>
          </cell>
          <cell r="ED283">
            <v>0</v>
          </cell>
          <cell r="EE283">
            <v>0</v>
          </cell>
          <cell r="EF283">
            <v>91.444999999999993</v>
          </cell>
          <cell r="EG283">
            <v>0</v>
          </cell>
          <cell r="EH283">
            <v>87</v>
          </cell>
          <cell r="EI283">
            <v>86.580000000000013</v>
          </cell>
          <cell r="EJ283">
            <v>89.342000000000013</v>
          </cell>
          <cell r="EK283">
            <v>90.045000000000002</v>
          </cell>
          <cell r="EL283">
            <v>90.045000000000002</v>
          </cell>
          <cell r="EM283">
            <v>0</v>
          </cell>
          <cell r="EN283">
            <v>0</v>
          </cell>
          <cell r="EO283">
            <v>57.126190476190473</v>
          </cell>
          <cell r="EP283">
            <v>57.326190476190476</v>
          </cell>
          <cell r="EQ283" t="str">
            <v>Jul 07</v>
          </cell>
          <cell r="ER283">
            <v>6.81</v>
          </cell>
          <cell r="ES283">
            <v>0</v>
          </cell>
          <cell r="ET283">
            <v>0</v>
          </cell>
          <cell r="EU283">
            <v>0</v>
          </cell>
          <cell r="EV283">
            <v>49.695</v>
          </cell>
          <cell r="EW283">
            <v>55.930000000000007</v>
          </cell>
          <cell r="EX283">
            <v>57.964999999999996</v>
          </cell>
          <cell r="EY283">
            <v>95.410499999999999</v>
          </cell>
          <cell r="EZ283">
            <v>95.410499999999999</v>
          </cell>
          <cell r="FA283">
            <v>101.7805</v>
          </cell>
          <cell r="FB283">
            <v>101.7805</v>
          </cell>
          <cell r="FC283">
            <v>101.16549999999999</v>
          </cell>
          <cell r="FD283">
            <v>101.16549999999999</v>
          </cell>
          <cell r="FE283">
            <v>0</v>
          </cell>
          <cell r="FF283">
            <v>0</v>
          </cell>
          <cell r="FG283">
            <v>0</v>
          </cell>
          <cell r="FH283">
            <v>91.331000000000017</v>
          </cell>
          <cell r="FI283">
            <v>96.756000000000014</v>
          </cell>
          <cell r="FJ283">
            <v>94.271000000000029</v>
          </cell>
          <cell r="FK283">
            <v>94.271000000000029</v>
          </cell>
          <cell r="FL283">
            <v>0</v>
          </cell>
          <cell r="FM283">
            <v>0</v>
          </cell>
          <cell r="FN283" t="str">
            <v>Jul 07</v>
          </cell>
          <cell r="FO283">
            <v>6.47</v>
          </cell>
          <cell r="FP283">
            <v>46.29</v>
          </cell>
          <cell r="FQ283">
            <v>42.77</v>
          </cell>
          <cell r="FR283">
            <v>64.960000000000008</v>
          </cell>
          <cell r="FS283">
            <v>0</v>
          </cell>
          <cell r="FT283">
            <v>96.987499999999997</v>
          </cell>
          <cell r="FU283">
            <v>96.987499999999997</v>
          </cell>
          <cell r="FV283">
            <v>102.4425</v>
          </cell>
          <cell r="FW283">
            <v>102.4425</v>
          </cell>
          <cell r="FX283">
            <v>0</v>
          </cell>
          <cell r="FY283">
            <v>0</v>
          </cell>
          <cell r="FZ283">
            <v>0</v>
          </cell>
          <cell r="GA283">
            <v>0</v>
          </cell>
          <cell r="GB283">
            <v>0</v>
          </cell>
          <cell r="GC283">
            <v>0</v>
          </cell>
          <cell r="GD283">
            <v>92.199999999999989</v>
          </cell>
          <cell r="GE283">
            <v>96.924999999999997</v>
          </cell>
          <cell r="GF283">
            <v>96.924999999999997</v>
          </cell>
          <cell r="GG283">
            <v>97.294999999999987</v>
          </cell>
          <cell r="GH283">
            <v>97.294999999999987</v>
          </cell>
          <cell r="GI283">
            <v>89.326000000000008</v>
          </cell>
          <cell r="GJ283">
            <v>84.286000000000016</v>
          </cell>
          <cell r="GK283">
            <v>0</v>
          </cell>
          <cell r="GL283">
            <v>0</v>
          </cell>
          <cell r="GM283">
            <v>61.011904761904759</v>
          </cell>
          <cell r="GN283">
            <v>0</v>
          </cell>
          <cell r="GO283" t="str">
            <v>Jul 07</v>
          </cell>
          <cell r="GP283">
            <v>3.8509291486027153</v>
          </cell>
          <cell r="GQ283">
            <v>582.81818181818187</v>
          </cell>
          <cell r="GR283">
            <v>580.40909090909088</v>
          </cell>
          <cell r="GS283">
            <v>614</v>
          </cell>
          <cell r="GT283">
            <v>606.22727272727275</v>
          </cell>
          <cell r="GU283">
            <v>684.84090909090912</v>
          </cell>
          <cell r="GV283">
            <v>681.09090909090912</v>
          </cell>
          <cell r="GW283">
            <v>684.84090909090912</v>
          </cell>
          <cell r="GX283">
            <v>0</v>
          </cell>
          <cell r="GY283">
            <v>783.88636363636363</v>
          </cell>
          <cell r="GZ283">
            <v>732.19318181818187</v>
          </cell>
          <cell r="HA283">
            <v>0</v>
          </cell>
          <cell r="HB283">
            <v>0</v>
          </cell>
          <cell r="HC283">
            <v>713.5454545454545</v>
          </cell>
          <cell r="HD283">
            <v>642.78409090909088</v>
          </cell>
          <cell r="HE283">
            <v>0</v>
          </cell>
          <cell r="HF283">
            <v>675.73863636363637</v>
          </cell>
          <cell r="HG283">
            <v>528.09090909090912</v>
          </cell>
          <cell r="HH283">
            <v>0</v>
          </cell>
          <cell r="HI283">
            <v>511.40909090909093</v>
          </cell>
          <cell r="HJ283">
            <v>0</v>
          </cell>
          <cell r="HK283" t="e">
            <v>#VALUE!</v>
          </cell>
          <cell r="HL283">
            <v>0</v>
          </cell>
          <cell r="HM283">
            <v>0</v>
          </cell>
          <cell r="HN283">
            <v>374.23863636363637</v>
          </cell>
          <cell r="HO283">
            <v>357.89772727272725</v>
          </cell>
          <cell r="HP283">
            <v>337.44318181818181</v>
          </cell>
          <cell r="HQ283">
            <v>0</v>
          </cell>
          <cell r="HR283">
            <v>78.64</v>
          </cell>
          <cell r="HS283">
            <v>0</v>
          </cell>
          <cell r="HT283">
            <v>909.7045454545455</v>
          </cell>
          <cell r="HU283" t="str">
            <v>Jul 07</v>
          </cell>
          <cell r="HV283">
            <v>599</v>
          </cell>
          <cell r="HW283">
            <v>597.0454545454545</v>
          </cell>
          <cell r="HX283">
            <v>585.13636363636363</v>
          </cell>
          <cell r="HY283">
            <v>583.18181818181813</v>
          </cell>
          <cell r="HZ283">
            <v>677.31818181818187</v>
          </cell>
          <cell r="IA283">
            <v>660.22727272727275</v>
          </cell>
          <cell r="IB283">
            <v>677.31818181818187</v>
          </cell>
          <cell r="IC283">
            <v>0</v>
          </cell>
          <cell r="ID283">
            <v>697.7954545454545</v>
          </cell>
          <cell r="IE283">
            <v>0</v>
          </cell>
          <cell r="IF283">
            <v>0</v>
          </cell>
          <cell r="IG283">
            <v>523.13636363636363</v>
          </cell>
          <cell r="IH283">
            <v>0</v>
          </cell>
          <cell r="II283">
            <v>505.63636363636363</v>
          </cell>
          <cell r="IJ283">
            <v>0</v>
          </cell>
          <cell r="IK283">
            <v>0</v>
          </cell>
          <cell r="IL283">
            <v>0</v>
          </cell>
          <cell r="IM283">
            <v>386.44318181818181</v>
          </cell>
          <cell r="IN283">
            <v>355.92045454545456</v>
          </cell>
          <cell r="IO283">
            <v>0</v>
          </cell>
          <cell r="IP283">
            <v>0</v>
          </cell>
          <cell r="IQ283" t="str">
            <v>Jul 07</v>
          </cell>
          <cell r="IR283">
            <v>7.2890572793000041</v>
          </cell>
          <cell r="IS283">
            <v>50.025639147315218</v>
          </cell>
          <cell r="IT283">
            <v>58.844644795058016</v>
          </cell>
          <cell r="IU283">
            <v>0</v>
          </cell>
          <cell r="IV283">
            <v>0</v>
          </cell>
          <cell r="IW283">
            <v>0</v>
          </cell>
          <cell r="IX283">
            <v>75.889545454545456</v>
          </cell>
          <cell r="IY283">
            <v>0</v>
          </cell>
          <cell r="IZ283">
            <v>88.949090909090927</v>
          </cell>
          <cell r="JA283">
            <v>86.048181818181817</v>
          </cell>
          <cell r="JB283">
            <v>0</v>
          </cell>
          <cell r="JC283">
            <v>84.829545454545467</v>
          </cell>
          <cell r="JD283">
            <v>96.987627756858529</v>
          </cell>
          <cell r="JE283">
            <v>0</v>
          </cell>
          <cell r="JF283">
            <v>0</v>
          </cell>
          <cell r="JG283">
            <v>0</v>
          </cell>
          <cell r="JH283">
            <v>0</v>
          </cell>
          <cell r="JI283">
            <v>0</v>
          </cell>
          <cell r="JJ283">
            <v>0</v>
          </cell>
          <cell r="JK283">
            <v>0</v>
          </cell>
          <cell r="JL283">
            <v>0</v>
          </cell>
          <cell r="JM283">
            <v>0</v>
          </cell>
          <cell r="JN283">
            <v>86.956818181818178</v>
          </cell>
          <cell r="JO283">
            <v>0</v>
          </cell>
          <cell r="JP283">
            <v>85.055454545454538</v>
          </cell>
          <cell r="JQ283">
            <v>86.86272727272727</v>
          </cell>
          <cell r="JR283">
            <v>88.129090909090905</v>
          </cell>
          <cell r="JS283">
            <v>89.074545454545472</v>
          </cell>
          <cell r="JT283">
            <v>89.774545454545475</v>
          </cell>
          <cell r="JU283">
            <v>0</v>
          </cell>
          <cell r="JV283">
            <v>0</v>
          </cell>
          <cell r="JW283">
            <v>0</v>
          </cell>
          <cell r="JX283">
            <v>0</v>
          </cell>
          <cell r="JY283">
            <v>0</v>
          </cell>
          <cell r="JZ283">
            <v>86.86272727272727</v>
          </cell>
          <cell r="KA283">
            <v>0</v>
          </cell>
          <cell r="KB283">
            <v>0</v>
          </cell>
          <cell r="KC283">
            <v>0</v>
          </cell>
          <cell r="KD283">
            <v>62.727727272727279</v>
          </cell>
          <cell r="KE283">
            <v>68.136818181818185</v>
          </cell>
          <cell r="KF283">
            <v>62.727727272727279</v>
          </cell>
          <cell r="KG283">
            <v>68.136818181818185</v>
          </cell>
          <cell r="KH283">
            <v>0</v>
          </cell>
          <cell r="KI283">
            <v>0</v>
          </cell>
          <cell r="KJ283">
            <v>0</v>
          </cell>
          <cell r="KK283">
            <v>62.901932712956338</v>
          </cell>
          <cell r="KL283">
            <v>61.255547602004292</v>
          </cell>
          <cell r="KM283">
            <v>0</v>
          </cell>
          <cell r="KN283">
            <v>60.224695776664291</v>
          </cell>
          <cell r="KO283">
            <v>45.81818181818182</v>
          </cell>
          <cell r="KP283">
            <v>0.78636363636363626</v>
          </cell>
          <cell r="KQ283">
            <v>0.93181818181818177</v>
          </cell>
          <cell r="KR283">
            <v>0.69999999999999973</v>
          </cell>
          <cell r="KS283">
            <v>0.4727272727272725</v>
          </cell>
          <cell r="KT283">
            <v>-0.20000000000000007</v>
          </cell>
          <cell r="KU283">
            <v>-0.67727272727272725</v>
          </cell>
          <cell r="KV283">
            <v>0</v>
          </cell>
          <cell r="KW283">
            <v>0</v>
          </cell>
          <cell r="KX283">
            <v>-0.5</v>
          </cell>
          <cell r="KY283">
            <v>0</v>
          </cell>
          <cell r="KZ283">
            <v>1.9090909090909092</v>
          </cell>
          <cell r="LA283">
            <v>2.4545454545454546</v>
          </cell>
          <cell r="LB283">
            <v>5.4090909090909092</v>
          </cell>
          <cell r="LC283" t="str">
            <v>Jul 07</v>
          </cell>
          <cell r="LD283">
            <v>46.333601933924257</v>
          </cell>
          <cell r="LE283">
            <v>54.637281910009179</v>
          </cell>
          <cell r="LF283">
            <v>575</v>
          </cell>
          <cell r="LG283">
            <v>595</v>
          </cell>
          <cell r="LH283">
            <v>73.348813131313136</v>
          </cell>
          <cell r="LI283">
            <v>81.822727272727263</v>
          </cell>
          <cell r="LJ283">
            <v>86.833181818181828</v>
          </cell>
          <cell r="LK283">
            <v>2.4022727272727273</v>
          </cell>
          <cell r="LL283">
            <v>88.624090909090896</v>
          </cell>
          <cell r="LM283">
            <v>3.9886363636363633</v>
          </cell>
          <cell r="LN283">
            <v>86.85681818181817</v>
          </cell>
          <cell r="LO283">
            <v>0</v>
          </cell>
          <cell r="LP283">
            <v>0</v>
          </cell>
          <cell r="LQ283">
            <v>0</v>
          </cell>
          <cell r="LR283">
            <v>0</v>
          </cell>
          <cell r="LS283">
            <v>0</v>
          </cell>
          <cell r="LT283">
            <v>58.601431639226917</v>
          </cell>
          <cell r="LU283">
            <v>57.484681460272022</v>
          </cell>
          <cell r="LV283">
            <v>76.094318181818181</v>
          </cell>
          <cell r="LW283">
            <v>74.71363636363634</v>
          </cell>
          <cell r="LX283">
            <v>75.84636363636362</v>
          </cell>
          <cell r="LY283">
            <v>77.296363636363623</v>
          </cell>
          <cell r="LZ283">
            <v>70.339545454545444</v>
          </cell>
          <cell r="MA283">
            <v>80.940303030303028</v>
          </cell>
          <cell r="MB283" t="str">
            <v>Jul 07</v>
          </cell>
          <cell r="MC283">
            <v>603</v>
          </cell>
          <cell r="MD283">
            <v>624.86363636363626</v>
          </cell>
          <cell r="ME283">
            <v>77.556186868686865</v>
          </cell>
          <cell r="MF283">
            <v>98.88</v>
          </cell>
          <cell r="MG283">
            <v>66.962500000000006</v>
          </cell>
          <cell r="MH283" t="str">
            <v>Jul 07</v>
          </cell>
          <cell r="MI283">
            <v>184.09090909090909</v>
          </cell>
          <cell r="MJ283">
            <v>164.41558441558411</v>
          </cell>
          <cell r="MK283">
            <v>167.27272727272702</v>
          </cell>
          <cell r="ML283">
            <v>136.88311688311651</v>
          </cell>
          <cell r="MM283">
            <v>154.02597402597394</v>
          </cell>
          <cell r="MN283">
            <v>193.37184554575833</v>
          </cell>
          <cell r="MO283">
            <v>254.32349949135286</v>
          </cell>
          <cell r="MP283">
            <v>162.59740259740227</v>
          </cell>
          <cell r="MQ283">
            <v>61.81818181818182</v>
          </cell>
          <cell r="MR283">
            <v>104.09090909090909</v>
          </cell>
          <cell r="MS283">
            <v>0</v>
          </cell>
          <cell r="MT283">
            <v>178.24497257769613</v>
          </cell>
          <cell r="MU283">
            <v>100.56725493103963</v>
          </cell>
          <cell r="MV283">
            <v>0</v>
          </cell>
          <cell r="MW283" t="str">
            <v>*KEY_ERR</v>
          </cell>
        </row>
        <row r="284">
          <cell r="F284" t="str">
            <v>Aug 07</v>
          </cell>
          <cell r="G284">
            <v>70.734130434782614</v>
          </cell>
          <cell r="H284">
            <v>0</v>
          </cell>
          <cell r="I284">
            <v>72.364782608695648</v>
          </cell>
          <cell r="J284">
            <v>0</v>
          </cell>
          <cell r="K284">
            <v>0</v>
          </cell>
          <cell r="L284">
            <v>73.325652173913056</v>
          </cell>
          <cell r="M284">
            <v>66.619130434782605</v>
          </cell>
          <cell r="N284">
            <v>0</v>
          </cell>
          <cell r="O284">
            <v>0</v>
          </cell>
          <cell r="P284">
            <v>56.88900000000001</v>
          </cell>
          <cell r="Q284">
            <v>56.88900000000001</v>
          </cell>
          <cell r="R284">
            <v>0</v>
          </cell>
          <cell r="S284">
            <v>70.809000000000012</v>
          </cell>
          <cell r="T284">
            <v>70.476500000000016</v>
          </cell>
          <cell r="U284">
            <v>44.884000000000015</v>
          </cell>
          <cell r="V284">
            <v>68.486304347826092</v>
          </cell>
          <cell r="W284">
            <v>68.86021739130436</v>
          </cell>
          <cell r="X284">
            <v>70.921093478260872</v>
          </cell>
          <cell r="Y284">
            <v>63.299347826086958</v>
          </cell>
          <cell r="Z284">
            <v>63.451521739130442</v>
          </cell>
          <cell r="AA284">
            <v>67.354774999999989</v>
          </cell>
          <cell r="AB284">
            <v>74.495681818181808</v>
          </cell>
          <cell r="AC284">
            <v>70.942727272727282</v>
          </cell>
          <cell r="AD284">
            <v>71.052272727272737</v>
          </cell>
          <cell r="AE284">
            <v>72.865909090909099</v>
          </cell>
          <cell r="AF284">
            <v>68.413068181818176</v>
          </cell>
          <cell r="AG284">
            <v>78.116919191919209</v>
          </cell>
          <cell r="AH284">
            <v>63.563068181818181</v>
          </cell>
          <cell r="AI284">
            <v>65.409090909090907</v>
          </cell>
          <cell r="AJ284">
            <v>68.413068181818176</v>
          </cell>
          <cell r="AK284">
            <v>71.363068181818178</v>
          </cell>
          <cell r="AL284">
            <v>72.60934782608696</v>
          </cell>
          <cell r="AM284">
            <v>76.73</v>
          </cell>
          <cell r="AN284">
            <v>0</v>
          </cell>
          <cell r="AO284">
            <v>0</v>
          </cell>
          <cell r="AP284">
            <v>0</v>
          </cell>
          <cell r="AQ284">
            <v>65.713068181818173</v>
          </cell>
          <cell r="AR284">
            <v>71.800909090909101</v>
          </cell>
          <cell r="AS284">
            <v>70.942727272727282</v>
          </cell>
          <cell r="AT284">
            <v>67.918181818181822</v>
          </cell>
          <cell r="AU284">
            <v>77.766010101010124</v>
          </cell>
          <cell r="AV284">
            <v>75.063863636363635</v>
          </cell>
          <cell r="AW284">
            <v>67.472727272727269</v>
          </cell>
          <cell r="AX284">
            <v>69.371086956521751</v>
          </cell>
          <cell r="AY284">
            <v>0</v>
          </cell>
          <cell r="AZ284">
            <v>0</v>
          </cell>
          <cell r="BA284">
            <v>0</v>
          </cell>
          <cell r="BB284">
            <v>68.344090909090909</v>
          </cell>
          <cell r="BC284">
            <v>67.382045454545448</v>
          </cell>
          <cell r="BD284">
            <v>-0.68624999999999903</v>
          </cell>
          <cell r="BE284">
            <v>67.056086956521725</v>
          </cell>
          <cell r="BF284">
            <v>71.414792608695649</v>
          </cell>
          <cell r="BG284">
            <v>60.524500000000003</v>
          </cell>
          <cell r="BH284">
            <v>0</v>
          </cell>
          <cell r="BI284">
            <v>71.949347826086964</v>
          </cell>
          <cell r="BJ284">
            <v>0</v>
          </cell>
          <cell r="BK284">
            <v>6.11</v>
          </cell>
          <cell r="BL284">
            <v>33.657065217391306</v>
          </cell>
          <cell r="BM284">
            <v>49.847608695652177</v>
          </cell>
          <cell r="BN284">
            <v>60.428641304347821</v>
          </cell>
          <cell r="BO284">
            <v>58.243043478260866</v>
          </cell>
          <cell r="BP284">
            <v>67.428260869565207</v>
          </cell>
          <cell r="BQ284">
            <v>83.966673913043479</v>
          </cell>
          <cell r="BR284">
            <v>83.966673913043479</v>
          </cell>
          <cell r="BS284">
            <v>87.385108695652178</v>
          </cell>
          <cell r="BT284">
            <v>87.385108695652178</v>
          </cell>
          <cell r="BU284">
            <v>92.512760869565213</v>
          </cell>
          <cell r="BV284">
            <v>92.512760869565213</v>
          </cell>
          <cell r="BW284">
            <v>85.23899999999999</v>
          </cell>
          <cell r="BX284">
            <v>85.23899999999999</v>
          </cell>
          <cell r="BY284">
            <v>93.001695652173893</v>
          </cell>
          <cell r="BZ284">
            <v>93.001695652173893</v>
          </cell>
          <cell r="CA284">
            <v>0</v>
          </cell>
          <cell r="CB284">
            <v>0</v>
          </cell>
          <cell r="CC284">
            <v>0</v>
          </cell>
          <cell r="CD284">
            <v>0</v>
          </cell>
          <cell r="CE284">
            <v>99.397108695652179</v>
          </cell>
          <cell r="CF284">
            <v>113.82</v>
          </cell>
          <cell r="CG284">
            <v>112.98456521739129</v>
          </cell>
          <cell r="CH284">
            <v>81.105652173913043</v>
          </cell>
          <cell r="CI284">
            <v>0</v>
          </cell>
          <cell r="CJ284">
            <v>87.787304347826066</v>
          </cell>
          <cell r="CK284">
            <v>87.908282608695629</v>
          </cell>
          <cell r="CL284">
            <v>82.640843478260877</v>
          </cell>
          <cell r="CM284">
            <v>87.189717391304328</v>
          </cell>
          <cell r="CN284">
            <v>88.940934782608693</v>
          </cell>
          <cell r="CO284">
            <v>88.940934782608693</v>
          </cell>
          <cell r="CP284">
            <v>73.876173913043459</v>
          </cell>
          <cell r="CQ284">
            <v>73.876173913043459</v>
          </cell>
          <cell r="CR284">
            <v>0</v>
          </cell>
          <cell r="CS284">
            <v>0</v>
          </cell>
          <cell r="CT284">
            <v>57.853260869565219</v>
          </cell>
          <cell r="CU284">
            <v>53.990217391304348</v>
          </cell>
          <cell r="CV284">
            <v>0</v>
          </cell>
          <cell r="CW284">
            <v>48.5</v>
          </cell>
          <cell r="CX284">
            <v>76.630369565217393</v>
          </cell>
          <cell r="CY284">
            <v>77.159934782608715</v>
          </cell>
          <cell r="CZ284">
            <v>76.889217391304342</v>
          </cell>
          <cell r="DA284">
            <v>70.990956521739122</v>
          </cell>
          <cell r="DB284">
            <v>1.4243478260869555</v>
          </cell>
          <cell r="DC284">
            <v>1.0081422924901173</v>
          </cell>
          <cell r="DD284">
            <v>28.412999999999997</v>
          </cell>
          <cell r="DE284">
            <v>0</v>
          </cell>
          <cell r="DF284">
            <v>0</v>
          </cell>
          <cell r="DG284">
            <v>0</v>
          </cell>
          <cell r="DH284">
            <v>0</v>
          </cell>
          <cell r="DI284">
            <v>0</v>
          </cell>
          <cell r="DJ284">
            <v>0</v>
          </cell>
          <cell r="DK284">
            <v>0</v>
          </cell>
          <cell r="DL284">
            <v>0</v>
          </cell>
          <cell r="DM284" t="str">
            <v>Aug 07</v>
          </cell>
          <cell r="DN284">
            <v>6.875</v>
          </cell>
          <cell r="DO284">
            <v>0</v>
          </cell>
          <cell r="DP284">
            <v>0</v>
          </cell>
          <cell r="DQ284">
            <v>0</v>
          </cell>
          <cell r="DR284">
            <v>0</v>
          </cell>
          <cell r="DS284">
            <v>0</v>
          </cell>
          <cell r="DT284">
            <v>83.945034782608715</v>
          </cell>
          <cell r="DU284">
            <v>83.945034782608715</v>
          </cell>
          <cell r="DV284">
            <v>92.879165217391289</v>
          </cell>
          <cell r="DW284">
            <v>92.879165217391289</v>
          </cell>
          <cell r="DX284">
            <v>84.821100000000015</v>
          </cell>
          <cell r="DY284">
            <v>84.821100000000015</v>
          </cell>
          <cell r="DZ284">
            <v>94.0866652173913</v>
          </cell>
          <cell r="EA284">
            <v>94.0866652173913</v>
          </cell>
          <cell r="EB284">
            <v>0</v>
          </cell>
          <cell r="EC284">
            <v>0</v>
          </cell>
          <cell r="ED284">
            <v>0</v>
          </cell>
          <cell r="EE284">
            <v>0</v>
          </cell>
          <cell r="EF284">
            <v>88.833469565217371</v>
          </cell>
          <cell r="EG284">
            <v>0</v>
          </cell>
          <cell r="EH284">
            <v>83.140643478260856</v>
          </cell>
          <cell r="EI284">
            <v>82.720643478260854</v>
          </cell>
          <cell r="EJ284">
            <v>86.19294782608695</v>
          </cell>
          <cell r="EK284">
            <v>88.17653478260867</v>
          </cell>
          <cell r="EL284">
            <v>88.17653478260867</v>
          </cell>
          <cell r="EM284">
            <v>0</v>
          </cell>
          <cell r="EN284">
            <v>0</v>
          </cell>
          <cell r="EO284">
            <v>54.408695652173918</v>
          </cell>
          <cell r="EP284">
            <v>56.15652173913044</v>
          </cell>
          <cell r="EQ284" t="str">
            <v>Aug 07</v>
          </cell>
          <cell r="ER284">
            <v>5.85</v>
          </cell>
          <cell r="ES284">
            <v>0</v>
          </cell>
          <cell r="ET284">
            <v>0</v>
          </cell>
          <cell r="EU284">
            <v>0</v>
          </cell>
          <cell r="EV284">
            <v>49.831630434782603</v>
          </cell>
          <cell r="EW284">
            <v>55.353260869565212</v>
          </cell>
          <cell r="EX284">
            <v>59.943586956521727</v>
          </cell>
          <cell r="EY284">
            <v>91.213317391304344</v>
          </cell>
          <cell r="EZ284">
            <v>91.213317391304344</v>
          </cell>
          <cell r="FA284">
            <v>100.33005652173914</v>
          </cell>
          <cell r="FB284">
            <v>100.33005652173914</v>
          </cell>
          <cell r="FC284">
            <v>98.704839130434777</v>
          </cell>
          <cell r="FD284">
            <v>98.704839130434777</v>
          </cell>
          <cell r="FE284">
            <v>0</v>
          </cell>
          <cell r="FF284">
            <v>0</v>
          </cell>
          <cell r="FG284">
            <v>0</v>
          </cell>
          <cell r="FH284">
            <v>89.913965217391279</v>
          </cell>
          <cell r="FI284">
            <v>93.40863913043475</v>
          </cell>
          <cell r="FJ284">
            <v>92.703313043478232</v>
          </cell>
          <cell r="FK284">
            <v>92.703313043478232</v>
          </cell>
          <cell r="FL284">
            <v>0</v>
          </cell>
          <cell r="FM284">
            <v>0</v>
          </cell>
          <cell r="FN284" t="str">
            <v>Aug 07</v>
          </cell>
          <cell r="FO284">
            <v>5.46</v>
          </cell>
          <cell r="FP284">
            <v>49.391999999999996</v>
          </cell>
          <cell r="FQ284">
            <v>43.301999999999992</v>
          </cell>
          <cell r="FR284">
            <v>65.897999999999996</v>
          </cell>
          <cell r="FS284">
            <v>0</v>
          </cell>
          <cell r="FT284">
            <v>85.565869565217383</v>
          </cell>
          <cell r="FU284">
            <v>85.565869565217383</v>
          </cell>
          <cell r="FV284">
            <v>90.98706521739129</v>
          </cell>
          <cell r="FW284">
            <v>90.98706521739129</v>
          </cell>
          <cell r="FX284">
            <v>0</v>
          </cell>
          <cell r="FY284">
            <v>0</v>
          </cell>
          <cell r="FZ284">
            <v>0</v>
          </cell>
          <cell r="GA284">
            <v>0</v>
          </cell>
          <cell r="GB284">
            <v>0</v>
          </cell>
          <cell r="GC284">
            <v>0</v>
          </cell>
          <cell r="GD284">
            <v>89.679130434782607</v>
          </cell>
          <cell r="GE284">
            <v>90.240652173913048</v>
          </cell>
          <cell r="GF284">
            <v>90.240652173913048</v>
          </cell>
          <cell r="GG284">
            <v>90.555652173913032</v>
          </cell>
          <cell r="GH284">
            <v>90.555652173913032</v>
          </cell>
          <cell r="GI284">
            <v>82.495304347826092</v>
          </cell>
          <cell r="GJ284">
            <v>78.450521739130437</v>
          </cell>
          <cell r="GK284">
            <v>0</v>
          </cell>
          <cell r="GL284">
            <v>0</v>
          </cell>
          <cell r="GM284">
            <v>59.391304347826086</v>
          </cell>
          <cell r="GN284">
            <v>0</v>
          </cell>
          <cell r="GO284" t="str">
            <v>Aug 07</v>
          </cell>
          <cell r="GP284">
            <v>5.6826865071385484</v>
          </cell>
          <cell r="GQ284">
            <v>606.27272727272725</v>
          </cell>
          <cell r="GR284">
            <v>600.36363636363637</v>
          </cell>
          <cell r="GS284">
            <v>606</v>
          </cell>
          <cell r="GT284">
            <v>628.81818181818187</v>
          </cell>
          <cell r="GU284">
            <v>645.86363636363637</v>
          </cell>
          <cell r="GV284">
            <v>642.11363636363637</v>
          </cell>
          <cell r="GW284">
            <v>645.86363636363637</v>
          </cell>
          <cell r="GX284">
            <v>0</v>
          </cell>
          <cell r="GY284">
            <v>727.8295454545455</v>
          </cell>
          <cell r="GZ284">
            <v>682.35227272727275</v>
          </cell>
          <cell r="HA284">
            <v>0</v>
          </cell>
          <cell r="HB284">
            <v>0</v>
          </cell>
          <cell r="HC284">
            <v>689.90909090909088</v>
          </cell>
          <cell r="HD284">
            <v>622.89772727272725</v>
          </cell>
          <cell r="HE284">
            <v>0</v>
          </cell>
          <cell r="HF284">
            <v>654.63636363636363</v>
          </cell>
          <cell r="HG284">
            <v>493.5</v>
          </cell>
          <cell r="HH284">
            <v>0</v>
          </cell>
          <cell r="HI284">
            <v>479.68181818181819</v>
          </cell>
          <cell r="HJ284">
            <v>0</v>
          </cell>
          <cell r="HK284" t="e">
            <v>#VALUE!</v>
          </cell>
          <cell r="HL284">
            <v>0</v>
          </cell>
          <cell r="HM284">
            <v>0</v>
          </cell>
          <cell r="HN284">
            <v>361.68181818181819</v>
          </cell>
          <cell r="HO284">
            <v>346.06818181818181</v>
          </cell>
          <cell r="HP284">
            <v>330.5</v>
          </cell>
          <cell r="HQ284">
            <v>0</v>
          </cell>
          <cell r="HR284">
            <v>86.69</v>
          </cell>
          <cell r="HS284">
            <v>0</v>
          </cell>
          <cell r="HT284">
            <v>803.52272727272725</v>
          </cell>
          <cell r="HU284" t="str">
            <v>Aug 07</v>
          </cell>
          <cell r="HV284">
            <v>605.4545454545455</v>
          </cell>
          <cell r="HW284">
            <v>607.63636363636363</v>
          </cell>
          <cell r="HX284">
            <v>593.63636363636363</v>
          </cell>
          <cell r="HY284">
            <v>595.81818181818176</v>
          </cell>
          <cell r="HZ284">
            <v>640.03409090909088</v>
          </cell>
          <cell r="IA284">
            <v>625.47727272727275</v>
          </cell>
          <cell r="IB284">
            <v>640.03409090909088</v>
          </cell>
          <cell r="IC284">
            <v>0</v>
          </cell>
          <cell r="ID284">
            <v>677.2954545454545</v>
          </cell>
          <cell r="IE284">
            <v>0</v>
          </cell>
          <cell r="IF284">
            <v>0</v>
          </cell>
          <cell r="IG284">
            <v>485.77272727272725</v>
          </cell>
          <cell r="IH284">
            <v>0</v>
          </cell>
          <cell r="II284">
            <v>472.13636363636363</v>
          </cell>
          <cell r="IJ284">
            <v>0</v>
          </cell>
          <cell r="IK284">
            <v>0</v>
          </cell>
          <cell r="IL284">
            <v>0</v>
          </cell>
          <cell r="IM284">
            <v>370.73863636363637</v>
          </cell>
          <cell r="IN284">
            <v>349.44318181818181</v>
          </cell>
          <cell r="IO284">
            <v>0</v>
          </cell>
          <cell r="IP284">
            <v>0</v>
          </cell>
          <cell r="IQ284" t="str">
            <v>Aug 07</v>
          </cell>
          <cell r="IR284">
            <v>7.7325172418102417</v>
          </cell>
          <cell r="IS284">
            <v>50.702448936692008</v>
          </cell>
          <cell r="IT284">
            <v>60.07505888928813</v>
          </cell>
          <cell r="IU284">
            <v>0</v>
          </cell>
          <cell r="IV284">
            <v>0</v>
          </cell>
          <cell r="IW284">
            <v>0</v>
          </cell>
          <cell r="IX284">
            <v>71.719169960474318</v>
          </cell>
          <cell r="IY284">
            <v>0</v>
          </cell>
          <cell r="IZ284">
            <v>81.38045454545454</v>
          </cell>
          <cell r="JA284">
            <v>77.851818181818189</v>
          </cell>
          <cell r="JB284">
            <v>0</v>
          </cell>
          <cell r="JC284">
            <v>76.248181818181806</v>
          </cell>
          <cell r="JD284">
            <v>88.179128563743944</v>
          </cell>
          <cell r="JE284">
            <v>0</v>
          </cell>
          <cell r="JF284">
            <v>0</v>
          </cell>
          <cell r="JG284">
            <v>0</v>
          </cell>
          <cell r="JH284">
            <v>0</v>
          </cell>
          <cell r="JI284">
            <v>0</v>
          </cell>
          <cell r="JJ284">
            <v>0</v>
          </cell>
          <cell r="JK284">
            <v>0</v>
          </cell>
          <cell r="JL284">
            <v>0</v>
          </cell>
          <cell r="JM284">
            <v>0</v>
          </cell>
          <cell r="JN284">
            <v>84.183695652173924</v>
          </cell>
          <cell r="JO284">
            <v>0</v>
          </cell>
          <cell r="JP284">
            <v>82.755158102766799</v>
          </cell>
          <cell r="JQ284">
            <v>84.588181818181823</v>
          </cell>
          <cell r="JR284">
            <v>85.56863636363633</v>
          </cell>
          <cell r="JS284">
            <v>85.940518181818177</v>
          </cell>
          <cell r="JT284">
            <v>86.64051818181818</v>
          </cell>
          <cell r="JU284">
            <v>0</v>
          </cell>
          <cell r="JV284">
            <v>0</v>
          </cell>
          <cell r="JW284">
            <v>0</v>
          </cell>
          <cell r="JX284">
            <v>0</v>
          </cell>
          <cell r="JY284">
            <v>0</v>
          </cell>
          <cell r="JZ284">
            <v>84.088181818181823</v>
          </cell>
          <cell r="KA284">
            <v>0</v>
          </cell>
          <cell r="KB284">
            <v>0</v>
          </cell>
          <cell r="KC284">
            <v>0</v>
          </cell>
          <cell r="KD284">
            <v>61.079545454545453</v>
          </cell>
          <cell r="KE284">
            <v>66.492588932806328</v>
          </cell>
          <cell r="KF284">
            <v>61.079545454545453</v>
          </cell>
          <cell r="KG284">
            <v>66.492588932806328</v>
          </cell>
          <cell r="KH284">
            <v>0</v>
          </cell>
          <cell r="KI284">
            <v>0</v>
          </cell>
          <cell r="KJ284">
            <v>0</v>
          </cell>
          <cell r="KK284">
            <v>61.597784071457475</v>
          </cell>
          <cell r="KL284">
            <v>59.865500606890542</v>
          </cell>
          <cell r="KM284">
            <v>0</v>
          </cell>
          <cell r="KN284">
            <v>58.317347732719185</v>
          </cell>
          <cell r="KO284">
            <v>49.217391304347828</v>
          </cell>
          <cell r="KP284">
            <v>0.37826086956521754</v>
          </cell>
          <cell r="KQ284">
            <v>1</v>
          </cell>
          <cell r="KR284">
            <v>0.69999999999999973</v>
          </cell>
          <cell r="KS284">
            <v>0.20000000000000007</v>
          </cell>
          <cell r="KT284">
            <v>-9.1304347826086957E-2</v>
          </cell>
          <cell r="KU284">
            <v>-0.24347826086956517</v>
          </cell>
          <cell r="KV284">
            <v>0.5</v>
          </cell>
          <cell r="KW284">
            <v>0</v>
          </cell>
          <cell r="KX284">
            <v>-0.39130000000000015</v>
          </cell>
          <cell r="KY284">
            <v>0</v>
          </cell>
          <cell r="KZ284">
            <v>1.8695652173913044</v>
          </cell>
          <cell r="LA284">
            <v>1.4565217391304348</v>
          </cell>
          <cell r="LB284">
            <v>5.4130434782608683</v>
          </cell>
          <cell r="LC284" t="str">
            <v>Aug 07</v>
          </cell>
          <cell r="LD284">
            <v>46.736502820306207</v>
          </cell>
          <cell r="LE284">
            <v>55.55555555555555</v>
          </cell>
          <cell r="LF284">
            <v>580</v>
          </cell>
          <cell r="LG284">
            <v>605</v>
          </cell>
          <cell r="LH284">
            <v>69.747803030303032</v>
          </cell>
          <cell r="LI284">
            <v>73.871818181818171</v>
          </cell>
          <cell r="LJ284">
            <v>83.503181818181815</v>
          </cell>
          <cell r="LK284">
            <v>2.0999999999999992</v>
          </cell>
          <cell r="LL284">
            <v>84.504090909090934</v>
          </cell>
          <cell r="LM284">
            <v>3.3068181818181817</v>
          </cell>
          <cell r="LN284">
            <v>83.86999999999999</v>
          </cell>
          <cell r="LO284">
            <v>0</v>
          </cell>
          <cell r="LP284">
            <v>0</v>
          </cell>
          <cell r="LQ284">
            <v>0</v>
          </cell>
          <cell r="LR284">
            <v>0</v>
          </cell>
          <cell r="LS284">
            <v>0</v>
          </cell>
          <cell r="LT284">
            <v>57.434645669291342</v>
          </cell>
          <cell r="LU284">
            <v>55.951539012168929</v>
          </cell>
          <cell r="LV284">
            <v>74.495681818181808</v>
          </cell>
          <cell r="LW284">
            <v>70.942727272727282</v>
          </cell>
          <cell r="LX284">
            <v>71.052272727272737</v>
          </cell>
          <cell r="LY284">
            <v>72.865909090909099</v>
          </cell>
          <cell r="LZ284">
            <v>68.413068181818176</v>
          </cell>
          <cell r="MA284">
            <v>78.116919191919209</v>
          </cell>
          <cell r="MB284" t="str">
            <v>Aug 07</v>
          </cell>
          <cell r="MC284">
            <v>594.25</v>
          </cell>
          <cell r="MD284">
            <v>609.34090909090901</v>
          </cell>
          <cell r="ME284">
            <v>74.133207070707073</v>
          </cell>
          <cell r="MF284">
            <v>103.7424</v>
          </cell>
          <cell r="MG284">
            <v>70.009999999999991</v>
          </cell>
          <cell r="MH284" t="str">
            <v>Aug 07</v>
          </cell>
          <cell r="MI284">
            <v>156.52173913043478</v>
          </cell>
          <cell r="MJ284">
            <v>127.20496894409935</v>
          </cell>
          <cell r="MK284">
            <v>130.06211180124225</v>
          </cell>
          <cell r="ML284">
            <v>101.36645962732918</v>
          </cell>
          <cell r="MM284">
            <v>133.41614906832299</v>
          </cell>
          <cell r="MN284">
            <v>178.56623527701029</v>
          </cell>
          <cell r="MO284">
            <v>254.32349949135286</v>
          </cell>
          <cell r="MP284">
            <v>146.33540372670817</v>
          </cell>
          <cell r="MQ284">
            <v>60.434782608695649</v>
          </cell>
          <cell r="MR284">
            <v>87.934782608695656</v>
          </cell>
          <cell r="MS284">
            <v>0</v>
          </cell>
          <cell r="MT284">
            <v>178.24497257769647</v>
          </cell>
          <cell r="MU284">
            <v>96.083942123554863</v>
          </cell>
          <cell r="MV284">
            <v>0</v>
          </cell>
          <cell r="MW284" t="str">
            <v>*KEY_ERR</v>
          </cell>
        </row>
        <row r="285">
          <cell r="F285" t="str">
            <v>Sep 07</v>
          </cell>
          <cell r="G285">
            <v>76.869500000000002</v>
          </cell>
          <cell r="H285">
            <v>0</v>
          </cell>
          <cell r="I285">
            <v>79.98421052631582</v>
          </cell>
          <cell r="J285">
            <v>0</v>
          </cell>
          <cell r="K285">
            <v>0</v>
          </cell>
          <cell r="L285">
            <v>80.026315789473685</v>
          </cell>
          <cell r="M285">
            <v>72.390789473684208</v>
          </cell>
          <cell r="N285">
            <v>0</v>
          </cell>
          <cell r="O285">
            <v>0</v>
          </cell>
          <cell r="P285">
            <v>63.224210526315773</v>
          </cell>
          <cell r="Q285">
            <v>63.224210526315773</v>
          </cell>
          <cell r="R285">
            <v>0</v>
          </cell>
          <cell r="S285">
            <v>78.762105263157878</v>
          </cell>
          <cell r="T285">
            <v>77.074210526315781</v>
          </cell>
          <cell r="U285">
            <v>50.6936842105263</v>
          </cell>
          <cell r="V285">
            <v>74.044499999999985</v>
          </cell>
          <cell r="W285">
            <v>74.244499999999988</v>
          </cell>
          <cell r="X285">
            <v>77.157004999999984</v>
          </cell>
          <cell r="Y285">
            <v>69.494499999999988</v>
          </cell>
          <cell r="Z285">
            <v>70.106999999999985</v>
          </cell>
          <cell r="AA285">
            <v>74.211500000000015</v>
          </cell>
          <cell r="AB285">
            <v>80.799000000000021</v>
          </cell>
          <cell r="AC285">
            <v>79.576999999999998</v>
          </cell>
          <cell r="AD285">
            <v>79.466999999999999</v>
          </cell>
          <cell r="AE285">
            <v>82.067000000000007</v>
          </cell>
          <cell r="AF285">
            <v>74.210875000000016</v>
          </cell>
          <cell r="AG285">
            <v>80.471999999999994</v>
          </cell>
          <cell r="AH285">
            <v>69.860875000000021</v>
          </cell>
          <cell r="AI285">
            <v>70.756999999999991</v>
          </cell>
          <cell r="AJ285">
            <v>74.210875000000016</v>
          </cell>
          <cell r="AK285">
            <v>76.960875000000016</v>
          </cell>
          <cell r="AL285">
            <v>78.169499999999985</v>
          </cell>
          <cell r="AM285">
            <v>80.193500000000014</v>
          </cell>
          <cell r="AN285">
            <v>0</v>
          </cell>
          <cell r="AO285">
            <v>0</v>
          </cell>
          <cell r="AP285">
            <v>0</v>
          </cell>
          <cell r="AQ285">
            <v>71.81087500000001</v>
          </cell>
          <cell r="AR285">
            <v>77.159000000000006</v>
          </cell>
          <cell r="AS285">
            <v>79.576999999999998</v>
          </cell>
          <cell r="AT285">
            <v>74.737500000000011</v>
          </cell>
          <cell r="AU285">
            <v>80.264499999999998</v>
          </cell>
          <cell r="AV285">
            <v>81.924000000000021</v>
          </cell>
          <cell r="AW285">
            <v>74.225000000000009</v>
          </cell>
          <cell r="AX285">
            <v>75.494499999999988</v>
          </cell>
          <cell r="AY285">
            <v>0</v>
          </cell>
          <cell r="AZ285">
            <v>0</v>
          </cell>
          <cell r="BA285">
            <v>0</v>
          </cell>
          <cell r="BB285">
            <v>73.560250000000011</v>
          </cell>
          <cell r="BC285">
            <v>73.361500000000007</v>
          </cell>
          <cell r="BD285">
            <v>-0.65090909090908888</v>
          </cell>
          <cell r="BE285">
            <v>73.942105263157885</v>
          </cell>
          <cell r="BF285">
            <v>76.134220526315787</v>
          </cell>
          <cell r="BG285">
            <v>65.036789473684209</v>
          </cell>
          <cell r="BH285">
            <v>0</v>
          </cell>
          <cell r="BI285">
            <v>78.244499999999988</v>
          </cell>
          <cell r="BJ285">
            <v>0</v>
          </cell>
          <cell r="BK285">
            <v>5.43</v>
          </cell>
          <cell r="BL285">
            <v>37.404868421052633</v>
          </cell>
          <cell r="BM285">
            <v>54.287763157894744</v>
          </cell>
          <cell r="BN285">
            <v>66.929210526315785</v>
          </cell>
          <cell r="BO285">
            <v>64.840263157894739</v>
          </cell>
          <cell r="BP285">
            <v>73.513815789473668</v>
          </cell>
          <cell r="BQ285">
            <v>88.634368421052628</v>
          </cell>
          <cell r="BR285">
            <v>88.634368421052628</v>
          </cell>
          <cell r="BS285">
            <v>90.526578947368421</v>
          </cell>
          <cell r="BT285">
            <v>90.526578947368421</v>
          </cell>
          <cell r="BU285">
            <v>93.364894736842118</v>
          </cell>
          <cell r="BV285">
            <v>93.364894736842118</v>
          </cell>
          <cell r="BW285">
            <v>88.297263157894733</v>
          </cell>
          <cell r="BX285">
            <v>88.297263157894733</v>
          </cell>
          <cell r="BY285">
            <v>93.094105263157914</v>
          </cell>
          <cell r="BZ285">
            <v>93.094105263157914</v>
          </cell>
          <cell r="CA285">
            <v>0</v>
          </cell>
          <cell r="CB285">
            <v>0</v>
          </cell>
          <cell r="CC285">
            <v>0</v>
          </cell>
          <cell r="CD285">
            <v>0</v>
          </cell>
          <cell r="CE285">
            <v>98.504368421052632</v>
          </cell>
          <cell r="CF285">
            <v>97.561578947368417</v>
          </cell>
          <cell r="CG285">
            <v>96.898421052631576</v>
          </cell>
          <cell r="CH285">
            <v>71.676315789473676</v>
          </cell>
          <cell r="CI285">
            <v>0</v>
          </cell>
          <cell r="CJ285">
            <v>95.462684210526334</v>
          </cell>
          <cell r="CK285">
            <v>97.275315789473694</v>
          </cell>
          <cell r="CL285">
            <v>91.044836842105283</v>
          </cell>
          <cell r="CM285">
            <v>94.349684210526334</v>
          </cell>
          <cell r="CN285">
            <v>96.139657894736857</v>
          </cell>
          <cell r="CO285">
            <v>96.139657894736857</v>
          </cell>
          <cell r="CP285">
            <v>86.959894736842102</v>
          </cell>
          <cell r="CQ285">
            <v>86.959894736842102</v>
          </cell>
          <cell r="CR285">
            <v>0</v>
          </cell>
          <cell r="CS285">
            <v>0</v>
          </cell>
          <cell r="CT285">
            <v>61.293421052631572</v>
          </cell>
          <cell r="CU285">
            <v>57.009210526315783</v>
          </cell>
          <cell r="CV285">
            <v>0</v>
          </cell>
          <cell r="CW285">
            <v>44.5</v>
          </cell>
          <cell r="CX285">
            <v>85.75515789473684</v>
          </cell>
          <cell r="CY285">
            <v>86.175157894736842</v>
          </cell>
          <cell r="CZ285">
            <v>86.042526315789488</v>
          </cell>
          <cell r="DA285">
            <v>79.38000000000001</v>
          </cell>
          <cell r="DB285">
            <v>0.78842105263158169</v>
          </cell>
          <cell r="DC285">
            <v>0.6229665071770365</v>
          </cell>
          <cell r="DD285">
            <v>29.432421052631579</v>
          </cell>
          <cell r="DE285">
            <v>0</v>
          </cell>
          <cell r="DF285">
            <v>0</v>
          </cell>
          <cell r="DG285">
            <v>0</v>
          </cell>
          <cell r="DH285">
            <v>0</v>
          </cell>
          <cell r="DI285">
            <v>0</v>
          </cell>
          <cell r="DJ285">
            <v>0</v>
          </cell>
          <cell r="DK285">
            <v>0</v>
          </cell>
          <cell r="DL285">
            <v>0</v>
          </cell>
          <cell r="DM285" t="str">
            <v>Sep 07</v>
          </cell>
          <cell r="DN285">
            <v>0</v>
          </cell>
          <cell r="DO285">
            <v>0</v>
          </cell>
          <cell r="DP285">
            <v>0</v>
          </cell>
          <cell r="DQ285">
            <v>0</v>
          </cell>
          <cell r="DR285">
            <v>0</v>
          </cell>
          <cell r="DS285">
            <v>0</v>
          </cell>
          <cell r="DT285">
            <v>87.971321052631581</v>
          </cell>
          <cell r="DU285">
            <v>87.971321052631581</v>
          </cell>
          <cell r="DV285">
            <v>96.451452631578945</v>
          </cell>
          <cell r="DW285">
            <v>96.451452631578945</v>
          </cell>
          <cell r="DX285">
            <v>86.947294736842096</v>
          </cell>
          <cell r="DY285">
            <v>86.947294736842096</v>
          </cell>
          <cell r="DZ285">
            <v>96.7029</v>
          </cell>
          <cell r="EA285">
            <v>96.7029</v>
          </cell>
          <cell r="EB285">
            <v>0</v>
          </cell>
          <cell r="EC285">
            <v>0</v>
          </cell>
          <cell r="ED285">
            <v>0</v>
          </cell>
          <cell r="EE285">
            <v>0</v>
          </cell>
          <cell r="EF285">
            <v>97.704157894736838</v>
          </cell>
          <cell r="EG285">
            <v>0</v>
          </cell>
          <cell r="EH285">
            <v>91.457763157894718</v>
          </cell>
          <cell r="EI285">
            <v>91.037763157894716</v>
          </cell>
          <cell r="EJ285">
            <v>95.226710526315784</v>
          </cell>
          <cell r="EK285">
            <v>97.032157894736827</v>
          </cell>
          <cell r="EL285">
            <v>97.032157894736827</v>
          </cell>
          <cell r="EM285">
            <v>0</v>
          </cell>
          <cell r="EN285">
            <v>0</v>
          </cell>
          <cell r="EO285">
            <v>57.602631578947367</v>
          </cell>
          <cell r="EP285">
            <v>58.081578947368428</v>
          </cell>
          <cell r="EQ285" t="str">
            <v>Sep 07</v>
          </cell>
          <cell r="ER285">
            <v>0</v>
          </cell>
          <cell r="ES285">
            <v>0</v>
          </cell>
          <cell r="ET285">
            <v>0</v>
          </cell>
          <cell r="EU285">
            <v>0</v>
          </cell>
          <cell r="EV285">
            <v>54.113684210526323</v>
          </cell>
          <cell r="EW285">
            <v>63.058026315789462</v>
          </cell>
          <cell r="EX285">
            <v>67.857631578947377</v>
          </cell>
          <cell r="EY285">
            <v>92.541915789473677</v>
          </cell>
          <cell r="EZ285">
            <v>92.541915789473677</v>
          </cell>
          <cell r="FA285">
            <v>98.189810526315796</v>
          </cell>
          <cell r="FB285">
            <v>98.189810526315796</v>
          </cell>
          <cell r="FC285">
            <v>95.448757894736843</v>
          </cell>
          <cell r="FD285">
            <v>95.448757894736843</v>
          </cell>
          <cell r="FE285">
            <v>0</v>
          </cell>
          <cell r="FF285">
            <v>0</v>
          </cell>
          <cell r="FG285">
            <v>0</v>
          </cell>
          <cell r="FH285">
            <v>97.462215789473689</v>
          </cell>
          <cell r="FI285">
            <v>98.86866315789473</v>
          </cell>
          <cell r="FJ285">
            <v>100.34142631578948</v>
          </cell>
          <cell r="FK285">
            <v>100.34142631578948</v>
          </cell>
          <cell r="FL285">
            <v>0</v>
          </cell>
          <cell r="FM285">
            <v>0</v>
          </cell>
          <cell r="FN285" t="str">
            <v>Sep 07</v>
          </cell>
          <cell r="FO285">
            <v>0</v>
          </cell>
          <cell r="FP285">
            <v>53.234999999999999</v>
          </cell>
          <cell r="FQ285">
            <v>51.292499999999997</v>
          </cell>
          <cell r="FR285">
            <v>68.774999999999991</v>
          </cell>
          <cell r="FS285">
            <v>0</v>
          </cell>
          <cell r="FT285">
            <v>92.612763157894747</v>
          </cell>
          <cell r="FU285">
            <v>92.612763157894747</v>
          </cell>
          <cell r="FV285">
            <v>96.525394736842102</v>
          </cell>
          <cell r="FW285">
            <v>96.525394736842102</v>
          </cell>
          <cell r="FX285">
            <v>0</v>
          </cell>
          <cell r="FY285">
            <v>0</v>
          </cell>
          <cell r="FZ285">
            <v>0</v>
          </cell>
          <cell r="GA285">
            <v>0</v>
          </cell>
          <cell r="GB285">
            <v>0</v>
          </cell>
          <cell r="GC285">
            <v>0</v>
          </cell>
          <cell r="GD285">
            <v>95.074736842105253</v>
          </cell>
          <cell r="GE285">
            <v>94.765263157894736</v>
          </cell>
          <cell r="GF285">
            <v>94.765263157894736</v>
          </cell>
          <cell r="GG285">
            <v>95.19907894736842</v>
          </cell>
          <cell r="GH285">
            <v>95.19907894736842</v>
          </cell>
          <cell r="GI285">
            <v>88.394526315789463</v>
          </cell>
          <cell r="GJ285">
            <v>83.79663157894737</v>
          </cell>
          <cell r="GK285">
            <v>0</v>
          </cell>
          <cell r="GL285">
            <v>0</v>
          </cell>
          <cell r="GM285">
            <v>60.671052631578945</v>
          </cell>
          <cell r="GN285">
            <v>0</v>
          </cell>
          <cell r="GO285" t="str">
            <v>Sep 07</v>
          </cell>
          <cell r="GP285">
            <v>5.1226158038147132</v>
          </cell>
          <cell r="GQ285">
            <v>658.25</v>
          </cell>
          <cell r="GR285">
            <v>655</v>
          </cell>
          <cell r="GS285">
            <v>660.45</v>
          </cell>
          <cell r="GT285">
            <v>680.3</v>
          </cell>
          <cell r="GU285">
            <v>695.4</v>
          </cell>
          <cell r="GV285">
            <v>691.65</v>
          </cell>
          <cell r="GW285">
            <v>695.4</v>
          </cell>
          <cell r="GX285">
            <v>0</v>
          </cell>
          <cell r="GY285">
            <v>739.25</v>
          </cell>
          <cell r="GZ285">
            <v>716.45</v>
          </cell>
          <cell r="HA285">
            <v>0</v>
          </cell>
          <cell r="HB285">
            <v>0</v>
          </cell>
          <cell r="HC285">
            <v>740.55</v>
          </cell>
          <cell r="HD285">
            <v>684.875</v>
          </cell>
          <cell r="HE285">
            <v>0</v>
          </cell>
          <cell r="HF285">
            <v>718.77499999999998</v>
          </cell>
          <cell r="HG285">
            <v>544.625</v>
          </cell>
          <cell r="HH285">
            <v>0</v>
          </cell>
          <cell r="HI285">
            <v>529.75</v>
          </cell>
          <cell r="HJ285">
            <v>0</v>
          </cell>
          <cell r="HK285" t="e">
            <v>#VALUE!</v>
          </cell>
          <cell r="HL285">
            <v>0</v>
          </cell>
          <cell r="HM285">
            <v>0</v>
          </cell>
          <cell r="HN285">
            <v>382.58749999999998</v>
          </cell>
          <cell r="HO285">
            <v>368.72500000000002</v>
          </cell>
          <cell r="HP285">
            <v>355.25</v>
          </cell>
          <cell r="HQ285">
            <v>0</v>
          </cell>
          <cell r="HR285">
            <v>95.737499999999997</v>
          </cell>
          <cell r="HS285">
            <v>0</v>
          </cell>
          <cell r="HT285">
            <v>775.4375</v>
          </cell>
          <cell r="HU285" t="str">
            <v>Sep 07</v>
          </cell>
          <cell r="HV285">
            <v>668.4</v>
          </cell>
          <cell r="HW285">
            <v>666.25</v>
          </cell>
          <cell r="HX285">
            <v>648.54999999999995</v>
          </cell>
          <cell r="HY285">
            <v>646.4</v>
          </cell>
          <cell r="HZ285">
            <v>690.7</v>
          </cell>
          <cell r="IA285">
            <v>677.77499999999998</v>
          </cell>
          <cell r="IB285">
            <v>690.7</v>
          </cell>
          <cell r="IC285">
            <v>0</v>
          </cell>
          <cell r="ID285">
            <v>729.96249999999998</v>
          </cell>
          <cell r="IE285">
            <v>0</v>
          </cell>
          <cell r="IF285">
            <v>0</v>
          </cell>
          <cell r="IG285">
            <v>535.51250000000005</v>
          </cell>
          <cell r="IH285">
            <v>0</v>
          </cell>
          <cell r="II285">
            <v>520</v>
          </cell>
          <cell r="IJ285">
            <v>0</v>
          </cell>
          <cell r="IK285">
            <v>0</v>
          </cell>
          <cell r="IL285">
            <v>0</v>
          </cell>
          <cell r="IM285">
            <v>388.4375</v>
          </cell>
          <cell r="IN285">
            <v>371.92500000000001</v>
          </cell>
          <cell r="IO285">
            <v>0</v>
          </cell>
          <cell r="IP285">
            <v>0</v>
          </cell>
          <cell r="IQ285" t="str">
            <v>Sep 07</v>
          </cell>
          <cell r="IR285">
            <v>7.9393080094299924</v>
          </cell>
          <cell r="IS285">
            <v>49.31506849315069</v>
          </cell>
          <cell r="IT285">
            <v>58.03489439853076</v>
          </cell>
          <cell r="IU285">
            <v>0</v>
          </cell>
          <cell r="IV285">
            <v>0</v>
          </cell>
          <cell r="IW285">
            <v>0</v>
          </cell>
          <cell r="IX285">
            <v>75.302504999999996</v>
          </cell>
          <cell r="IY285">
            <v>0</v>
          </cell>
          <cell r="IZ285">
            <v>87.057999999999993</v>
          </cell>
          <cell r="JA285">
            <v>83.205500000000001</v>
          </cell>
          <cell r="JB285">
            <v>0</v>
          </cell>
          <cell r="JC285">
            <v>81.549500000000009</v>
          </cell>
          <cell r="JD285">
            <v>87.884615384615387</v>
          </cell>
          <cell r="JE285">
            <v>0</v>
          </cell>
          <cell r="JF285">
            <v>0</v>
          </cell>
          <cell r="JG285">
            <v>0</v>
          </cell>
          <cell r="JH285">
            <v>0</v>
          </cell>
          <cell r="JI285">
            <v>0</v>
          </cell>
          <cell r="JJ285">
            <v>0</v>
          </cell>
          <cell r="JK285">
            <v>0</v>
          </cell>
          <cell r="JL285">
            <v>0</v>
          </cell>
          <cell r="JM285">
            <v>0</v>
          </cell>
          <cell r="JN285">
            <v>90.541999999999987</v>
          </cell>
          <cell r="JO285">
            <v>0</v>
          </cell>
          <cell r="JP285">
            <v>90.692007500000003</v>
          </cell>
          <cell r="JQ285">
            <v>91.954507499999991</v>
          </cell>
          <cell r="JR285">
            <v>92.826999999999998</v>
          </cell>
          <cell r="JS285">
            <v>93.632004999999992</v>
          </cell>
          <cell r="JT285">
            <v>94.332004999999995</v>
          </cell>
          <cell r="JU285">
            <v>0</v>
          </cell>
          <cell r="JV285">
            <v>0</v>
          </cell>
          <cell r="JW285">
            <v>0</v>
          </cell>
          <cell r="JX285">
            <v>0</v>
          </cell>
          <cell r="JY285">
            <v>0</v>
          </cell>
          <cell r="JZ285">
            <v>91.829499999999996</v>
          </cell>
          <cell r="KA285">
            <v>0</v>
          </cell>
          <cell r="KB285">
            <v>0</v>
          </cell>
          <cell r="KC285">
            <v>0</v>
          </cell>
          <cell r="KD285">
            <v>61.467500000000001</v>
          </cell>
          <cell r="KE285">
            <v>66.692499999999995</v>
          </cell>
          <cell r="KF285">
            <v>61.467500000000001</v>
          </cell>
          <cell r="KG285">
            <v>66.692499999999995</v>
          </cell>
          <cell r="KH285">
            <v>0</v>
          </cell>
          <cell r="KI285">
            <v>0</v>
          </cell>
          <cell r="KJ285">
            <v>0</v>
          </cell>
          <cell r="KK285">
            <v>64.390866141732303</v>
          </cell>
          <cell r="KL285">
            <v>62.721574803149615</v>
          </cell>
          <cell r="KM285">
            <v>0</v>
          </cell>
          <cell r="KN285">
            <v>60.784330708661422</v>
          </cell>
          <cell r="KO285">
            <v>52</v>
          </cell>
          <cell r="KP285">
            <v>2.5005000000000045E-2</v>
          </cell>
          <cell r="KQ285">
            <v>1</v>
          </cell>
          <cell r="KR285">
            <v>0.69999999999999973</v>
          </cell>
          <cell r="KS285">
            <v>0.20000000000000004</v>
          </cell>
          <cell r="KT285">
            <v>0.10000000000000002</v>
          </cell>
          <cell r="KU285">
            <v>-2.4992500000000001E-2</v>
          </cell>
          <cell r="KV285">
            <v>0.12500750000000005</v>
          </cell>
          <cell r="KW285">
            <v>0</v>
          </cell>
          <cell r="KX285">
            <v>-0.14999499999999993</v>
          </cell>
          <cell r="KY285">
            <v>0</v>
          </cell>
          <cell r="KZ285">
            <v>1.875</v>
          </cell>
          <cell r="LA285">
            <v>0.9375</v>
          </cell>
          <cell r="LB285">
            <v>5.2249999999999996</v>
          </cell>
          <cell r="LC285" t="str">
            <v>Sep 07</v>
          </cell>
          <cell r="LD285">
            <v>45.124899274778407</v>
          </cell>
          <cell r="LE285">
            <v>53.259871441689619</v>
          </cell>
          <cell r="LF285">
            <v>560</v>
          </cell>
          <cell r="LG285">
            <v>580</v>
          </cell>
          <cell r="LH285">
            <v>74.394194444444466</v>
          </cell>
          <cell r="LI285">
            <v>79.399499999999989</v>
          </cell>
          <cell r="LJ285">
            <v>89.191500000000005</v>
          </cell>
          <cell r="LK285">
            <v>1.2999999999999998</v>
          </cell>
          <cell r="LL285">
            <v>91.281999999999996</v>
          </cell>
          <cell r="LM285">
            <v>2.3574999999999999</v>
          </cell>
          <cell r="LN285">
            <v>91.902000000000015</v>
          </cell>
          <cell r="LO285">
            <v>0</v>
          </cell>
          <cell r="LP285">
            <v>0</v>
          </cell>
          <cell r="LQ285">
            <v>0</v>
          </cell>
          <cell r="LR285">
            <v>0</v>
          </cell>
          <cell r="LS285">
            <v>0</v>
          </cell>
          <cell r="LT285">
            <v>60.377244094488191</v>
          </cell>
          <cell r="LU285">
            <v>58.587637795275604</v>
          </cell>
          <cell r="LV285">
            <v>80.799000000000021</v>
          </cell>
          <cell r="LW285">
            <v>79.576999999999998</v>
          </cell>
          <cell r="LX285">
            <v>79.466999999999999</v>
          </cell>
          <cell r="LY285">
            <v>82.067000000000007</v>
          </cell>
          <cell r="LZ285">
            <v>74.210875000000016</v>
          </cell>
          <cell r="MA285">
            <v>80.471999999999994</v>
          </cell>
          <cell r="MB285" t="str">
            <v>Sep 07</v>
          </cell>
          <cell r="MC285">
            <v>654.32500000000005</v>
          </cell>
          <cell r="MD285">
            <v>668.625</v>
          </cell>
          <cell r="ME285">
            <v>78.365972222222226</v>
          </cell>
          <cell r="MF285">
            <v>103.76</v>
          </cell>
          <cell r="MG285">
            <v>68.025000000000006</v>
          </cell>
          <cell r="MH285" t="str">
            <v>Sep 07</v>
          </cell>
          <cell r="MI285">
            <v>148.75</v>
          </cell>
          <cell r="MJ285">
            <v>132.8571428571428</v>
          </cell>
          <cell r="MK285">
            <v>135.71428571428572</v>
          </cell>
          <cell r="ML285">
            <v>125.71428571428569</v>
          </cell>
          <cell r="MM285">
            <v>139.99999999999994</v>
          </cell>
          <cell r="MN285">
            <v>158.86287625418058</v>
          </cell>
          <cell r="MO285">
            <v>254.32349949135286</v>
          </cell>
          <cell r="MP285">
            <v>140.71428571428575</v>
          </cell>
          <cell r="MQ285">
            <v>61.25</v>
          </cell>
          <cell r="MR285">
            <v>86.25</v>
          </cell>
          <cell r="MS285">
            <v>0</v>
          </cell>
          <cell r="MT285">
            <v>178.24497257769647</v>
          </cell>
          <cell r="MU285">
            <v>94.310766721044047</v>
          </cell>
          <cell r="MV285">
            <v>0</v>
          </cell>
          <cell r="MW285" t="str">
            <v>*KEY_ERR</v>
          </cell>
        </row>
        <row r="286">
          <cell r="F286" t="str">
            <v>Oct 07</v>
          </cell>
          <cell r="G286">
            <v>82.496739130434776</v>
          </cell>
          <cell r="H286">
            <v>0</v>
          </cell>
          <cell r="I286">
            <v>85.874347826086961</v>
          </cell>
          <cell r="J286">
            <v>0</v>
          </cell>
          <cell r="K286">
            <v>0</v>
          </cell>
          <cell r="L286">
            <v>86.254782608695649</v>
          </cell>
          <cell r="M286">
            <v>74.743913043478258</v>
          </cell>
          <cell r="N286">
            <v>0</v>
          </cell>
          <cell r="O286">
            <v>0</v>
          </cell>
          <cell r="P286">
            <v>70.578260869565213</v>
          </cell>
          <cell r="Q286">
            <v>70.578260869565213</v>
          </cell>
          <cell r="R286">
            <v>0</v>
          </cell>
          <cell r="S286">
            <v>85.91304347826086</v>
          </cell>
          <cell r="T286">
            <v>83.09260869565216</v>
          </cell>
          <cell r="U286">
            <v>56.464782608695636</v>
          </cell>
          <cell r="V286">
            <v>79.755434782608688</v>
          </cell>
          <cell r="W286">
            <v>79.71847826086956</v>
          </cell>
          <cell r="X286">
            <v>82.844568695652171</v>
          </cell>
          <cell r="Y286">
            <v>74.668478260869563</v>
          </cell>
          <cell r="Z286">
            <v>75.590217391304336</v>
          </cell>
          <cell r="AA286">
            <v>77.722173913043477</v>
          </cell>
          <cell r="AB286">
            <v>84.98086956521739</v>
          </cell>
          <cell r="AC286">
            <v>86.491304347826087</v>
          </cell>
          <cell r="AD286">
            <v>84.32</v>
          </cell>
          <cell r="AE286">
            <v>87.624347826086961</v>
          </cell>
          <cell r="AF286">
            <v>78.684565217391295</v>
          </cell>
          <cell r="AG286">
            <v>87.560579710144935</v>
          </cell>
          <cell r="AH286">
            <v>73.984565217391307</v>
          </cell>
          <cell r="AI286">
            <v>75.890434782608679</v>
          </cell>
          <cell r="AJ286">
            <v>78.684565217391295</v>
          </cell>
          <cell r="AK286">
            <v>81.584565217391301</v>
          </cell>
          <cell r="AL286">
            <v>83.383695652173913</v>
          </cell>
          <cell r="AM286">
            <v>87.930869565217407</v>
          </cell>
          <cell r="AN286">
            <v>0</v>
          </cell>
          <cell r="AO286">
            <v>0</v>
          </cell>
          <cell r="AP286">
            <v>0</v>
          </cell>
          <cell r="AQ286">
            <v>75.984565217391307</v>
          </cell>
          <cell r="AR286">
            <v>81.981739130434789</v>
          </cell>
          <cell r="AS286">
            <v>86.491304347826087</v>
          </cell>
          <cell r="AT286">
            <v>78.376089130434778</v>
          </cell>
          <cell r="AU286">
            <v>86.074492753623204</v>
          </cell>
          <cell r="AV286">
            <v>86.122173913043483</v>
          </cell>
          <cell r="AW286">
            <v>78.021741304347827</v>
          </cell>
          <cell r="AX286">
            <v>80.824999999999989</v>
          </cell>
          <cell r="AY286">
            <v>0</v>
          </cell>
          <cell r="AZ286">
            <v>0</v>
          </cell>
          <cell r="BA286">
            <v>0</v>
          </cell>
          <cell r="BB286">
            <v>77.546956521739119</v>
          </cell>
          <cell r="BC286">
            <v>77.122173913043483</v>
          </cell>
          <cell r="BD286">
            <v>0.23704545454545151</v>
          </cell>
          <cell r="BE286">
            <v>78.224347826086955</v>
          </cell>
          <cell r="BF286">
            <v>81.974357826086944</v>
          </cell>
          <cell r="BG286">
            <v>70.586630434782606</v>
          </cell>
          <cell r="BH286">
            <v>0</v>
          </cell>
          <cell r="BI286">
            <v>83.577173913043467</v>
          </cell>
          <cell r="BJ286">
            <v>0</v>
          </cell>
          <cell r="BK286">
            <v>6.43</v>
          </cell>
          <cell r="BL286">
            <v>41.885869565217391</v>
          </cell>
          <cell r="BM286">
            <v>59.994945652173918</v>
          </cell>
          <cell r="BN286">
            <v>71.061032608695641</v>
          </cell>
          <cell r="BO286">
            <v>70.192499999999995</v>
          </cell>
          <cell r="BP286">
            <v>79.492989130434779</v>
          </cell>
          <cell r="BQ286">
            <v>89.090856521739113</v>
          </cell>
          <cell r="BR286">
            <v>89.090856521739113</v>
          </cell>
          <cell r="BS286">
            <v>91.576160869565214</v>
          </cell>
          <cell r="BT286">
            <v>91.576160869565214</v>
          </cell>
          <cell r="BU286">
            <v>95.304117391304345</v>
          </cell>
          <cell r="BV286">
            <v>95.304117391304345</v>
          </cell>
          <cell r="BW286">
            <v>89.3875956521739</v>
          </cell>
          <cell r="BX286">
            <v>89.3875956521739</v>
          </cell>
          <cell r="BY286">
            <v>95.002813043478255</v>
          </cell>
          <cell r="BZ286">
            <v>95.002813043478255</v>
          </cell>
          <cell r="CA286">
            <v>0</v>
          </cell>
          <cell r="CB286">
            <v>0</v>
          </cell>
          <cell r="CC286">
            <v>0</v>
          </cell>
          <cell r="CD286">
            <v>0</v>
          </cell>
          <cell r="CE286">
            <v>101.64063913043476</v>
          </cell>
          <cell r="CF286">
            <v>91.249565217391293</v>
          </cell>
          <cell r="CG286">
            <v>90.829565217391291</v>
          </cell>
          <cell r="CH286">
            <v>72.358695652173921</v>
          </cell>
          <cell r="CI286">
            <v>0</v>
          </cell>
          <cell r="CJ286">
            <v>99.505213043478221</v>
          </cell>
          <cell r="CK286">
            <v>100.6761913043478</v>
          </cell>
          <cell r="CL286">
            <v>95.387934782608696</v>
          </cell>
          <cell r="CM286">
            <v>98.503513043478236</v>
          </cell>
          <cell r="CN286">
            <v>98.96870869565214</v>
          </cell>
          <cell r="CO286">
            <v>98.96870869565214</v>
          </cell>
          <cell r="CP286">
            <v>91.742608695652166</v>
          </cell>
          <cell r="CQ286">
            <v>91.742608695652166</v>
          </cell>
          <cell r="CR286">
            <v>0</v>
          </cell>
          <cell r="CS286">
            <v>0</v>
          </cell>
          <cell r="CT286">
            <v>65.345652173913052</v>
          </cell>
          <cell r="CU286">
            <v>63.679347826086953</v>
          </cell>
          <cell r="CV286">
            <v>0</v>
          </cell>
          <cell r="CW286">
            <v>43</v>
          </cell>
          <cell r="CX286">
            <v>87.598030434782601</v>
          </cell>
          <cell r="CY286">
            <v>88.054552173913038</v>
          </cell>
          <cell r="CZ286">
            <v>88.840043478260853</v>
          </cell>
          <cell r="DA286">
            <v>82.04882608695651</v>
          </cell>
          <cell r="DB286">
            <v>1.0355434782608721</v>
          </cell>
          <cell r="DC286">
            <v>0.72924901185770852</v>
          </cell>
          <cell r="DD286">
            <v>29.795865217391299</v>
          </cell>
          <cell r="DE286">
            <v>0</v>
          </cell>
          <cell r="DF286">
            <v>0</v>
          </cell>
          <cell r="DG286">
            <v>0</v>
          </cell>
          <cell r="DH286">
            <v>0</v>
          </cell>
          <cell r="DI286">
            <v>0</v>
          </cell>
          <cell r="DJ286">
            <v>0</v>
          </cell>
          <cell r="DK286">
            <v>0</v>
          </cell>
          <cell r="DL286">
            <v>0</v>
          </cell>
          <cell r="DM286" t="str">
            <v>Oct 07</v>
          </cell>
          <cell r="DN286">
            <v>6.8599999999999994</v>
          </cell>
          <cell r="DO286">
            <v>0</v>
          </cell>
          <cell r="DP286">
            <v>0</v>
          </cell>
          <cell r="DQ286">
            <v>0</v>
          </cell>
          <cell r="DR286">
            <v>0</v>
          </cell>
          <cell r="DS286">
            <v>0</v>
          </cell>
          <cell r="DT286">
            <v>91.043947826086935</v>
          </cell>
          <cell r="DU286">
            <v>91.043947826086935</v>
          </cell>
          <cell r="DV286">
            <v>96.668295652173924</v>
          </cell>
          <cell r="DW286">
            <v>96.668295652173924</v>
          </cell>
          <cell r="DX286">
            <v>89.772078260869563</v>
          </cell>
          <cell r="DY286">
            <v>89.772078260869563</v>
          </cell>
          <cell r="DZ286">
            <v>97.939708695652186</v>
          </cell>
          <cell r="EA286">
            <v>97.939708695652186</v>
          </cell>
          <cell r="EB286">
            <v>0</v>
          </cell>
          <cell r="EC286">
            <v>0</v>
          </cell>
          <cell r="ED286">
            <v>0</v>
          </cell>
          <cell r="EE286">
            <v>0</v>
          </cell>
          <cell r="EF286">
            <v>100.62031304347825</v>
          </cell>
          <cell r="EG286">
            <v>0</v>
          </cell>
          <cell r="EH286">
            <v>95.821356521739119</v>
          </cell>
          <cell r="EI286">
            <v>95.401356521739118</v>
          </cell>
          <cell r="EJ286">
            <v>99.818660869565178</v>
          </cell>
          <cell r="EK286">
            <v>101.58083478260865</v>
          </cell>
          <cell r="EL286">
            <v>101.58083478260865</v>
          </cell>
          <cell r="EM286">
            <v>0</v>
          </cell>
          <cell r="EN286">
            <v>0</v>
          </cell>
          <cell r="EO286">
            <v>62.1804347826087</v>
          </cell>
          <cell r="EP286">
            <v>64.65652173913044</v>
          </cell>
          <cell r="EQ286" t="str">
            <v>Oct 07</v>
          </cell>
          <cell r="ER286">
            <v>6.2</v>
          </cell>
          <cell r="ES286">
            <v>0</v>
          </cell>
          <cell r="ET286">
            <v>0</v>
          </cell>
          <cell r="EU286">
            <v>0</v>
          </cell>
          <cell r="EV286">
            <v>58.990826086956524</v>
          </cell>
          <cell r="EW286">
            <v>67.75467391304349</v>
          </cell>
          <cell r="EX286">
            <v>70.605652173913043</v>
          </cell>
          <cell r="EY286">
            <v>91.737313043478252</v>
          </cell>
          <cell r="EZ286">
            <v>91.737313043478252</v>
          </cell>
          <cell r="FA286">
            <v>94.115791304347823</v>
          </cell>
          <cell r="FB286">
            <v>94.115791304347823</v>
          </cell>
          <cell r="FC286">
            <v>92.365486956521721</v>
          </cell>
          <cell r="FD286">
            <v>92.365486956521721</v>
          </cell>
          <cell r="FE286">
            <v>0</v>
          </cell>
          <cell r="FF286">
            <v>0</v>
          </cell>
          <cell r="FG286">
            <v>0</v>
          </cell>
          <cell r="FH286">
            <v>99.133147826086926</v>
          </cell>
          <cell r="FI286">
            <v>101.14640869565214</v>
          </cell>
          <cell r="FJ286">
            <v>102.07314782608692</v>
          </cell>
          <cell r="FK286">
            <v>102.07314782608692</v>
          </cell>
          <cell r="FL286">
            <v>0</v>
          </cell>
          <cell r="FM286">
            <v>0</v>
          </cell>
          <cell r="FN286" t="str">
            <v>Oct 07</v>
          </cell>
          <cell r="FO286">
            <v>5.6</v>
          </cell>
          <cell r="FP286">
            <v>63.787499999999994</v>
          </cell>
          <cell r="FQ286">
            <v>57.015000000000001</v>
          </cell>
          <cell r="FR286">
            <v>75.49499999999999</v>
          </cell>
          <cell r="FS286">
            <v>0</v>
          </cell>
          <cell r="FT286">
            <v>100.76804347826086</v>
          </cell>
          <cell r="FU286">
            <v>100.76804347826086</v>
          </cell>
          <cell r="FV286">
            <v>105.01826086956521</v>
          </cell>
          <cell r="FW286">
            <v>105.01826086956521</v>
          </cell>
          <cell r="FX286">
            <v>0</v>
          </cell>
          <cell r="FY286">
            <v>0</v>
          </cell>
          <cell r="FZ286">
            <v>0</v>
          </cell>
          <cell r="GA286">
            <v>0</v>
          </cell>
          <cell r="GB286">
            <v>0</v>
          </cell>
          <cell r="GC286">
            <v>0</v>
          </cell>
          <cell r="GD286">
            <v>102.09423913043479</v>
          </cell>
          <cell r="GE286">
            <v>104.72152173913042</v>
          </cell>
          <cell r="GF286">
            <v>104.72152173913042</v>
          </cell>
          <cell r="GG286">
            <v>105.1004347826087</v>
          </cell>
          <cell r="GH286">
            <v>105.1004347826087</v>
          </cell>
          <cell r="GI286">
            <v>97.500260869565267</v>
          </cell>
          <cell r="GJ286">
            <v>93.729391304347871</v>
          </cell>
          <cell r="GK286">
            <v>0</v>
          </cell>
          <cell r="GL286">
            <v>0</v>
          </cell>
          <cell r="GM286">
            <v>67.429347826086968</v>
          </cell>
          <cell r="GN286">
            <v>0</v>
          </cell>
          <cell r="GO286" t="str">
            <v>Oct 07</v>
          </cell>
          <cell r="GP286">
            <v>6.558013987157989</v>
          </cell>
          <cell r="GQ286">
            <v>747.56521739130437</v>
          </cell>
          <cell r="GR286">
            <v>745.60869565217388</v>
          </cell>
          <cell r="GS286">
            <v>737.71739130434787</v>
          </cell>
          <cell r="GT286">
            <v>769.89130434782612</v>
          </cell>
          <cell r="GU286">
            <v>746.18478260869563</v>
          </cell>
          <cell r="GV286">
            <v>742.43478260869563</v>
          </cell>
          <cell r="GW286">
            <v>746.18478260869563</v>
          </cell>
          <cell r="GX286">
            <v>0</v>
          </cell>
          <cell r="GY286">
            <v>762.82608695652175</v>
          </cell>
          <cell r="GZ286">
            <v>735.78260869565213</v>
          </cell>
          <cell r="HA286">
            <v>0</v>
          </cell>
          <cell r="HB286">
            <v>0</v>
          </cell>
          <cell r="HC286">
            <v>795.81521739130437</v>
          </cell>
          <cell r="HD286">
            <v>714.03260869565213</v>
          </cell>
          <cell r="HE286">
            <v>0</v>
          </cell>
          <cell r="HF286">
            <v>754.9021739130435</v>
          </cell>
          <cell r="HG286">
            <v>567.21739130434787</v>
          </cell>
          <cell r="HH286">
            <v>0</v>
          </cell>
          <cell r="HI286">
            <v>546.17391304347825</v>
          </cell>
          <cell r="HJ286">
            <v>0</v>
          </cell>
          <cell r="HK286" t="e">
            <v>#VALUE!</v>
          </cell>
          <cell r="HL286">
            <v>0</v>
          </cell>
          <cell r="HM286">
            <v>0</v>
          </cell>
          <cell r="HN286">
            <v>418.45652173913044</v>
          </cell>
          <cell r="HO286">
            <v>412.45652173913044</v>
          </cell>
          <cell r="HP286">
            <v>398.89130434782606</v>
          </cell>
          <cell r="HQ286">
            <v>0</v>
          </cell>
          <cell r="HR286">
            <v>115.2375</v>
          </cell>
          <cell r="HS286">
            <v>0</v>
          </cell>
          <cell r="HT286">
            <v>786.89130434782612</v>
          </cell>
          <cell r="HU286" t="str">
            <v>Oct 07</v>
          </cell>
          <cell r="HV286">
            <v>748.304347826087</v>
          </cell>
          <cell r="HW286">
            <v>774.3478260869565</v>
          </cell>
          <cell r="HX286">
            <v>727.43478260869563</v>
          </cell>
          <cell r="HY286">
            <v>753.47826086956513</v>
          </cell>
          <cell r="HZ286">
            <v>740.195652173913</v>
          </cell>
          <cell r="IA286">
            <v>725.36956521739125</v>
          </cell>
          <cell r="IB286">
            <v>740.195652173913</v>
          </cell>
          <cell r="IC286">
            <v>0</v>
          </cell>
          <cell r="ID286">
            <v>784.77173913043475</v>
          </cell>
          <cell r="IE286">
            <v>0</v>
          </cell>
          <cell r="IF286">
            <v>0</v>
          </cell>
          <cell r="IG286">
            <v>558.56521739130437</v>
          </cell>
          <cell r="IH286">
            <v>0</v>
          </cell>
          <cell r="II286">
            <v>538.17391304347825</v>
          </cell>
          <cell r="IJ286">
            <v>0</v>
          </cell>
          <cell r="IK286">
            <v>0</v>
          </cell>
          <cell r="IL286">
            <v>0</v>
          </cell>
          <cell r="IM286">
            <v>424.46739130434781</v>
          </cell>
          <cell r="IN286">
            <v>413.44565217391306</v>
          </cell>
          <cell r="IO286">
            <v>0</v>
          </cell>
          <cell r="IP286">
            <v>0</v>
          </cell>
          <cell r="IQ286" t="str">
            <v>Oct 07</v>
          </cell>
          <cell r="IR286">
            <v>8.585502345406514</v>
          </cell>
          <cell r="IS286">
            <v>57.593805836807626</v>
          </cell>
          <cell r="IT286">
            <v>67.928294805765162</v>
          </cell>
          <cell r="IU286">
            <v>0</v>
          </cell>
          <cell r="IV286">
            <v>0</v>
          </cell>
          <cell r="IW286">
            <v>0</v>
          </cell>
          <cell r="IX286">
            <v>81.041304347826085</v>
          </cell>
          <cell r="IY286">
            <v>0</v>
          </cell>
          <cell r="IZ286">
            <v>93.243913043478273</v>
          </cell>
          <cell r="JA286">
            <v>89.410434782608704</v>
          </cell>
          <cell r="JB286">
            <v>0</v>
          </cell>
          <cell r="JC286">
            <v>87.65652173913044</v>
          </cell>
          <cell r="JD286">
            <v>91.111396964239773</v>
          </cell>
          <cell r="JE286">
            <v>0</v>
          </cell>
          <cell r="JF286">
            <v>0</v>
          </cell>
          <cell r="JG286">
            <v>0</v>
          </cell>
          <cell r="JH286">
            <v>0</v>
          </cell>
          <cell r="JI286">
            <v>0</v>
          </cell>
          <cell r="JJ286">
            <v>0</v>
          </cell>
          <cell r="JK286">
            <v>0</v>
          </cell>
          <cell r="JL286">
            <v>0</v>
          </cell>
          <cell r="JM286">
            <v>0</v>
          </cell>
          <cell r="JN286">
            <v>96.624354347826085</v>
          </cell>
          <cell r="JO286">
            <v>0</v>
          </cell>
          <cell r="JP286">
            <v>94.945656521739124</v>
          </cell>
          <cell r="JQ286">
            <v>96.396525217391314</v>
          </cell>
          <cell r="JR286">
            <v>97.34782608695653</v>
          </cell>
          <cell r="JS286">
            <v>98.108705652173938</v>
          </cell>
          <cell r="JT286">
            <v>98.808705652173941</v>
          </cell>
          <cell r="JU286">
            <v>0</v>
          </cell>
          <cell r="JV286">
            <v>0</v>
          </cell>
          <cell r="JW286">
            <v>0</v>
          </cell>
          <cell r="JX286">
            <v>0</v>
          </cell>
          <cell r="JY286">
            <v>0</v>
          </cell>
          <cell r="JZ286">
            <v>96.548695652173919</v>
          </cell>
          <cell r="KA286">
            <v>0</v>
          </cell>
          <cell r="KB286">
            <v>0</v>
          </cell>
          <cell r="KC286">
            <v>0</v>
          </cell>
          <cell r="KD286">
            <v>63.703043478260867</v>
          </cell>
          <cell r="KE286">
            <v>68.703043478260867</v>
          </cell>
          <cell r="KF286">
            <v>63.703043478260867</v>
          </cell>
          <cell r="KG286">
            <v>68.703043478260867</v>
          </cell>
          <cell r="KH286">
            <v>0</v>
          </cell>
          <cell r="KI286">
            <v>0</v>
          </cell>
          <cell r="KJ286">
            <v>0</v>
          </cell>
          <cell r="KK286">
            <v>71.861759671345439</v>
          </cell>
          <cell r="KL286">
            <v>70.51975350907226</v>
          </cell>
          <cell r="KM286">
            <v>0</v>
          </cell>
          <cell r="KN286">
            <v>68.76425881547415</v>
          </cell>
          <cell r="KO286">
            <v>74.739130434782609</v>
          </cell>
          <cell r="KP286">
            <v>-0.13913043478260867</v>
          </cell>
          <cell r="KQ286">
            <v>1</v>
          </cell>
          <cell r="KR286">
            <v>0.69999999999999973</v>
          </cell>
          <cell r="KS286">
            <v>0.20000000000000007</v>
          </cell>
          <cell r="KT286">
            <v>8.7021739130434695E-3</v>
          </cell>
          <cell r="KU286">
            <v>-0.13695217391304343</v>
          </cell>
          <cell r="KV286">
            <v>-0.15217043478260867</v>
          </cell>
          <cell r="KW286">
            <v>0</v>
          </cell>
          <cell r="KX286">
            <v>1.0000000000000001E-5</v>
          </cell>
          <cell r="KY286">
            <v>0</v>
          </cell>
          <cell r="KZ286">
            <v>2.3695652173913042</v>
          </cell>
          <cell r="LA286">
            <v>1.8152173913043479</v>
          </cell>
          <cell r="LB286">
            <v>5</v>
          </cell>
          <cell r="LC286" t="str">
            <v>Oct 07</v>
          </cell>
          <cell r="LD286">
            <v>51.571313456889605</v>
          </cell>
          <cell r="LE286">
            <v>61.065197428833791</v>
          </cell>
          <cell r="LF286">
            <v>640</v>
          </cell>
          <cell r="LG286">
            <v>665</v>
          </cell>
          <cell r="LH286">
            <v>80.24072463768114</v>
          </cell>
          <cell r="LI286">
            <v>85.848695652173916</v>
          </cell>
          <cell r="LJ286">
            <v>96.277391304347816</v>
          </cell>
          <cell r="LK286">
            <v>1.982608695652174</v>
          </cell>
          <cell r="LL286">
            <v>95.841304347826096</v>
          </cell>
          <cell r="LM286">
            <v>2.3347826086956527</v>
          </cell>
          <cell r="LN286">
            <v>95.702173913043467</v>
          </cell>
          <cell r="LO286">
            <v>0</v>
          </cell>
          <cell r="LP286">
            <v>0</v>
          </cell>
          <cell r="LQ286">
            <v>0</v>
          </cell>
          <cell r="LR286">
            <v>0</v>
          </cell>
          <cell r="LS286">
            <v>0</v>
          </cell>
          <cell r="LT286">
            <v>68.163505648750444</v>
          </cell>
          <cell r="LU286">
            <v>66.495309825402259</v>
          </cell>
          <cell r="LV286">
            <v>84.98086956521739</v>
          </cell>
          <cell r="LW286">
            <v>86.491304347826087</v>
          </cell>
          <cell r="LX286">
            <v>84.32</v>
          </cell>
          <cell r="LY286">
            <v>87.624347826086961</v>
          </cell>
          <cell r="LZ286">
            <v>78.684565217391295</v>
          </cell>
          <cell r="MA286">
            <v>87.560579710144935</v>
          </cell>
          <cell r="MB286" t="str">
            <v>Oct 07</v>
          </cell>
          <cell r="MC286">
            <v>742.89130434782612</v>
          </cell>
          <cell r="MD286">
            <v>767.3478260869565</v>
          </cell>
          <cell r="ME286">
            <v>83.873188405797094</v>
          </cell>
          <cell r="MF286">
            <v>111.73</v>
          </cell>
          <cell r="MG286">
            <v>75.1875</v>
          </cell>
          <cell r="MH286" t="str">
            <v>Oct 07</v>
          </cell>
          <cell r="MI286">
            <v>155.32608695652175</v>
          </cell>
          <cell r="MJ286">
            <v>162.98136645962722</v>
          </cell>
          <cell r="MK286">
            <v>165.8385093167702</v>
          </cell>
          <cell r="ML286">
            <v>141.98757763975155</v>
          </cell>
          <cell r="MM286">
            <v>137.88819875776392</v>
          </cell>
          <cell r="MN286">
            <v>151.51955794677906</v>
          </cell>
          <cell r="MO286">
            <v>254.32349949135286</v>
          </cell>
          <cell r="MP286">
            <v>133.41614906832302</v>
          </cell>
          <cell r="MQ286">
            <v>62.065217391304351</v>
          </cell>
          <cell r="MR286">
            <v>93.260869565217391</v>
          </cell>
          <cell r="MS286">
            <v>0</v>
          </cell>
          <cell r="MT286">
            <v>178.24497257769647</v>
          </cell>
          <cell r="MU286">
            <v>95.640648272927152</v>
          </cell>
          <cell r="MV286">
            <v>0</v>
          </cell>
          <cell r="MW286" t="str">
            <v>*KEY_ERR</v>
          </cell>
        </row>
        <row r="287">
          <cell r="F287" t="str">
            <v>Nov 07</v>
          </cell>
          <cell r="G287">
            <v>92.61272727272727</v>
          </cell>
          <cell r="H287">
            <v>0</v>
          </cell>
          <cell r="I287">
            <v>94.737142857142857</v>
          </cell>
          <cell r="J287">
            <v>0</v>
          </cell>
          <cell r="K287">
            <v>0</v>
          </cell>
          <cell r="L287">
            <v>95.97404761904761</v>
          </cell>
          <cell r="M287">
            <v>85.738571428571419</v>
          </cell>
          <cell r="N287">
            <v>0</v>
          </cell>
          <cell r="O287">
            <v>0</v>
          </cell>
          <cell r="P287">
            <v>75.282857142857125</v>
          </cell>
          <cell r="Q287">
            <v>75.282857142857125</v>
          </cell>
          <cell r="R287">
            <v>0</v>
          </cell>
          <cell r="S287">
            <v>94.13523809523808</v>
          </cell>
          <cell r="T287">
            <v>92.562601547335831</v>
          </cell>
          <cell r="U287">
            <v>56.628571428571405</v>
          </cell>
          <cell r="V287">
            <v>90.149090909090901</v>
          </cell>
          <cell r="W287">
            <v>90.24454545454546</v>
          </cell>
          <cell r="X287">
            <v>92.908182727272731</v>
          </cell>
          <cell r="Y287">
            <v>84.887727272727275</v>
          </cell>
          <cell r="Z287">
            <v>85.662727272727267</v>
          </cell>
          <cell r="AA287">
            <v>87.238333333333316</v>
          </cell>
          <cell r="AB287">
            <v>94.976428571428556</v>
          </cell>
          <cell r="AC287">
            <v>91.208095238095268</v>
          </cell>
          <cell r="AD287">
            <v>95.937142857142874</v>
          </cell>
          <cell r="AE287">
            <v>99.346666666666678</v>
          </cell>
          <cell r="AF287">
            <v>89.317976190476173</v>
          </cell>
          <cell r="AG287">
            <v>96.698253968253994</v>
          </cell>
          <cell r="AH287">
            <v>83.867976190476185</v>
          </cell>
          <cell r="AI287">
            <v>85.232380952380936</v>
          </cell>
          <cell r="AJ287">
            <v>89.317976190476173</v>
          </cell>
          <cell r="AK287">
            <v>92.417976190476182</v>
          </cell>
          <cell r="AL287">
            <v>93.14</v>
          </cell>
          <cell r="AM287">
            <v>96.15666666666668</v>
          </cell>
          <cell r="AN287">
            <v>0</v>
          </cell>
          <cell r="AO287">
            <v>0</v>
          </cell>
          <cell r="AP287">
            <v>0</v>
          </cell>
          <cell r="AQ287">
            <v>86.117976190476185</v>
          </cell>
          <cell r="AR287">
            <v>90.887142857142848</v>
          </cell>
          <cell r="AS287">
            <v>91.208095238095268</v>
          </cell>
          <cell r="AT287">
            <v>88.223809523809507</v>
          </cell>
          <cell r="AU287">
            <v>96.028253968253992</v>
          </cell>
          <cell r="AV287">
            <v>95.416904761904746</v>
          </cell>
          <cell r="AW287">
            <v>87.873809523809513</v>
          </cell>
          <cell r="AX287">
            <v>90.417272727272731</v>
          </cell>
          <cell r="AY287">
            <v>0</v>
          </cell>
          <cell r="AZ287">
            <v>0</v>
          </cell>
          <cell r="BA287">
            <v>0</v>
          </cell>
          <cell r="BB287">
            <v>87.066666666666677</v>
          </cell>
          <cell r="BC287">
            <v>86.869285714285709</v>
          </cell>
          <cell r="BD287">
            <v>1.3200898760330571</v>
          </cell>
          <cell r="BE287">
            <v>87.858571428571423</v>
          </cell>
          <cell r="BF287">
            <v>89.037152857142843</v>
          </cell>
          <cell r="BG287">
            <v>79.20999999999998</v>
          </cell>
          <cell r="BH287">
            <v>0</v>
          </cell>
          <cell r="BI287">
            <v>94.051363636363632</v>
          </cell>
          <cell r="BJ287">
            <v>0</v>
          </cell>
          <cell r="BK287">
            <v>7.27</v>
          </cell>
          <cell r="BL287">
            <v>44.60125</v>
          </cell>
          <cell r="BM287">
            <v>65.578749999999999</v>
          </cell>
          <cell r="BN287">
            <v>77.713750000000005</v>
          </cell>
          <cell r="BO287">
            <v>77.66</v>
          </cell>
          <cell r="BP287">
            <v>86.977500000000006</v>
          </cell>
          <cell r="BQ287">
            <v>98.982900000000001</v>
          </cell>
          <cell r="BR287">
            <v>98.982900000000001</v>
          </cell>
          <cell r="BS287">
            <v>100.58749999999999</v>
          </cell>
          <cell r="BT287">
            <v>100.58749999999999</v>
          </cell>
          <cell r="BU287">
            <v>102.9944</v>
          </cell>
          <cell r="BV287">
            <v>102.9944</v>
          </cell>
          <cell r="BW287">
            <v>99.599900000000005</v>
          </cell>
          <cell r="BX287">
            <v>99.599900000000005</v>
          </cell>
          <cell r="BY287">
            <v>102.55939999999998</v>
          </cell>
          <cell r="BZ287">
            <v>102.55939999999998</v>
          </cell>
          <cell r="CA287">
            <v>0</v>
          </cell>
          <cell r="CB287">
            <v>0</v>
          </cell>
          <cell r="CC287">
            <v>0</v>
          </cell>
          <cell r="CD287">
            <v>0</v>
          </cell>
          <cell r="CE287">
            <v>112.3099</v>
          </cell>
          <cell r="CF287">
            <v>107.01499999999999</v>
          </cell>
          <cell r="CG287">
            <v>107.74500000000002</v>
          </cell>
          <cell r="CH287">
            <v>83.73</v>
          </cell>
          <cell r="CI287">
            <v>0</v>
          </cell>
          <cell r="CJ287">
            <v>112.09070000000001</v>
          </cell>
          <cell r="CK287">
            <v>113.43819999999999</v>
          </cell>
          <cell r="CL287">
            <v>107.91969999999999</v>
          </cell>
          <cell r="CM287">
            <v>111.19059999999999</v>
          </cell>
          <cell r="CN287">
            <v>111.45760000000003</v>
          </cell>
          <cell r="CO287">
            <v>111.45760000000003</v>
          </cell>
          <cell r="CP287">
            <v>102.24399999999997</v>
          </cell>
          <cell r="CQ287">
            <v>102.24399999999997</v>
          </cell>
          <cell r="CR287">
            <v>0</v>
          </cell>
          <cell r="CS287">
            <v>0</v>
          </cell>
          <cell r="CT287">
            <v>74.098809523809521</v>
          </cell>
          <cell r="CU287">
            <v>72.167857142857144</v>
          </cell>
          <cell r="CV287">
            <v>0</v>
          </cell>
          <cell r="CW287">
            <v>43</v>
          </cell>
          <cell r="CX287">
            <v>97.137900000000002</v>
          </cell>
          <cell r="CY287">
            <v>97.527900000000002</v>
          </cell>
          <cell r="CZ287">
            <v>96.586499999999987</v>
          </cell>
          <cell r="DA287">
            <v>90.847999999999999</v>
          </cell>
          <cell r="DB287">
            <v>0.66858333333333297</v>
          </cell>
          <cell r="DC287">
            <v>0.38435064935064639</v>
          </cell>
          <cell r="DD287">
            <v>33.199966666666668</v>
          </cell>
          <cell r="DE287">
            <v>0</v>
          </cell>
          <cell r="DF287">
            <v>0</v>
          </cell>
          <cell r="DG287">
            <v>0</v>
          </cell>
          <cell r="DH287">
            <v>0</v>
          </cell>
          <cell r="DI287">
            <v>0</v>
          </cell>
          <cell r="DJ287">
            <v>0</v>
          </cell>
          <cell r="DK287">
            <v>0</v>
          </cell>
          <cell r="DL287">
            <v>0</v>
          </cell>
          <cell r="DM287" t="str">
            <v>Nov 07</v>
          </cell>
          <cell r="DN287">
            <v>7.9</v>
          </cell>
          <cell r="DO287">
            <v>0</v>
          </cell>
          <cell r="DP287">
            <v>0</v>
          </cell>
          <cell r="DQ287">
            <v>0</v>
          </cell>
          <cell r="DR287">
            <v>0</v>
          </cell>
          <cell r="DS287">
            <v>0</v>
          </cell>
          <cell r="DT287">
            <v>102.13329999999999</v>
          </cell>
          <cell r="DU287">
            <v>102.13329999999999</v>
          </cell>
          <cell r="DV287">
            <v>105.77429999999998</v>
          </cell>
          <cell r="DW287">
            <v>105.77429999999998</v>
          </cell>
          <cell r="DX287">
            <v>101.17229999999999</v>
          </cell>
          <cell r="DY287">
            <v>101.17229999999999</v>
          </cell>
          <cell r="DZ287">
            <v>105.25679999999997</v>
          </cell>
          <cell r="EA287">
            <v>105.25679999999997</v>
          </cell>
          <cell r="EB287">
            <v>0</v>
          </cell>
          <cell r="EC287">
            <v>0</v>
          </cell>
          <cell r="ED287">
            <v>0</v>
          </cell>
          <cell r="EE287">
            <v>0</v>
          </cell>
          <cell r="EF287">
            <v>113.777</v>
          </cell>
          <cell r="EG287">
            <v>0</v>
          </cell>
          <cell r="EH287">
            <v>108.53599999999999</v>
          </cell>
          <cell r="EI287">
            <v>108.11599999999999</v>
          </cell>
          <cell r="EJ287">
            <v>112.99900000000001</v>
          </cell>
          <cell r="EK287">
            <v>113.02550000000001</v>
          </cell>
          <cell r="EL287">
            <v>113.02550000000001</v>
          </cell>
          <cell r="EM287">
            <v>0</v>
          </cell>
          <cell r="EN287">
            <v>0</v>
          </cell>
          <cell r="EO287">
            <v>71.652380952380952</v>
          </cell>
          <cell r="EP287">
            <v>72.257142857142867</v>
          </cell>
          <cell r="EQ287" t="str">
            <v>Nov 07</v>
          </cell>
          <cell r="ER287">
            <v>7.27</v>
          </cell>
          <cell r="ES287">
            <v>0</v>
          </cell>
          <cell r="ET287">
            <v>0</v>
          </cell>
          <cell r="EU287">
            <v>0</v>
          </cell>
          <cell r="EV287">
            <v>63.677500000000002</v>
          </cell>
          <cell r="EW287">
            <v>73.884999999999991</v>
          </cell>
          <cell r="EX287">
            <v>77.35499999999999</v>
          </cell>
          <cell r="EY287">
            <v>101.22349999999999</v>
          </cell>
          <cell r="EZ287">
            <v>101.22349999999999</v>
          </cell>
          <cell r="FA287">
            <v>103.20349999999999</v>
          </cell>
          <cell r="FB287">
            <v>103.20349999999999</v>
          </cell>
          <cell r="FC287">
            <v>101.75349999999997</v>
          </cell>
          <cell r="FD287">
            <v>101.75349999999997</v>
          </cell>
          <cell r="FE287">
            <v>0</v>
          </cell>
          <cell r="FF287">
            <v>0</v>
          </cell>
          <cell r="FG287">
            <v>0</v>
          </cell>
          <cell r="FH287">
            <v>110.5291</v>
          </cell>
          <cell r="FI287">
            <v>115.46559999999999</v>
          </cell>
          <cell r="FJ287">
            <v>113.46910000000003</v>
          </cell>
          <cell r="FK287">
            <v>113.46910000000003</v>
          </cell>
          <cell r="FL287">
            <v>0</v>
          </cell>
          <cell r="FM287">
            <v>0</v>
          </cell>
          <cell r="FN287" t="str">
            <v>Nov 07</v>
          </cell>
          <cell r="FO287">
            <v>6.44</v>
          </cell>
          <cell r="FP287">
            <v>70.507499999999993</v>
          </cell>
          <cell r="FQ287">
            <v>81.795000000000002</v>
          </cell>
          <cell r="FR287">
            <v>86.362499999999997</v>
          </cell>
          <cell r="FS287">
            <v>0</v>
          </cell>
          <cell r="FT287">
            <v>107.25749999999999</v>
          </cell>
          <cell r="FU287">
            <v>107.25749999999999</v>
          </cell>
          <cell r="FV287">
            <v>110.7175</v>
          </cell>
          <cell r="FW287">
            <v>110.7175</v>
          </cell>
          <cell r="FX287">
            <v>0</v>
          </cell>
          <cell r="FY287">
            <v>0</v>
          </cell>
          <cell r="FZ287">
            <v>0</v>
          </cell>
          <cell r="GA287">
            <v>0</v>
          </cell>
          <cell r="GB287">
            <v>0</v>
          </cell>
          <cell r="GC287">
            <v>0</v>
          </cell>
          <cell r="GD287">
            <v>116.145</v>
          </cell>
          <cell r="GE287">
            <v>113.3475</v>
          </cell>
          <cell r="GF287">
            <v>113.3475</v>
          </cell>
          <cell r="GG287">
            <v>113.69749999999999</v>
          </cell>
          <cell r="GH287">
            <v>113.69749999999999</v>
          </cell>
          <cell r="GI287">
            <v>103.49399999999997</v>
          </cell>
          <cell r="GJ287">
            <v>100.52399999999997</v>
          </cell>
          <cell r="GK287">
            <v>0</v>
          </cell>
          <cell r="GL287">
            <v>0</v>
          </cell>
          <cell r="GM287">
            <v>80.053571428571431</v>
          </cell>
          <cell r="GN287">
            <v>0</v>
          </cell>
          <cell r="GO287" t="str">
            <v>Nov 07</v>
          </cell>
          <cell r="GP287">
            <v>9.5494450886201747</v>
          </cell>
          <cell r="GQ287">
            <v>879.77272727272725</v>
          </cell>
          <cell r="GR287">
            <v>830.40909090909088</v>
          </cell>
          <cell r="GS287">
            <v>850</v>
          </cell>
          <cell r="GT287">
            <v>822.9545454545455</v>
          </cell>
          <cell r="GU287">
            <v>825.90909090909088</v>
          </cell>
          <cell r="GV287">
            <v>822.15909090909088</v>
          </cell>
          <cell r="GW287">
            <v>825.90909090909088</v>
          </cell>
          <cell r="GX287">
            <v>0</v>
          </cell>
          <cell r="GY287">
            <v>851.64772727272725</v>
          </cell>
          <cell r="GZ287">
            <v>825.4204545454545</v>
          </cell>
          <cell r="HA287">
            <v>0</v>
          </cell>
          <cell r="HB287">
            <v>0</v>
          </cell>
          <cell r="HC287">
            <v>915.03409090909088</v>
          </cell>
          <cell r="HD287">
            <v>826.5795454545455</v>
          </cell>
          <cell r="HE287">
            <v>0</v>
          </cell>
          <cell r="HF287">
            <v>899.28409090909088</v>
          </cell>
          <cell r="HG287">
            <v>610.77272727272725</v>
          </cell>
          <cell r="HH287">
            <v>0</v>
          </cell>
          <cell r="HI287">
            <v>595.13636363636363</v>
          </cell>
          <cell r="HJ287">
            <v>0</v>
          </cell>
          <cell r="HK287" t="e">
            <v>#VALUE!</v>
          </cell>
          <cell r="HL287">
            <v>0</v>
          </cell>
          <cell r="HM287">
            <v>0</v>
          </cell>
          <cell r="HN287">
            <v>487.14772727272725</v>
          </cell>
          <cell r="HO287">
            <v>467.71590909090907</v>
          </cell>
          <cell r="HP287">
            <v>453.26136363636363</v>
          </cell>
          <cell r="HQ287">
            <v>0</v>
          </cell>
          <cell r="HR287">
            <v>127.77</v>
          </cell>
          <cell r="HS287">
            <v>0</v>
          </cell>
          <cell r="HT287">
            <v>876.875</v>
          </cell>
          <cell r="HU287" t="str">
            <v>Nov 07</v>
          </cell>
          <cell r="HV287">
            <v>860.90909090909088</v>
          </cell>
          <cell r="HW287">
            <v>836.18181818181813</v>
          </cell>
          <cell r="HX287">
            <v>842.27272727272725</v>
          </cell>
          <cell r="HY287">
            <v>817.5454545454545</v>
          </cell>
          <cell r="HZ287">
            <v>815.18181818181813</v>
          </cell>
          <cell r="IA287">
            <v>793.0795454545455</v>
          </cell>
          <cell r="IB287">
            <v>815.18181818181813</v>
          </cell>
          <cell r="IC287">
            <v>0</v>
          </cell>
          <cell r="ID287">
            <v>894.875</v>
          </cell>
          <cell r="IE287">
            <v>0</v>
          </cell>
          <cell r="IF287">
            <v>0</v>
          </cell>
          <cell r="IG287">
            <v>610.02272727272725</v>
          </cell>
          <cell r="IH287">
            <v>0</v>
          </cell>
          <cell r="II287">
            <v>589.80681818181813</v>
          </cell>
          <cell r="IJ287">
            <v>0</v>
          </cell>
          <cell r="IK287">
            <v>0</v>
          </cell>
          <cell r="IL287">
            <v>0</v>
          </cell>
          <cell r="IM287">
            <v>492.88636363636363</v>
          </cell>
          <cell r="IN287">
            <v>464</v>
          </cell>
          <cell r="IO287">
            <v>0</v>
          </cell>
          <cell r="IP287">
            <v>0</v>
          </cell>
          <cell r="IQ287" t="str">
            <v>Nov 07</v>
          </cell>
          <cell r="IR287">
            <v>9.1748214609329306</v>
          </cell>
          <cell r="IS287">
            <v>61.958830854882422</v>
          </cell>
          <cell r="IT287">
            <v>72.902579514149764</v>
          </cell>
          <cell r="IU287">
            <v>0</v>
          </cell>
          <cell r="IV287">
            <v>0</v>
          </cell>
          <cell r="IW287">
            <v>0</v>
          </cell>
          <cell r="IX287">
            <v>91.527359307359305</v>
          </cell>
          <cell r="IY287">
            <v>0</v>
          </cell>
          <cell r="IZ287">
            <v>105.91437229437227</v>
          </cell>
          <cell r="JA287">
            <v>101.1292207792208</v>
          </cell>
          <cell r="JB287">
            <v>0</v>
          </cell>
          <cell r="JC287">
            <v>99.324199134199119</v>
          </cell>
          <cell r="JD287">
            <v>103.15018315018315</v>
          </cell>
          <cell r="JE287">
            <v>0</v>
          </cell>
          <cell r="JF287">
            <v>0</v>
          </cell>
          <cell r="JG287">
            <v>0</v>
          </cell>
          <cell r="JH287">
            <v>0</v>
          </cell>
          <cell r="JI287">
            <v>0</v>
          </cell>
          <cell r="JJ287">
            <v>0</v>
          </cell>
          <cell r="JK287">
            <v>0</v>
          </cell>
          <cell r="JL287">
            <v>0</v>
          </cell>
          <cell r="JM287">
            <v>0</v>
          </cell>
          <cell r="JN287">
            <v>112.64584642857142</v>
          </cell>
          <cell r="JO287">
            <v>0</v>
          </cell>
          <cell r="JP287">
            <v>106.64965367965367</v>
          </cell>
          <cell r="JQ287">
            <v>108.61005101731601</v>
          </cell>
          <cell r="JR287">
            <v>110.18904761904761</v>
          </cell>
          <cell r="JS287">
            <v>111.91957028138529</v>
          </cell>
          <cell r="JT287">
            <v>112.61957028138529</v>
          </cell>
          <cell r="JU287">
            <v>0</v>
          </cell>
          <cell r="JV287">
            <v>0</v>
          </cell>
          <cell r="JW287">
            <v>0</v>
          </cell>
          <cell r="JX287">
            <v>0</v>
          </cell>
          <cell r="JY287">
            <v>0</v>
          </cell>
          <cell r="JZ287">
            <v>108.70095238095237</v>
          </cell>
          <cell r="KA287">
            <v>0</v>
          </cell>
          <cell r="KB287">
            <v>0</v>
          </cell>
          <cell r="KC287">
            <v>0</v>
          </cell>
          <cell r="KD287">
            <v>77.014761904761912</v>
          </cell>
          <cell r="KE287">
            <v>82.014761904761912</v>
          </cell>
          <cell r="KF287">
            <v>77.014761904761912</v>
          </cell>
          <cell r="KG287">
            <v>82.014761904761912</v>
          </cell>
          <cell r="KH287">
            <v>0</v>
          </cell>
          <cell r="KI287">
            <v>0</v>
          </cell>
          <cell r="KJ287">
            <v>0</v>
          </cell>
          <cell r="KK287">
            <v>81.042362886457369</v>
          </cell>
          <cell r="KL287">
            <v>79.696281146674835</v>
          </cell>
          <cell r="KM287">
            <v>0</v>
          </cell>
          <cell r="KN287">
            <v>77.099509510174869</v>
          </cell>
          <cell r="KO287">
            <v>38.909090909090907</v>
          </cell>
          <cell r="KP287">
            <v>0.14545454545454548</v>
          </cell>
          <cell r="KQ287">
            <v>1.3181818181818181</v>
          </cell>
          <cell r="KR287">
            <v>0.83636363636363631</v>
          </cell>
          <cell r="KS287">
            <v>0.38181818181818178</v>
          </cell>
          <cell r="KT287">
            <v>-0.12272499999999997</v>
          </cell>
          <cell r="KU287">
            <v>-0.32272727272727275</v>
          </cell>
          <cell r="KV287">
            <v>-9.0901363636363627E-2</v>
          </cell>
          <cell r="KW287">
            <v>0</v>
          </cell>
          <cell r="KX287">
            <v>-0.34090590909090907</v>
          </cell>
          <cell r="KY287">
            <v>0</v>
          </cell>
          <cell r="KZ287">
            <v>1.8409090909090908</v>
          </cell>
          <cell r="LA287">
            <v>-7.9543181818181902E-2</v>
          </cell>
          <cell r="LB287">
            <v>5</v>
          </cell>
          <cell r="LC287" t="str">
            <v>Nov 07</v>
          </cell>
          <cell r="LD287">
            <v>58.823529411764703</v>
          </cell>
          <cell r="LE287">
            <v>69.329660238751146</v>
          </cell>
          <cell r="LF287">
            <v>730</v>
          </cell>
          <cell r="LG287">
            <v>755</v>
          </cell>
          <cell r="LH287">
            <v>89.912089947089939</v>
          </cell>
          <cell r="LI287">
            <v>97.39761904761906</v>
          </cell>
          <cell r="LJ287">
            <v>112.22571428571428</v>
          </cell>
          <cell r="LK287">
            <v>1.8904761904761904</v>
          </cell>
          <cell r="LL287">
            <v>107.93619047619048</v>
          </cell>
          <cell r="LM287">
            <v>2.5</v>
          </cell>
          <cell r="LN287">
            <v>107.24571428571429</v>
          </cell>
          <cell r="LO287">
            <v>0</v>
          </cell>
          <cell r="LP287">
            <v>0</v>
          </cell>
          <cell r="LQ287">
            <v>0</v>
          </cell>
          <cell r="LR287">
            <v>0</v>
          </cell>
          <cell r="LS287">
            <v>0</v>
          </cell>
          <cell r="LT287">
            <v>76.989201349831276</v>
          </cell>
          <cell r="LU287">
            <v>74.694863142107224</v>
          </cell>
          <cell r="LV287">
            <v>94.976428571428556</v>
          </cell>
          <cell r="LW287">
            <v>91.208095238095268</v>
          </cell>
          <cell r="LX287">
            <v>95.937142857142874</v>
          </cell>
          <cell r="LY287">
            <v>99.346666666666678</v>
          </cell>
          <cell r="LZ287">
            <v>89.317976190476173</v>
          </cell>
          <cell r="MA287">
            <v>96.698253968253994</v>
          </cell>
          <cell r="MB287" t="str">
            <v>Nov 07</v>
          </cell>
          <cell r="MC287">
            <v>862.52380952380952</v>
          </cell>
          <cell r="MD287">
            <v>886.19047619047615</v>
          </cell>
          <cell r="ME287">
            <v>93.753306878306887</v>
          </cell>
          <cell r="MF287">
            <v>120.74</v>
          </cell>
          <cell r="MG287">
            <v>86.509999999999991</v>
          </cell>
          <cell r="MH287" t="str">
            <v>Nov 07</v>
          </cell>
          <cell r="MI287">
            <v>192.72727272727272</v>
          </cell>
          <cell r="MJ287">
            <v>177.66233766233765</v>
          </cell>
          <cell r="MK287">
            <v>180.51948051948054</v>
          </cell>
          <cell r="ML287">
            <v>141.81818181818178</v>
          </cell>
          <cell r="MM287">
            <v>166.23376623376623</v>
          </cell>
          <cell r="MN287">
            <v>150.19762845849803</v>
          </cell>
          <cell r="MO287">
            <v>254.32349949135286</v>
          </cell>
          <cell r="MP287">
            <v>178.70129870129864</v>
          </cell>
          <cell r="MQ287">
            <v>97.61363636363636</v>
          </cell>
          <cell r="MR287">
            <v>119.54545454545455</v>
          </cell>
          <cell r="MS287">
            <v>0</v>
          </cell>
          <cell r="MT287">
            <v>178.24497257769647</v>
          </cell>
          <cell r="MU287">
            <v>112.03748331603146</v>
          </cell>
          <cell r="MV287">
            <v>0</v>
          </cell>
          <cell r="MW287" t="str">
            <v>*KEY_ERR</v>
          </cell>
        </row>
        <row r="288">
          <cell r="F288" t="str">
            <v>Dec 07</v>
          </cell>
          <cell r="G288">
            <v>90.974166666666676</v>
          </cell>
          <cell r="H288">
            <v>0</v>
          </cell>
          <cell r="I288">
            <v>91.364999999999995</v>
          </cell>
          <cell r="J288">
            <v>0</v>
          </cell>
          <cell r="K288">
            <v>0</v>
          </cell>
          <cell r="L288">
            <v>95.313611111111115</v>
          </cell>
          <cell r="M288">
            <v>84.774722222222238</v>
          </cell>
          <cell r="N288">
            <v>0</v>
          </cell>
          <cell r="O288">
            <v>0</v>
          </cell>
          <cell r="P288">
            <v>77.48055555555554</v>
          </cell>
          <cell r="Q288">
            <v>77.48055555555554</v>
          </cell>
          <cell r="R288">
            <v>0</v>
          </cell>
          <cell r="S288">
            <v>97.386666666666642</v>
          </cell>
          <cell r="T288">
            <v>92.398333333333312</v>
          </cell>
          <cell r="U288">
            <v>62.685555555555538</v>
          </cell>
          <cell r="V288">
            <v>87.871388888888916</v>
          </cell>
          <cell r="W288">
            <v>88.640833333333362</v>
          </cell>
          <cell r="X288">
            <v>91.174166666666693</v>
          </cell>
          <cell r="Y288">
            <v>83.682500000000019</v>
          </cell>
          <cell r="Z288">
            <v>84.376944444444462</v>
          </cell>
          <cell r="AA288">
            <v>85.840882352941179</v>
          </cell>
          <cell r="AB288">
            <v>93.726176470588229</v>
          </cell>
          <cell r="AC288">
            <v>88.75705882352942</v>
          </cell>
          <cell r="AD288">
            <v>99.391176470588235</v>
          </cell>
          <cell r="AE288">
            <v>101.79411764705883</v>
          </cell>
          <cell r="AF288">
            <v>87.360735294117646</v>
          </cell>
          <cell r="AG288">
            <v>95.96257352941177</v>
          </cell>
          <cell r="AH288">
            <v>82.210735294117654</v>
          </cell>
          <cell r="AI288">
            <v>84.122647058823546</v>
          </cell>
          <cell r="AJ288">
            <v>87.360735294117646</v>
          </cell>
          <cell r="AK288">
            <v>90.260735294117652</v>
          </cell>
          <cell r="AL288">
            <v>91.863055555555576</v>
          </cell>
          <cell r="AM288">
            <v>97.154117647058811</v>
          </cell>
          <cell r="AN288">
            <v>90.221434285714281</v>
          </cell>
          <cell r="AO288">
            <v>0</v>
          </cell>
          <cell r="AP288">
            <v>0</v>
          </cell>
          <cell r="AQ288">
            <v>84.360735294117646</v>
          </cell>
          <cell r="AR288">
            <v>90.495000000000019</v>
          </cell>
          <cell r="AS288">
            <v>88.75705882352942</v>
          </cell>
          <cell r="AT288">
            <v>87.076473529411771</v>
          </cell>
          <cell r="AU288">
            <v>95.130220588235289</v>
          </cell>
          <cell r="AV288">
            <v>94.534999999999997</v>
          </cell>
          <cell r="AW288">
            <v>86.602355882352938</v>
          </cell>
          <cell r="AX288">
            <v>88.824166666666684</v>
          </cell>
          <cell r="AY288">
            <v>0</v>
          </cell>
          <cell r="AZ288">
            <v>0</v>
          </cell>
          <cell r="BA288">
            <v>0</v>
          </cell>
          <cell r="BB288">
            <v>86.44235294117648</v>
          </cell>
          <cell r="BC288">
            <v>85.579117647058823</v>
          </cell>
          <cell r="BD288">
            <v>4.7272727272729007E-2</v>
          </cell>
          <cell r="BE288">
            <v>87.391388888888869</v>
          </cell>
          <cell r="BF288">
            <v>81.415009999999981</v>
          </cell>
          <cell r="BG288">
            <v>77.185888888888869</v>
          </cell>
          <cell r="BH288">
            <v>0</v>
          </cell>
          <cell r="BI288">
            <v>92.201944444444464</v>
          </cell>
          <cell r="BJ288">
            <v>0</v>
          </cell>
          <cell r="BK288">
            <v>7.21</v>
          </cell>
          <cell r="BL288">
            <v>45.051562499999996</v>
          </cell>
          <cell r="BM288">
            <v>64.354500000000002</v>
          </cell>
          <cell r="BN288">
            <v>78.441562500000003</v>
          </cell>
          <cell r="BO288">
            <v>77.954624999999993</v>
          </cell>
          <cell r="BP288">
            <v>87.399374999999992</v>
          </cell>
          <cell r="BQ288">
            <v>95.050550000000001</v>
          </cell>
          <cell r="BR288">
            <v>95.050550000000001</v>
          </cell>
          <cell r="BS288">
            <v>96.33271666666667</v>
          </cell>
          <cell r="BT288">
            <v>96.33271666666667</v>
          </cell>
          <cell r="BU288">
            <v>98.255966666666652</v>
          </cell>
          <cell r="BV288">
            <v>98.255966666666652</v>
          </cell>
          <cell r="BW288">
            <v>95.45304999999999</v>
          </cell>
          <cell r="BX288">
            <v>95.45304999999999</v>
          </cell>
          <cell r="BY288">
            <v>98.815966666666668</v>
          </cell>
          <cell r="BZ288">
            <v>98.815966666666668</v>
          </cell>
          <cell r="CA288">
            <v>0</v>
          </cell>
          <cell r="CB288">
            <v>0</v>
          </cell>
          <cell r="CC288">
            <v>0</v>
          </cell>
          <cell r="CD288">
            <v>0</v>
          </cell>
          <cell r="CE288">
            <v>107.09055000000001</v>
          </cell>
          <cell r="CF288">
            <v>111.80400000000002</v>
          </cell>
          <cell r="CG288">
            <v>109.92916666666665</v>
          </cell>
          <cell r="CH288">
            <v>92.773333333333326</v>
          </cell>
          <cell r="CI288">
            <v>0</v>
          </cell>
          <cell r="CJ288">
            <v>109.21061666666667</v>
          </cell>
          <cell r="CK288">
            <v>111.01311666666669</v>
          </cell>
          <cell r="CL288">
            <v>106.19206499999999</v>
          </cell>
          <cell r="CM288">
            <v>107.32446666666668</v>
          </cell>
          <cell r="CN288">
            <v>107.28363333333334</v>
          </cell>
          <cell r="CO288">
            <v>107.28363333333334</v>
          </cell>
          <cell r="CP288">
            <v>97.253100000000003</v>
          </cell>
          <cell r="CQ288">
            <v>97.253100000000003</v>
          </cell>
          <cell r="CR288">
            <v>0</v>
          </cell>
          <cell r="CS288">
            <v>0</v>
          </cell>
          <cell r="CT288">
            <v>70.833333333333329</v>
          </cell>
          <cell r="CU288">
            <v>68.126388888888897</v>
          </cell>
          <cell r="CV288">
            <v>0</v>
          </cell>
          <cell r="CW288">
            <v>56.5</v>
          </cell>
          <cell r="CX288">
            <v>92.425550000000001</v>
          </cell>
          <cell r="CY288">
            <v>92.99721666666666</v>
          </cell>
          <cell r="CZ288">
            <v>97.327650000000006</v>
          </cell>
          <cell r="DA288">
            <v>91.451849999999993</v>
          </cell>
          <cell r="DB288">
            <v>0.53423611111110836</v>
          </cell>
          <cell r="DC288">
            <v>0.43674242424242565</v>
          </cell>
          <cell r="DD288">
            <v>31.817683333333331</v>
          </cell>
          <cell r="DE288">
            <v>0</v>
          </cell>
          <cell r="DF288">
            <v>0</v>
          </cell>
          <cell r="DG288">
            <v>0</v>
          </cell>
          <cell r="DH288">
            <v>0</v>
          </cell>
          <cell r="DI288">
            <v>0</v>
          </cell>
          <cell r="DJ288">
            <v>0</v>
          </cell>
          <cell r="DK288">
            <v>0</v>
          </cell>
          <cell r="DL288">
            <v>0</v>
          </cell>
          <cell r="DM288" t="str">
            <v>Dec 07</v>
          </cell>
          <cell r="DN288">
            <v>8.8000000000000007</v>
          </cell>
          <cell r="DO288">
            <v>0</v>
          </cell>
          <cell r="DP288">
            <v>0</v>
          </cell>
          <cell r="DQ288">
            <v>0</v>
          </cell>
          <cell r="DR288">
            <v>0</v>
          </cell>
          <cell r="DS288">
            <v>0</v>
          </cell>
          <cell r="DT288">
            <v>97.918800000000019</v>
          </cell>
          <cell r="DU288">
            <v>97.918800000000019</v>
          </cell>
          <cell r="DV288">
            <v>101.46546666666666</v>
          </cell>
          <cell r="DW288">
            <v>101.46546666666666</v>
          </cell>
          <cell r="DX288">
            <v>97.431716666666674</v>
          </cell>
          <cell r="DY288">
            <v>97.431716666666674</v>
          </cell>
          <cell r="DZ288">
            <v>100.89380000000001</v>
          </cell>
          <cell r="EA288">
            <v>100.89380000000001</v>
          </cell>
          <cell r="EB288">
            <v>0</v>
          </cell>
          <cell r="EC288">
            <v>0</v>
          </cell>
          <cell r="ED288">
            <v>0</v>
          </cell>
          <cell r="EE288">
            <v>0</v>
          </cell>
          <cell r="EF288">
            <v>111.68196666666668</v>
          </cell>
          <cell r="EG288">
            <v>0</v>
          </cell>
          <cell r="EH288">
            <v>107.80326666666667</v>
          </cell>
          <cell r="EI288">
            <v>107.38326666666667</v>
          </cell>
          <cell r="EJ288">
            <v>109.22368333333334</v>
          </cell>
          <cell r="EK288">
            <v>109.95868333333335</v>
          </cell>
          <cell r="EL288">
            <v>109.95868333333335</v>
          </cell>
          <cell r="EM288">
            <v>0</v>
          </cell>
          <cell r="EN288">
            <v>0</v>
          </cell>
          <cell r="EO288">
            <v>72.51666666666668</v>
          </cell>
          <cell r="EP288">
            <v>69.102777777777789</v>
          </cell>
          <cell r="EQ288" t="str">
            <v>Dec 07</v>
          </cell>
          <cell r="ER288">
            <v>7.78</v>
          </cell>
          <cell r="ES288">
            <v>0</v>
          </cell>
          <cell r="ET288">
            <v>0</v>
          </cell>
          <cell r="EU288">
            <v>0</v>
          </cell>
          <cell r="EV288">
            <v>63.472499999999997</v>
          </cell>
          <cell r="EW288">
            <v>76.442916666666676</v>
          </cell>
          <cell r="EX288">
            <v>82.226666666666659</v>
          </cell>
          <cell r="EY288">
            <v>94.8857</v>
          </cell>
          <cell r="EZ288">
            <v>94.8857</v>
          </cell>
          <cell r="FA288">
            <v>95.725700000000003</v>
          </cell>
          <cell r="FB288">
            <v>95.725700000000003</v>
          </cell>
          <cell r="FC288">
            <v>95.247366666666665</v>
          </cell>
          <cell r="FD288">
            <v>95.247366666666665</v>
          </cell>
          <cell r="FE288">
            <v>0</v>
          </cell>
          <cell r="FF288">
            <v>0</v>
          </cell>
          <cell r="FG288">
            <v>0</v>
          </cell>
          <cell r="FH288">
            <v>104.31155</v>
          </cell>
          <cell r="FI288">
            <v>112.56863333333334</v>
          </cell>
          <cell r="FJ288">
            <v>107.25154999999999</v>
          </cell>
          <cell r="FK288">
            <v>107.25154999999999</v>
          </cell>
          <cell r="FL288">
            <v>0</v>
          </cell>
          <cell r="FM288">
            <v>0</v>
          </cell>
          <cell r="FN288" t="str">
            <v>Dec 07</v>
          </cell>
          <cell r="FO288">
            <v>6.95</v>
          </cell>
          <cell r="FP288">
            <v>72.344999999999999</v>
          </cell>
          <cell r="FQ288">
            <v>77.962499999999991</v>
          </cell>
          <cell r="FR288">
            <v>87.57</v>
          </cell>
          <cell r="FS288">
            <v>0</v>
          </cell>
          <cell r="FT288">
            <v>102.96299999999999</v>
          </cell>
          <cell r="FU288">
            <v>102.96299999999999</v>
          </cell>
          <cell r="FV288">
            <v>105.88724999999999</v>
          </cell>
          <cell r="FW288">
            <v>105.88724999999999</v>
          </cell>
          <cell r="FX288">
            <v>0</v>
          </cell>
          <cell r="FY288">
            <v>0</v>
          </cell>
          <cell r="FZ288">
            <v>0</v>
          </cell>
          <cell r="GA288">
            <v>0</v>
          </cell>
          <cell r="GB288">
            <v>0</v>
          </cell>
          <cell r="GC288">
            <v>0</v>
          </cell>
          <cell r="GD288">
            <v>111.82762500000001</v>
          </cell>
          <cell r="GE288">
            <v>107.74312499999999</v>
          </cell>
          <cell r="GF288">
            <v>107.74312499999999</v>
          </cell>
          <cell r="GG288">
            <v>107.96362499999999</v>
          </cell>
          <cell r="GH288">
            <v>107.96362499999999</v>
          </cell>
          <cell r="GI288">
            <v>99.689099999999954</v>
          </cell>
          <cell r="GJ288">
            <v>95.762099999999975</v>
          </cell>
          <cell r="GK288">
            <v>0</v>
          </cell>
          <cell r="GL288">
            <v>0</v>
          </cell>
          <cell r="GM288">
            <v>81.824999999999989</v>
          </cell>
          <cell r="GN288">
            <v>0</v>
          </cell>
          <cell r="GO288" t="str">
            <v>Dec 07</v>
          </cell>
          <cell r="GP288">
            <v>10.564189393481284</v>
          </cell>
          <cell r="GQ288">
            <v>897.82352941176475</v>
          </cell>
          <cell r="GR288">
            <v>814.41176470588232</v>
          </cell>
          <cell r="GS288">
            <v>872.73529411764707</v>
          </cell>
          <cell r="GT288">
            <v>837.85294117647061</v>
          </cell>
          <cell r="GU288">
            <v>838</v>
          </cell>
          <cell r="GV288">
            <v>834.25</v>
          </cell>
          <cell r="GW288">
            <v>838</v>
          </cell>
          <cell r="GX288">
            <v>0</v>
          </cell>
          <cell r="GY288">
            <v>832.26470588235293</v>
          </cell>
          <cell r="GZ288">
            <v>799.97058823529414</v>
          </cell>
          <cell r="HA288">
            <v>0</v>
          </cell>
          <cell r="HB288">
            <v>0</v>
          </cell>
          <cell r="HC288">
            <v>880.69117647058829</v>
          </cell>
          <cell r="HD288">
            <v>805.73529411764707</v>
          </cell>
          <cell r="HE288">
            <v>0</v>
          </cell>
          <cell r="HF288">
            <v>832.76470588235293</v>
          </cell>
          <cell r="HG288">
            <v>612.97058823529414</v>
          </cell>
          <cell r="HH288">
            <v>0</v>
          </cell>
          <cell r="HI288">
            <v>603.73529411764707</v>
          </cell>
          <cell r="HJ288">
            <v>0</v>
          </cell>
          <cell r="HK288" t="e">
            <v>#VALUE!</v>
          </cell>
          <cell r="HL288">
            <v>0</v>
          </cell>
          <cell r="HM288">
            <v>0</v>
          </cell>
          <cell r="HN288">
            <v>476.69117647058823</v>
          </cell>
          <cell r="HO288">
            <v>437.58823529411762</v>
          </cell>
          <cell r="HP288">
            <v>419.89705882352939</v>
          </cell>
          <cell r="HQ288">
            <v>0</v>
          </cell>
          <cell r="HR288">
            <v>127.95</v>
          </cell>
          <cell r="HS288">
            <v>0</v>
          </cell>
          <cell r="HT288">
            <v>922.47058823529414</v>
          </cell>
          <cell r="HU288" t="str">
            <v>Dec 07</v>
          </cell>
          <cell r="HV288">
            <v>882.47058823529414</v>
          </cell>
          <cell r="HW288">
            <v>866.47058823529414</v>
          </cell>
          <cell r="HX288">
            <v>865.70588235294122</v>
          </cell>
          <cell r="HY288">
            <v>849.70588235294122</v>
          </cell>
          <cell r="HZ288">
            <v>827.05882352941171</v>
          </cell>
          <cell r="IA288">
            <v>804.45588235294122</v>
          </cell>
          <cell r="IB288">
            <v>827.05882352941171</v>
          </cell>
          <cell r="IC288">
            <v>0</v>
          </cell>
          <cell r="ID288">
            <v>857.45588235294122</v>
          </cell>
          <cell r="IE288">
            <v>0</v>
          </cell>
          <cell r="IF288">
            <v>0</v>
          </cell>
          <cell r="IG288">
            <v>608.95588235294122</v>
          </cell>
          <cell r="IH288">
            <v>0</v>
          </cell>
          <cell r="II288">
            <v>593.83823529411768</v>
          </cell>
          <cell r="IJ288">
            <v>0</v>
          </cell>
          <cell r="IK288">
            <v>0</v>
          </cell>
          <cell r="IL288">
            <v>0</v>
          </cell>
          <cell r="IM288">
            <v>484.61764705882354</v>
          </cell>
          <cell r="IN288">
            <v>432.72058823529414</v>
          </cell>
          <cell r="IO288">
            <v>0</v>
          </cell>
          <cell r="IP288">
            <v>0</v>
          </cell>
          <cell r="IQ288" t="str">
            <v>Dec 07</v>
          </cell>
          <cell r="IR288">
            <v>9.2207596763532251</v>
          </cell>
          <cell r="IS288">
            <v>70.968113272706347</v>
          </cell>
          <cell r="IT288">
            <v>83.169355896628616</v>
          </cell>
          <cell r="IU288">
            <v>0</v>
          </cell>
          <cell r="IV288">
            <v>0</v>
          </cell>
          <cell r="IW288">
            <v>0</v>
          </cell>
          <cell r="IX288">
            <v>93.193557422969192</v>
          </cell>
          <cell r="IY288">
            <v>0</v>
          </cell>
          <cell r="IZ288">
            <v>104.12854341736694</v>
          </cell>
          <cell r="JA288">
            <v>99.34131652661064</v>
          </cell>
          <cell r="JB288">
            <v>0</v>
          </cell>
          <cell r="JC288">
            <v>97.72210084033614</v>
          </cell>
          <cell r="JD288">
            <v>108.5450748346676</v>
          </cell>
          <cell r="JE288">
            <v>0</v>
          </cell>
          <cell r="JF288">
            <v>0</v>
          </cell>
          <cell r="JG288">
            <v>0</v>
          </cell>
          <cell r="JH288">
            <v>0</v>
          </cell>
          <cell r="JI288">
            <v>0</v>
          </cell>
          <cell r="JJ288">
            <v>0</v>
          </cell>
          <cell r="JK288">
            <v>0</v>
          </cell>
          <cell r="JL288">
            <v>0</v>
          </cell>
          <cell r="JM288">
            <v>0</v>
          </cell>
          <cell r="JN288">
            <v>107.95283151260504</v>
          </cell>
          <cell r="JO288">
            <v>0</v>
          </cell>
          <cell r="JP288">
            <v>105.42809571428575</v>
          </cell>
          <cell r="JQ288">
            <v>106.86134453781513</v>
          </cell>
          <cell r="JR288">
            <v>109.13529411764705</v>
          </cell>
          <cell r="JS288">
            <v>110.04663865546216</v>
          </cell>
          <cell r="JT288">
            <v>110.74663865546216</v>
          </cell>
          <cell r="JU288">
            <v>0</v>
          </cell>
          <cell r="JV288">
            <v>0</v>
          </cell>
          <cell r="JW288">
            <v>0</v>
          </cell>
          <cell r="JX288">
            <v>0</v>
          </cell>
          <cell r="JY288">
            <v>0</v>
          </cell>
          <cell r="JZ288">
            <v>107.64705882352942</v>
          </cell>
          <cell r="KA288">
            <v>0</v>
          </cell>
          <cell r="KB288">
            <v>0</v>
          </cell>
          <cell r="KC288">
            <v>0</v>
          </cell>
          <cell r="KD288">
            <v>78.025882352941181</v>
          </cell>
          <cell r="KE288">
            <v>83.311596638655473</v>
          </cell>
          <cell r="KF288">
            <v>78.025882352941181</v>
          </cell>
          <cell r="KG288">
            <v>83.311596638655473</v>
          </cell>
          <cell r="KH288">
            <v>0</v>
          </cell>
          <cell r="KI288">
            <v>0</v>
          </cell>
          <cell r="KJ288">
            <v>0</v>
          </cell>
          <cell r="KK288">
            <v>76.447182337501928</v>
          </cell>
          <cell r="KL288">
            <v>75.10859966033658</v>
          </cell>
          <cell r="KM288">
            <v>0</v>
          </cell>
          <cell r="KN288">
            <v>73.534083239595049</v>
          </cell>
          <cell r="KO288">
            <v>20.714285714285715</v>
          </cell>
          <cell r="KP288">
            <v>0.95238095238095222</v>
          </cell>
          <cell r="KQ288">
            <v>1.3761904761904762</v>
          </cell>
          <cell r="KR288">
            <v>0.96190476190476204</v>
          </cell>
          <cell r="KS288">
            <v>0.62857142857142834</v>
          </cell>
          <cell r="KT288">
            <v>-0.35952142857142866</v>
          </cell>
          <cell r="KU288">
            <v>-0.26190428571428559</v>
          </cell>
          <cell r="KV288">
            <v>-0.7857142857142857</v>
          </cell>
          <cell r="KW288">
            <v>0</v>
          </cell>
          <cell r="KX288">
            <v>-1.2857142857142858</v>
          </cell>
          <cell r="KY288">
            <v>0</v>
          </cell>
          <cell r="KZ288">
            <v>-0.83333333333333337</v>
          </cell>
          <cell r="LA288">
            <v>-2.4285714285714284</v>
          </cell>
          <cell r="LB288">
            <v>5.2857142857142856</v>
          </cell>
          <cell r="LC288" t="str">
            <v>Dec 07</v>
          </cell>
          <cell r="LD288">
            <v>69.298952457695407</v>
          </cell>
          <cell r="LE288">
            <v>81.267217630853992</v>
          </cell>
          <cell r="LF288">
            <v>860</v>
          </cell>
          <cell r="LG288">
            <v>885</v>
          </cell>
          <cell r="LH288">
            <v>89.598300653594762</v>
          </cell>
          <cell r="LI288">
            <v>93.848235294117643</v>
          </cell>
          <cell r="LJ288">
            <v>105.94882352941177</v>
          </cell>
          <cell r="LK288">
            <v>1.0558823529411767</v>
          </cell>
          <cell r="LL288">
            <v>106.2629411764706</v>
          </cell>
          <cell r="LM288">
            <v>3.0411764705882351</v>
          </cell>
          <cell r="LN288">
            <v>105.02176470588236</v>
          </cell>
          <cell r="LO288">
            <v>0</v>
          </cell>
          <cell r="LP288">
            <v>0</v>
          </cell>
          <cell r="LQ288">
            <v>0</v>
          </cell>
          <cell r="LR288">
            <v>0</v>
          </cell>
          <cell r="LS288">
            <v>0</v>
          </cell>
          <cell r="LT288">
            <v>71.297545159796229</v>
          </cell>
          <cell r="LU288">
            <v>69.974247336729974</v>
          </cell>
          <cell r="LV288">
            <v>93.726176470588229</v>
          </cell>
          <cell r="LW288">
            <v>88.75705882352942</v>
          </cell>
          <cell r="LX288">
            <v>99.391176470588235</v>
          </cell>
          <cell r="LY288">
            <v>101.79411764705883</v>
          </cell>
          <cell r="LZ288">
            <v>87.360735294117646</v>
          </cell>
          <cell r="MA288">
            <v>95.96257352941177</v>
          </cell>
          <cell r="MB288" t="str">
            <v>Dec 07</v>
          </cell>
          <cell r="MC288">
            <v>878.44117647058829</v>
          </cell>
          <cell r="MD288">
            <v>885.5</v>
          </cell>
          <cell r="ME288">
            <v>95.155228758169926</v>
          </cell>
          <cell r="MF288">
            <v>139.63</v>
          </cell>
          <cell r="MG288">
            <v>90.2</v>
          </cell>
          <cell r="MH288" t="str">
            <v>Dec 07</v>
          </cell>
          <cell r="MI288">
            <v>212.61904761904762</v>
          </cell>
          <cell r="MJ288">
            <v>259.59183673469391</v>
          </cell>
          <cell r="MK288">
            <v>262.44897959183658</v>
          </cell>
          <cell r="ML288">
            <v>215.23809523809518</v>
          </cell>
          <cell r="MM288">
            <v>248.97959183673464</v>
          </cell>
          <cell r="MN288">
            <v>213.40977862716994</v>
          </cell>
          <cell r="MO288">
            <v>254.32349949135286</v>
          </cell>
          <cell r="MP288">
            <v>297.9591836734694</v>
          </cell>
          <cell r="MQ288">
            <v>253.45238095238096</v>
          </cell>
          <cell r="MR288">
            <v>280.23809523809524</v>
          </cell>
          <cell r="MS288">
            <v>0</v>
          </cell>
          <cell r="MT288">
            <v>178.24497257769647</v>
          </cell>
          <cell r="MU288">
            <v>143.90584945234212</v>
          </cell>
          <cell r="MV288">
            <v>0</v>
          </cell>
          <cell r="MW288" t="str">
            <v>*KEY_ERR</v>
          </cell>
        </row>
        <row r="289">
          <cell r="F289" t="str">
            <v>Jan 08</v>
          </cell>
          <cell r="G289">
            <v>91.999090909090924</v>
          </cell>
          <cell r="H289">
            <v>0</v>
          </cell>
          <cell r="I289">
            <v>92.980476190476182</v>
          </cell>
          <cell r="J289">
            <v>0</v>
          </cell>
          <cell r="K289">
            <v>0</v>
          </cell>
          <cell r="L289">
            <v>96.118571428571443</v>
          </cell>
          <cell r="M289">
            <v>86.128095238095227</v>
          </cell>
          <cell r="N289">
            <v>0</v>
          </cell>
          <cell r="O289">
            <v>0</v>
          </cell>
          <cell r="P289">
            <v>80.626190476190487</v>
          </cell>
          <cell r="Q289">
            <v>80.626190476190487</v>
          </cell>
          <cell r="R289">
            <v>0</v>
          </cell>
          <cell r="S289">
            <v>92.926190476190484</v>
          </cell>
          <cell r="T289">
            <v>91.175714285714292</v>
          </cell>
          <cell r="U289">
            <v>68.955238095238101</v>
          </cell>
          <cell r="V289">
            <v>89.580909090909088</v>
          </cell>
          <cell r="W289">
            <v>89.50363636363636</v>
          </cell>
          <cell r="X289">
            <v>92.196818181818188</v>
          </cell>
          <cell r="Y289">
            <v>85.015000000000001</v>
          </cell>
          <cell r="Z289">
            <v>85.821818181818188</v>
          </cell>
          <cell r="AA289">
            <v>87.574545454545444</v>
          </cell>
          <cell r="AB289">
            <v>94.890454545454531</v>
          </cell>
          <cell r="AC289">
            <v>91.561363636363652</v>
          </cell>
          <cell r="AD289">
            <v>98.00500000000001</v>
          </cell>
          <cell r="AE289">
            <v>98.609545454545469</v>
          </cell>
          <cell r="AF289">
            <v>89.707499999999996</v>
          </cell>
          <cell r="AG289">
            <v>97.504000000000005</v>
          </cell>
          <cell r="AH289">
            <v>82.857500000000002</v>
          </cell>
          <cell r="AI289">
            <v>85.413181818181798</v>
          </cell>
          <cell r="AJ289">
            <v>89.707499999999996</v>
          </cell>
          <cell r="AK289">
            <v>93.30749999999999</v>
          </cell>
          <cell r="AL289">
            <v>93.271818181818176</v>
          </cell>
          <cell r="AM289">
            <v>98.349545454545463</v>
          </cell>
          <cell r="AN289">
            <v>94.367727272727265</v>
          </cell>
          <cell r="AO289">
            <v>0</v>
          </cell>
          <cell r="AP289">
            <v>0</v>
          </cell>
          <cell r="AQ289">
            <v>85.80749999999999</v>
          </cell>
          <cell r="AR289">
            <v>92.046818181818196</v>
          </cell>
          <cell r="AS289">
            <v>91.561363636363652</v>
          </cell>
          <cell r="AT289">
            <v>88.680909090909097</v>
          </cell>
          <cell r="AU289">
            <v>98.283090909090916</v>
          </cell>
          <cell r="AV289">
            <v>96.413181818181812</v>
          </cell>
          <cell r="AW289">
            <v>88.25954545454546</v>
          </cell>
          <cell r="AX289">
            <v>89.364999999999995</v>
          </cell>
          <cell r="AY289">
            <v>0</v>
          </cell>
          <cell r="AZ289">
            <v>0</v>
          </cell>
          <cell r="BA289">
            <v>0</v>
          </cell>
          <cell r="BB289">
            <v>88.547272727272727</v>
          </cell>
          <cell r="BC289">
            <v>87.367727272727265</v>
          </cell>
          <cell r="BD289">
            <v>0.35863636363636442</v>
          </cell>
          <cell r="BE289">
            <v>88.472857142857151</v>
          </cell>
          <cell r="BF289">
            <v>87.330486190476194</v>
          </cell>
          <cell r="BG289">
            <v>78.358761904761906</v>
          </cell>
          <cell r="BH289">
            <v>0</v>
          </cell>
          <cell r="BI289">
            <v>93.444545454545448</v>
          </cell>
          <cell r="BJ289">
            <v>0</v>
          </cell>
          <cell r="BK289">
            <v>7.13</v>
          </cell>
          <cell r="BL289">
            <v>46.823749999999997</v>
          </cell>
          <cell r="BM289">
            <v>63.362499999999997</v>
          </cell>
          <cell r="BN289">
            <v>79.513750000000002</v>
          </cell>
          <cell r="BO289">
            <v>78.179999999999993</v>
          </cell>
          <cell r="BP289">
            <v>86.797499999999999</v>
          </cell>
          <cell r="BQ289">
            <v>97.17580000000001</v>
          </cell>
          <cell r="BR289">
            <v>97.17580000000001</v>
          </cell>
          <cell r="BS289">
            <v>98.724800000000002</v>
          </cell>
          <cell r="BT289">
            <v>98.724800000000002</v>
          </cell>
          <cell r="BU289">
            <v>101.0483</v>
          </cell>
          <cell r="BV289">
            <v>101.0483</v>
          </cell>
          <cell r="BW289">
            <v>97.471300000000028</v>
          </cell>
          <cell r="BX289">
            <v>97.471300000000028</v>
          </cell>
          <cell r="BY289">
            <v>101.21830000000001</v>
          </cell>
          <cell r="BZ289">
            <v>101.21830000000001</v>
          </cell>
          <cell r="CA289">
            <v>0</v>
          </cell>
          <cell r="CB289">
            <v>0</v>
          </cell>
          <cell r="CC289">
            <v>0</v>
          </cell>
          <cell r="CD289">
            <v>0</v>
          </cell>
          <cell r="CE289">
            <v>111.98580000000001</v>
          </cell>
          <cell r="CF289">
            <v>121.90249999999999</v>
          </cell>
          <cell r="CG289">
            <v>121.215</v>
          </cell>
          <cell r="CH289">
            <v>108.32499999999997</v>
          </cell>
          <cell r="CI289">
            <v>0</v>
          </cell>
          <cell r="CJ289">
            <v>109.27650000000003</v>
          </cell>
          <cell r="CK289">
            <v>110.1515</v>
          </cell>
          <cell r="CL289">
            <v>105.2546</v>
          </cell>
          <cell r="CM289">
            <v>106.83200000000001</v>
          </cell>
          <cell r="CN289">
            <v>107.05950000000001</v>
          </cell>
          <cell r="CO289">
            <v>107.05950000000001</v>
          </cell>
          <cell r="CP289">
            <v>97.925999999999974</v>
          </cell>
          <cell r="CQ289">
            <v>97.925999999999974</v>
          </cell>
          <cell r="CR289">
            <v>0</v>
          </cell>
          <cell r="CS289">
            <v>0</v>
          </cell>
          <cell r="CT289">
            <v>72.916666666666686</v>
          </cell>
          <cell r="CU289">
            <v>69.467857142857142</v>
          </cell>
          <cell r="CV289">
            <v>0</v>
          </cell>
          <cell r="CW289">
            <v>56.5</v>
          </cell>
          <cell r="CX289">
            <v>96.0608</v>
          </cell>
          <cell r="CY289">
            <v>96.520800000000008</v>
          </cell>
          <cell r="CZ289">
            <v>100.104</v>
          </cell>
          <cell r="DA289">
            <v>95.296999999999997</v>
          </cell>
          <cell r="DB289">
            <v>0.64541666666666464</v>
          </cell>
          <cell r="DC289">
            <v>0.48662337662337474</v>
          </cell>
          <cell r="DD289">
            <v>32.490433333333343</v>
          </cell>
          <cell r="DE289">
            <v>0</v>
          </cell>
          <cell r="DF289">
            <v>0</v>
          </cell>
          <cell r="DG289">
            <v>0</v>
          </cell>
          <cell r="DH289">
            <v>0</v>
          </cell>
          <cell r="DI289">
            <v>0</v>
          </cell>
          <cell r="DJ289">
            <v>0</v>
          </cell>
          <cell r="DK289">
            <v>0</v>
          </cell>
          <cell r="DL289">
            <v>0</v>
          </cell>
          <cell r="DM289" t="str">
            <v>Jan 08</v>
          </cell>
          <cell r="DN289">
            <v>12.895</v>
          </cell>
          <cell r="DO289">
            <v>0</v>
          </cell>
          <cell r="DP289">
            <v>0</v>
          </cell>
          <cell r="DQ289">
            <v>0</v>
          </cell>
          <cell r="DR289">
            <v>0</v>
          </cell>
          <cell r="DS289">
            <v>0</v>
          </cell>
          <cell r="DT289">
            <v>98.891600000000025</v>
          </cell>
          <cell r="DU289">
            <v>98.891600000000025</v>
          </cell>
          <cell r="DV289">
            <v>102.45460000000003</v>
          </cell>
          <cell r="DW289">
            <v>102.45460000000003</v>
          </cell>
          <cell r="DX289">
            <v>97.749100000000013</v>
          </cell>
          <cell r="DY289">
            <v>97.749100000000013</v>
          </cell>
          <cell r="DZ289">
            <v>100.92460000000003</v>
          </cell>
          <cell r="EA289">
            <v>100.92460000000003</v>
          </cell>
          <cell r="EB289">
            <v>0</v>
          </cell>
          <cell r="EC289">
            <v>0</v>
          </cell>
          <cell r="ED289">
            <v>0</v>
          </cell>
          <cell r="EE289">
            <v>0</v>
          </cell>
          <cell r="EF289">
            <v>111.92080000000003</v>
          </cell>
          <cell r="EG289">
            <v>0</v>
          </cell>
          <cell r="EH289">
            <v>107.28580000000002</v>
          </cell>
          <cell r="EI289">
            <v>106.86580000000002</v>
          </cell>
          <cell r="EJ289">
            <v>107.3518</v>
          </cell>
          <cell r="EK289">
            <v>108.50630000000001</v>
          </cell>
          <cell r="EL289">
            <v>108.50630000000001</v>
          </cell>
          <cell r="EM289">
            <v>0</v>
          </cell>
          <cell r="EN289">
            <v>0</v>
          </cell>
          <cell r="EO289">
            <v>74.390476190476193</v>
          </cell>
          <cell r="EP289">
            <v>69.078571428571436</v>
          </cell>
          <cell r="EQ289" t="str">
            <v>Jan 08</v>
          </cell>
          <cell r="ER289">
            <v>7.28</v>
          </cell>
          <cell r="ES289">
            <v>0</v>
          </cell>
          <cell r="ET289">
            <v>0</v>
          </cell>
          <cell r="EU289">
            <v>0</v>
          </cell>
          <cell r="EV289">
            <v>61.472499999999997</v>
          </cell>
          <cell r="EW289">
            <v>74.38</v>
          </cell>
          <cell r="EX289">
            <v>83.007499999999993</v>
          </cell>
          <cell r="EY289">
            <v>95.005100000000027</v>
          </cell>
          <cell r="EZ289">
            <v>95.005100000000027</v>
          </cell>
          <cell r="FA289">
            <v>95.755100000000027</v>
          </cell>
          <cell r="FB289">
            <v>95.755100000000027</v>
          </cell>
          <cell r="FC289">
            <v>95.56010000000002</v>
          </cell>
          <cell r="FD289">
            <v>95.56010000000002</v>
          </cell>
          <cell r="FE289">
            <v>0</v>
          </cell>
          <cell r="FF289">
            <v>0</v>
          </cell>
          <cell r="FG289">
            <v>0</v>
          </cell>
          <cell r="FH289">
            <v>103.28960000000001</v>
          </cell>
          <cell r="FI289">
            <v>111.6246</v>
          </cell>
          <cell r="FJ289">
            <v>106.22960000000002</v>
          </cell>
          <cell r="FK289">
            <v>106.22960000000002</v>
          </cell>
          <cell r="FL289">
            <v>0</v>
          </cell>
          <cell r="FM289">
            <v>0</v>
          </cell>
          <cell r="FN289" t="str">
            <v>Jan 08</v>
          </cell>
          <cell r="FO289">
            <v>6.72</v>
          </cell>
          <cell r="FP289">
            <v>78.245999999999995</v>
          </cell>
          <cell r="FQ289">
            <v>75.39</v>
          </cell>
          <cell r="FR289">
            <v>91.055999999999997</v>
          </cell>
          <cell r="FS289">
            <v>0</v>
          </cell>
          <cell r="FT289">
            <v>96.872499999999988</v>
          </cell>
          <cell r="FU289">
            <v>96.872499999999988</v>
          </cell>
          <cell r="FV289">
            <v>99.57</v>
          </cell>
          <cell r="FW289">
            <v>99.57</v>
          </cell>
          <cell r="FX289">
            <v>0</v>
          </cell>
          <cell r="FY289">
            <v>0</v>
          </cell>
          <cell r="FZ289">
            <v>0</v>
          </cell>
          <cell r="GA289">
            <v>0</v>
          </cell>
          <cell r="GB289">
            <v>0</v>
          </cell>
          <cell r="GC289">
            <v>0</v>
          </cell>
          <cell r="GD289">
            <v>109.08499999999999</v>
          </cell>
          <cell r="GE289">
            <v>106.02</v>
          </cell>
          <cell r="GF289">
            <v>106.02</v>
          </cell>
          <cell r="GG289">
            <v>106.48249999999999</v>
          </cell>
          <cell r="GH289">
            <v>106.48249999999999</v>
          </cell>
          <cell r="GI289">
            <v>94.770000000000024</v>
          </cell>
          <cell r="GJ289">
            <v>90.240000000000038</v>
          </cell>
          <cell r="GK289">
            <v>0</v>
          </cell>
          <cell r="GL289">
            <v>0</v>
          </cell>
          <cell r="GM289">
            <v>73.738095238095241</v>
          </cell>
          <cell r="GN289">
            <v>0</v>
          </cell>
          <cell r="GO289" t="str">
            <v>Jan 08</v>
          </cell>
          <cell r="GP289">
            <v>10.410386744685464</v>
          </cell>
          <cell r="GQ289">
            <v>863.86363636363637</v>
          </cell>
          <cell r="GR289">
            <v>783.09090909090912</v>
          </cell>
          <cell r="GS289">
            <v>831.59090909090912</v>
          </cell>
          <cell r="GT289">
            <v>789.0454545454545</v>
          </cell>
          <cell r="GU289">
            <v>827.43181818181813</v>
          </cell>
          <cell r="GV289">
            <v>823.68181818181813</v>
          </cell>
          <cell r="GW289">
            <v>827.43181818181813</v>
          </cell>
          <cell r="GX289">
            <v>0</v>
          </cell>
          <cell r="GY289">
            <v>828.63636363636363</v>
          </cell>
          <cell r="GZ289">
            <v>800.65909090909088</v>
          </cell>
          <cell r="HA289">
            <v>0</v>
          </cell>
          <cell r="HB289">
            <v>0</v>
          </cell>
          <cell r="HC289">
            <v>866.52272727272725</v>
          </cell>
          <cell r="HD289">
            <v>807.89772727272725</v>
          </cell>
          <cell r="HE289">
            <v>0</v>
          </cell>
          <cell r="HF289">
            <v>822.05681818181813</v>
          </cell>
          <cell r="HG289">
            <v>638.15909090909088</v>
          </cell>
          <cell r="HH289">
            <v>0</v>
          </cell>
          <cell r="HI289">
            <v>616.27272727272725</v>
          </cell>
          <cell r="HJ289">
            <v>0</v>
          </cell>
          <cell r="HK289" t="e">
            <v>#VALUE!</v>
          </cell>
          <cell r="HL289">
            <v>0</v>
          </cell>
          <cell r="HM289">
            <v>0</v>
          </cell>
          <cell r="HN289">
            <v>471.13636363636363</v>
          </cell>
          <cell r="HO289">
            <v>435.44318181818181</v>
          </cell>
          <cell r="HP289">
            <v>415.5</v>
          </cell>
          <cell r="HQ289">
            <v>0</v>
          </cell>
          <cell r="HR289">
            <v>130.1</v>
          </cell>
          <cell r="HS289">
            <v>0</v>
          </cell>
          <cell r="HT289">
            <v>919.9545454545455</v>
          </cell>
          <cell r="HU289" t="str">
            <v>Jan 08</v>
          </cell>
          <cell r="HV289">
            <v>844.09090909090912</v>
          </cell>
          <cell r="HW289">
            <v>823.72727272727275</v>
          </cell>
          <cell r="HX289">
            <v>824.09090909090912</v>
          </cell>
          <cell r="HY289">
            <v>803.72727272727275</v>
          </cell>
          <cell r="HZ289">
            <v>820.25</v>
          </cell>
          <cell r="IA289">
            <v>802.7045454545455</v>
          </cell>
          <cell r="IB289">
            <v>820.25</v>
          </cell>
          <cell r="IC289">
            <v>0</v>
          </cell>
          <cell r="ID289">
            <v>851.51136363636363</v>
          </cell>
          <cell r="IE289">
            <v>810.06818181818187</v>
          </cell>
          <cell r="IF289">
            <v>0</v>
          </cell>
          <cell r="IG289">
            <v>632.7045454545455</v>
          </cell>
          <cell r="IH289">
            <v>0</v>
          </cell>
          <cell r="II289">
            <v>610.2954545454545</v>
          </cell>
          <cell r="IJ289">
            <v>0</v>
          </cell>
          <cell r="IK289">
            <v>0</v>
          </cell>
          <cell r="IL289">
            <v>0</v>
          </cell>
          <cell r="IM289">
            <v>484.11363636363637</v>
          </cell>
          <cell r="IN289">
            <v>424.07954545454544</v>
          </cell>
          <cell r="IO289">
            <v>0</v>
          </cell>
          <cell r="IP289">
            <v>0</v>
          </cell>
          <cell r="IQ289" t="str">
            <v>Jan 08</v>
          </cell>
          <cell r="IR289">
            <v>9.9814841862851225</v>
          </cell>
          <cell r="IS289">
            <v>70.822968854009744</v>
          </cell>
          <cell r="IT289">
            <v>81.167405278077212</v>
          </cell>
          <cell r="IU289">
            <v>0</v>
          </cell>
          <cell r="IV289">
            <v>0</v>
          </cell>
          <cell r="IW289">
            <v>0</v>
          </cell>
          <cell r="IX289">
            <v>94.308517786561254</v>
          </cell>
          <cell r="IY289">
            <v>0</v>
          </cell>
          <cell r="IZ289">
            <v>105.97337944664034</v>
          </cell>
          <cell r="JA289">
            <v>101.72946640316206</v>
          </cell>
          <cell r="JB289">
            <v>0</v>
          </cell>
          <cell r="JC289">
            <v>100.70438735177866</v>
          </cell>
          <cell r="JD289">
            <v>108.98332436793976</v>
          </cell>
          <cell r="JE289">
            <v>0</v>
          </cell>
          <cell r="JF289">
            <v>0</v>
          </cell>
          <cell r="JG289">
            <v>0</v>
          </cell>
          <cell r="JH289">
            <v>0</v>
          </cell>
          <cell r="JI289">
            <v>0</v>
          </cell>
          <cell r="JJ289">
            <v>0</v>
          </cell>
          <cell r="JK289">
            <v>0</v>
          </cell>
          <cell r="JL289">
            <v>0</v>
          </cell>
          <cell r="JM289">
            <v>0</v>
          </cell>
          <cell r="JN289">
            <v>105.83152173913045</v>
          </cell>
          <cell r="JO289">
            <v>0</v>
          </cell>
          <cell r="JP289">
            <v>105.52745450592884</v>
          </cell>
          <cell r="JQ289">
            <v>106.40590909090909</v>
          </cell>
          <cell r="JR289">
            <v>107.90818181818182</v>
          </cell>
          <cell r="JS289">
            <v>108.44227272727274</v>
          </cell>
          <cell r="JT289">
            <v>109.14227272727274</v>
          </cell>
          <cell r="JU289">
            <v>0</v>
          </cell>
          <cell r="JV289">
            <v>0</v>
          </cell>
          <cell r="JW289">
            <v>0</v>
          </cell>
          <cell r="JX289">
            <v>0</v>
          </cell>
          <cell r="JY289">
            <v>0</v>
          </cell>
          <cell r="JZ289">
            <v>106.90590909090909</v>
          </cell>
          <cell r="KA289">
            <v>0</v>
          </cell>
          <cell r="KB289">
            <v>0</v>
          </cell>
          <cell r="KC289">
            <v>0</v>
          </cell>
          <cell r="KD289">
            <v>78.78</v>
          </cell>
          <cell r="KE289">
            <v>87.193043478260876</v>
          </cell>
          <cell r="KF289">
            <v>78.78</v>
          </cell>
          <cell r="KG289">
            <v>87.193043478260876</v>
          </cell>
          <cell r="KH289">
            <v>0</v>
          </cell>
          <cell r="KI289">
            <v>0</v>
          </cell>
          <cell r="KJ289">
            <v>0</v>
          </cell>
          <cell r="KK289">
            <v>76.185593968441694</v>
          </cell>
          <cell r="KL289">
            <v>74.847011291276345</v>
          </cell>
          <cell r="KM289">
            <v>0</v>
          </cell>
          <cell r="KN289">
            <v>73.279238118950559</v>
          </cell>
          <cell r="KO289">
            <v>8.9130434782608692</v>
          </cell>
          <cell r="KP289">
            <v>1.182608695652174</v>
          </cell>
          <cell r="KQ289">
            <v>1.3956521739130439</v>
          </cell>
          <cell r="KR289">
            <v>1.2217391304347824</v>
          </cell>
          <cell r="KS289">
            <v>1.1434782608695653</v>
          </cell>
          <cell r="KT289">
            <v>-0.34347826086956529</v>
          </cell>
          <cell r="KU289">
            <v>-0.17390913043478259</v>
          </cell>
          <cell r="KV289">
            <v>-0.5</v>
          </cell>
          <cell r="KW289">
            <v>0</v>
          </cell>
          <cell r="KX289">
            <v>-0.5</v>
          </cell>
          <cell r="KY289">
            <v>0</v>
          </cell>
          <cell r="KZ289">
            <v>-0.21738739130434789</v>
          </cell>
          <cell r="LA289">
            <v>-1.8695652173913044</v>
          </cell>
          <cell r="LB289">
            <v>8.4130434782608692</v>
          </cell>
          <cell r="LC289" t="str">
            <v>Jan 08</v>
          </cell>
          <cell r="LD289">
            <v>70.104754230459307</v>
          </cell>
          <cell r="LE289">
            <v>80.348943985307614</v>
          </cell>
          <cell r="LF289">
            <v>870</v>
          </cell>
          <cell r="LG289">
            <v>875</v>
          </cell>
          <cell r="LH289">
            <v>90.085808080808093</v>
          </cell>
          <cell r="LI289">
            <v>96.474545454545449</v>
          </cell>
          <cell r="LJ289">
            <v>104.42318181818182</v>
          </cell>
          <cell r="LK289">
            <v>1.5227272727272725</v>
          </cell>
          <cell r="LL289">
            <v>106.65590909090911</v>
          </cell>
          <cell r="LM289">
            <v>3.3227272727272728</v>
          </cell>
          <cell r="LN289">
            <v>105.07863636363638</v>
          </cell>
          <cell r="LO289">
            <v>0</v>
          </cell>
          <cell r="LP289">
            <v>0</v>
          </cell>
          <cell r="LQ289">
            <v>0</v>
          </cell>
          <cell r="LR289">
            <v>0</v>
          </cell>
          <cell r="LS289">
            <v>0</v>
          </cell>
          <cell r="LT289">
            <v>71.833070866141739</v>
          </cell>
          <cell r="LU289">
            <v>70.525483178239099</v>
          </cell>
          <cell r="LV289">
            <v>94.890454545454531</v>
          </cell>
          <cell r="LW289">
            <v>91.561363636363652</v>
          </cell>
          <cell r="LX289">
            <v>98.00500000000001</v>
          </cell>
          <cell r="LY289">
            <v>98.609545454545469</v>
          </cell>
          <cell r="LZ289">
            <v>89.707499999999996</v>
          </cell>
          <cell r="MA289">
            <v>97.504000000000005</v>
          </cell>
          <cell r="MB289" t="str">
            <v>Jan 08</v>
          </cell>
          <cell r="MC289">
            <v>834.7954545454545</v>
          </cell>
          <cell r="MD289">
            <v>839.7954545454545</v>
          </cell>
          <cell r="ME289">
            <v>95.375</v>
          </cell>
          <cell r="MF289">
            <v>132.87</v>
          </cell>
          <cell r="MG289">
            <v>91.2</v>
          </cell>
          <cell r="MH289" t="str">
            <v>Jan 08</v>
          </cell>
          <cell r="MI289">
            <v>228.91304347826087</v>
          </cell>
          <cell r="MJ289">
            <v>212.67080745341619</v>
          </cell>
          <cell r="MK289">
            <v>215.52795031055899</v>
          </cell>
          <cell r="ML289">
            <v>179.13043478260866</v>
          </cell>
          <cell r="MM289">
            <v>204.22360248447211</v>
          </cell>
          <cell r="MN289">
            <v>205.03126363239781</v>
          </cell>
          <cell r="MO289">
            <v>246.76730924689704</v>
          </cell>
          <cell r="MP289">
            <v>201.98757763975161</v>
          </cell>
          <cell r="MQ289">
            <v>156.7391304347826</v>
          </cell>
          <cell r="MR289">
            <v>173.47826086956522</v>
          </cell>
          <cell r="MS289">
            <v>0</v>
          </cell>
          <cell r="MT289">
            <v>178.24497257769647</v>
          </cell>
          <cell r="MU289">
            <v>127.49131144052777</v>
          </cell>
          <cell r="MV289">
            <v>0</v>
          </cell>
          <cell r="MW289" t="str">
            <v>*KEY_ERR</v>
          </cell>
        </row>
        <row r="290">
          <cell r="F290" t="str">
            <v>Feb 08</v>
          </cell>
          <cell r="G290">
            <v>95.035714285714292</v>
          </cell>
          <cell r="H290">
            <v>0</v>
          </cell>
          <cell r="I290">
            <v>95.393000000000015</v>
          </cell>
          <cell r="J290">
            <v>0</v>
          </cell>
          <cell r="K290">
            <v>0</v>
          </cell>
          <cell r="L290">
            <v>98.445499999999981</v>
          </cell>
          <cell r="M290">
            <v>89.08274999999999</v>
          </cell>
          <cell r="N290">
            <v>0</v>
          </cell>
          <cell r="O290">
            <v>0</v>
          </cell>
          <cell r="P290">
            <v>86.554000000000002</v>
          </cell>
          <cell r="Q290">
            <v>86.554000000000002</v>
          </cell>
          <cell r="R290">
            <v>0</v>
          </cell>
          <cell r="S290">
            <v>97.4345</v>
          </cell>
          <cell r="T290">
            <v>94.755499999999998</v>
          </cell>
          <cell r="U290">
            <v>77.400499999999994</v>
          </cell>
          <cell r="V290">
            <v>92.34999999999998</v>
          </cell>
          <cell r="W290">
            <v>91.864285714285685</v>
          </cell>
          <cell r="X290">
            <v>95.49524047619046</v>
          </cell>
          <cell r="Y290">
            <v>87.685714285714269</v>
          </cell>
          <cell r="Z290">
            <v>88.892857142857125</v>
          </cell>
          <cell r="AA290">
            <v>90.20578947368422</v>
          </cell>
          <cell r="AB290">
            <v>97.14</v>
          </cell>
          <cell r="AC290">
            <v>92.058421052631587</v>
          </cell>
          <cell r="AD290">
            <v>95.570526315789479</v>
          </cell>
          <cell r="AE290">
            <v>96.420526315789488</v>
          </cell>
          <cell r="AF290">
            <v>91.902105263157878</v>
          </cell>
          <cell r="AG290">
            <v>98.597669172932342</v>
          </cell>
          <cell r="AH290">
            <v>85.552105263157884</v>
          </cell>
          <cell r="AI290">
            <v>88.562105263157903</v>
          </cell>
          <cell r="AJ290">
            <v>91.902105263157878</v>
          </cell>
          <cell r="AK290">
            <v>95.302105263157884</v>
          </cell>
          <cell r="AL290">
            <v>96.964285714285694</v>
          </cell>
          <cell r="AM290">
            <v>99.63631578947367</v>
          </cell>
          <cell r="AN290">
            <v>95.863684210526316</v>
          </cell>
          <cell r="AO290">
            <v>0</v>
          </cell>
          <cell r="AP290">
            <v>0</v>
          </cell>
          <cell r="AQ290">
            <v>88.252105263157887</v>
          </cell>
          <cell r="AR290">
            <v>94.973157894736843</v>
          </cell>
          <cell r="AS290">
            <v>92.058421052631587</v>
          </cell>
          <cell r="AT290">
            <v>90.481578947368419</v>
          </cell>
          <cell r="AU290">
            <v>101.45766917293234</v>
          </cell>
          <cell r="AV290">
            <v>97.521578947368425</v>
          </cell>
          <cell r="AW290">
            <v>90.65</v>
          </cell>
          <cell r="AX290">
            <v>93.083333333333314</v>
          </cell>
          <cell r="AY290">
            <v>0</v>
          </cell>
          <cell r="AZ290">
            <v>0</v>
          </cell>
          <cell r="BA290">
            <v>0</v>
          </cell>
          <cell r="BB290">
            <v>90.682631578947351</v>
          </cell>
          <cell r="BC290">
            <v>90.021578947368425</v>
          </cell>
          <cell r="BD290">
            <v>4.7142857142857812E-2</v>
          </cell>
          <cell r="BE290">
            <v>90.429750000000013</v>
          </cell>
          <cell r="BF290">
            <v>92.443010000000001</v>
          </cell>
          <cell r="BG290">
            <v>78.821650000000005</v>
          </cell>
          <cell r="BH290">
            <v>0</v>
          </cell>
          <cell r="BI290">
            <v>96.692857142857122</v>
          </cell>
          <cell r="BJ290">
            <v>0</v>
          </cell>
          <cell r="BK290">
            <v>8.01</v>
          </cell>
          <cell r="BL290">
            <v>40.075874999999996</v>
          </cell>
          <cell r="BM290">
            <v>59.826375000000006</v>
          </cell>
          <cell r="BN290">
            <v>75.025124999999989</v>
          </cell>
          <cell r="BO290">
            <v>72.502499999999998</v>
          </cell>
          <cell r="BP290">
            <v>87.253687499999998</v>
          </cell>
          <cell r="BQ290">
            <v>101.16382499999999</v>
          </cell>
          <cell r="BR290">
            <v>101.16382499999999</v>
          </cell>
          <cell r="BS290">
            <v>102.53911500000001</v>
          </cell>
          <cell r="BT290">
            <v>102.53911500000001</v>
          </cell>
          <cell r="BU290">
            <v>104.60205000000001</v>
          </cell>
          <cell r="BV290">
            <v>104.60205000000001</v>
          </cell>
          <cell r="BW290">
            <v>102.241125</v>
          </cell>
          <cell r="BX290">
            <v>102.241125</v>
          </cell>
          <cell r="BY290">
            <v>105.0273</v>
          </cell>
          <cell r="BZ290">
            <v>105.0273</v>
          </cell>
          <cell r="CA290">
            <v>0</v>
          </cell>
          <cell r="CB290">
            <v>0</v>
          </cell>
          <cell r="CC290">
            <v>0</v>
          </cell>
          <cell r="CD290">
            <v>0</v>
          </cell>
          <cell r="CE290">
            <v>116.72482499999998</v>
          </cell>
          <cell r="CF290">
            <v>109.63049999999998</v>
          </cell>
          <cell r="CG290">
            <v>109.77224999999997</v>
          </cell>
          <cell r="CH290">
            <v>101.178</v>
          </cell>
          <cell r="CI290">
            <v>0</v>
          </cell>
          <cell r="CJ290">
            <v>114.71817</v>
          </cell>
          <cell r="CK290">
            <v>115.11192</v>
          </cell>
          <cell r="CL290">
            <v>110.02729499999998</v>
          </cell>
          <cell r="CM290">
            <v>114.5445</v>
          </cell>
          <cell r="CN290">
            <v>115.56877499999997</v>
          </cell>
          <cell r="CO290">
            <v>115.56877499999997</v>
          </cell>
          <cell r="CP290">
            <v>104.17889999999998</v>
          </cell>
          <cell r="CQ290">
            <v>104.17889999999998</v>
          </cell>
          <cell r="CR290">
            <v>0</v>
          </cell>
          <cell r="CS290">
            <v>0</v>
          </cell>
          <cell r="CT290">
            <v>70.155000000000001</v>
          </cell>
          <cell r="CU290">
            <v>68.131249999999994</v>
          </cell>
          <cell r="CV290">
            <v>0</v>
          </cell>
          <cell r="CW290">
            <v>59.5</v>
          </cell>
          <cell r="CX290">
            <v>96.675075000000007</v>
          </cell>
          <cell r="CY290">
            <v>97.263075000000001</v>
          </cell>
          <cell r="CZ290">
            <v>104.70599999999997</v>
          </cell>
          <cell r="DA290">
            <v>100.48709999999997</v>
          </cell>
          <cell r="DB290">
            <v>0.57303750000000286</v>
          </cell>
          <cell r="DC290">
            <v>0.3618409090909091</v>
          </cell>
          <cell r="DD290">
            <v>34.080374999999997</v>
          </cell>
          <cell r="DE290">
            <v>0</v>
          </cell>
          <cell r="DF290">
            <v>0</v>
          </cell>
          <cell r="DG290">
            <v>0</v>
          </cell>
          <cell r="DH290">
            <v>0</v>
          </cell>
          <cell r="DI290">
            <v>0</v>
          </cell>
          <cell r="DJ290">
            <v>0</v>
          </cell>
          <cell r="DK290">
            <v>0</v>
          </cell>
          <cell r="DL290">
            <v>0</v>
          </cell>
          <cell r="DM290" t="str">
            <v>Feb 08</v>
          </cell>
          <cell r="DN290">
            <v>12.475</v>
          </cell>
          <cell r="DO290">
            <v>0</v>
          </cell>
          <cell r="DP290">
            <v>0</v>
          </cell>
          <cell r="DQ290">
            <v>0</v>
          </cell>
          <cell r="DR290">
            <v>0</v>
          </cell>
          <cell r="DS290">
            <v>0</v>
          </cell>
          <cell r="DT290">
            <v>101.88601500000001</v>
          </cell>
          <cell r="DU290">
            <v>101.88601500000001</v>
          </cell>
          <cell r="DV290">
            <v>105.04914000000001</v>
          </cell>
          <cell r="DW290">
            <v>105.04914000000001</v>
          </cell>
          <cell r="DX290">
            <v>99.654765000000026</v>
          </cell>
          <cell r="DY290">
            <v>99.654765000000026</v>
          </cell>
          <cell r="DZ290">
            <v>103.71144</v>
          </cell>
          <cell r="EA290">
            <v>103.71144</v>
          </cell>
          <cell r="EB290">
            <v>0</v>
          </cell>
          <cell r="EC290">
            <v>0</v>
          </cell>
          <cell r="ED290">
            <v>0</v>
          </cell>
          <cell r="EE290">
            <v>0</v>
          </cell>
          <cell r="EF290">
            <v>116.207595</v>
          </cell>
          <cell r="EG290">
            <v>0</v>
          </cell>
          <cell r="EH290">
            <v>110.938695</v>
          </cell>
          <cell r="EI290">
            <v>110.51869499999999</v>
          </cell>
          <cell r="EJ290">
            <v>113.80571999999999</v>
          </cell>
          <cell r="EK290">
            <v>116.42547</v>
          </cell>
          <cell r="EL290">
            <v>116.42547</v>
          </cell>
          <cell r="EM290">
            <v>0</v>
          </cell>
          <cell r="EN290">
            <v>0</v>
          </cell>
          <cell r="EO290">
            <v>70.639999999999986</v>
          </cell>
          <cell r="EP290">
            <v>68.076249999999987</v>
          </cell>
          <cell r="EQ290" t="str">
            <v>Feb 08</v>
          </cell>
          <cell r="ER290">
            <v>8.1199999999999992</v>
          </cell>
          <cell r="ES290">
            <v>0</v>
          </cell>
          <cell r="ET290">
            <v>0</v>
          </cell>
          <cell r="EU290">
            <v>0</v>
          </cell>
          <cell r="EV290">
            <v>61.816125</v>
          </cell>
          <cell r="EW290">
            <v>69.84075</v>
          </cell>
          <cell r="EX290">
            <v>73.814999999999998</v>
          </cell>
          <cell r="EY290">
            <v>95.226390000000009</v>
          </cell>
          <cell r="EZ290">
            <v>95.226390000000009</v>
          </cell>
          <cell r="FA290">
            <v>95.788140000000027</v>
          </cell>
          <cell r="FB290">
            <v>95.788140000000027</v>
          </cell>
          <cell r="FC290">
            <v>96.612390000000019</v>
          </cell>
          <cell r="FD290">
            <v>96.612390000000019</v>
          </cell>
          <cell r="FE290">
            <v>0</v>
          </cell>
          <cell r="FF290">
            <v>0</v>
          </cell>
          <cell r="FG290">
            <v>0</v>
          </cell>
          <cell r="FH290">
            <v>113.53177500000001</v>
          </cell>
          <cell r="FI290">
            <v>112.329525</v>
          </cell>
          <cell r="FJ290">
            <v>116.47177500000001</v>
          </cell>
          <cell r="FK290">
            <v>116.47177500000001</v>
          </cell>
          <cell r="FL290">
            <v>0</v>
          </cell>
          <cell r="FM290">
            <v>0</v>
          </cell>
          <cell r="FN290" t="str">
            <v>Feb 08</v>
          </cell>
          <cell r="FO290">
            <v>7.69</v>
          </cell>
          <cell r="FP290">
            <v>71.767499999999998</v>
          </cell>
          <cell r="FQ290">
            <v>63.419999999999995</v>
          </cell>
          <cell r="FR290">
            <v>84.42</v>
          </cell>
          <cell r="FS290">
            <v>0</v>
          </cell>
          <cell r="FT290">
            <v>109.92450000000001</v>
          </cell>
          <cell r="FU290">
            <v>109.92450000000001</v>
          </cell>
          <cell r="FV290">
            <v>114.37650000000002</v>
          </cell>
          <cell r="FW290">
            <v>114.37650000000002</v>
          </cell>
          <cell r="FX290">
            <v>0</v>
          </cell>
          <cell r="FY290">
            <v>0</v>
          </cell>
          <cell r="FZ290">
            <v>0</v>
          </cell>
          <cell r="GA290">
            <v>0</v>
          </cell>
          <cell r="GB290">
            <v>0</v>
          </cell>
          <cell r="GC290">
            <v>0</v>
          </cell>
          <cell r="GD290">
            <v>117.15900000000002</v>
          </cell>
          <cell r="GE290">
            <v>114.295125</v>
          </cell>
          <cell r="GF290">
            <v>114.295125</v>
          </cell>
          <cell r="GG290">
            <v>115.44225</v>
          </cell>
          <cell r="GH290">
            <v>115.44225</v>
          </cell>
          <cell r="GI290">
            <v>104.8614</v>
          </cell>
          <cell r="GJ290">
            <v>100.98690000000001</v>
          </cell>
          <cell r="GK290">
            <v>0</v>
          </cell>
          <cell r="GL290">
            <v>0</v>
          </cell>
          <cell r="GM290">
            <v>75.412499999999994</v>
          </cell>
          <cell r="GN290">
            <v>0</v>
          </cell>
          <cell r="GO290" t="str">
            <v>Feb 08</v>
          </cell>
          <cell r="GP290">
            <v>10.695061097795763</v>
          </cell>
          <cell r="GQ290">
            <v>816.85714285714289</v>
          </cell>
          <cell r="GR290">
            <v>778.09523809523807</v>
          </cell>
          <cell r="GS290">
            <v>791.40476190476193</v>
          </cell>
          <cell r="GT290">
            <v>785.02380952380952</v>
          </cell>
          <cell r="GU290">
            <v>832.86904761904759</v>
          </cell>
          <cell r="GV290">
            <v>829.11904761904759</v>
          </cell>
          <cell r="GW290">
            <v>832.86904761904759</v>
          </cell>
          <cell r="GX290">
            <v>0</v>
          </cell>
          <cell r="GY290">
            <v>856.79761904761904</v>
          </cell>
          <cell r="GZ290">
            <v>838.22619047619048</v>
          </cell>
          <cell r="HA290">
            <v>0</v>
          </cell>
          <cell r="HB290">
            <v>0</v>
          </cell>
          <cell r="HC290">
            <v>927.17857142857144</v>
          </cell>
          <cell r="HD290">
            <v>856.90476190476193</v>
          </cell>
          <cell r="HE290">
            <v>0</v>
          </cell>
          <cell r="HF290">
            <v>877.25</v>
          </cell>
          <cell r="HG290">
            <v>676.11904761904759</v>
          </cell>
          <cell r="HH290">
            <v>0</v>
          </cell>
          <cell r="HI290">
            <v>658.58333333333337</v>
          </cell>
          <cell r="HJ290">
            <v>0</v>
          </cell>
          <cell r="HK290" t="e">
            <v>#VALUE!</v>
          </cell>
          <cell r="HL290">
            <v>0</v>
          </cell>
          <cell r="HM290">
            <v>0</v>
          </cell>
          <cell r="HN290">
            <v>469.14285714285717</v>
          </cell>
          <cell r="HO290">
            <v>430.03571428571428</v>
          </cell>
          <cell r="HP290">
            <v>416.32142857142856</v>
          </cell>
          <cell r="HQ290">
            <v>0</v>
          </cell>
          <cell r="HR290">
            <v>143.44999999999999</v>
          </cell>
          <cell r="HS290">
            <v>0</v>
          </cell>
          <cell r="HT290">
            <v>937.80952380952385</v>
          </cell>
          <cell r="HU290" t="str">
            <v>Feb 08</v>
          </cell>
          <cell r="HV290">
            <v>803.90476190476193</v>
          </cell>
          <cell r="HW290">
            <v>828.80952380952385</v>
          </cell>
          <cell r="HX290">
            <v>783.90476190476193</v>
          </cell>
          <cell r="HY290">
            <v>808.80952380952385</v>
          </cell>
          <cell r="HZ290">
            <v>826.11904761904759</v>
          </cell>
          <cell r="IA290">
            <v>809.39285714285711</v>
          </cell>
          <cell r="IB290">
            <v>826.11904761904759</v>
          </cell>
          <cell r="IC290">
            <v>0</v>
          </cell>
          <cell r="ID290">
            <v>907.60714285714289</v>
          </cell>
          <cell r="IE290">
            <v>868.54761904761904</v>
          </cell>
          <cell r="IF290">
            <v>0</v>
          </cell>
          <cell r="IG290">
            <v>665.45238095238096</v>
          </cell>
          <cell r="IH290">
            <v>0</v>
          </cell>
          <cell r="II290">
            <v>648.55952380952385</v>
          </cell>
          <cell r="IJ290">
            <v>0</v>
          </cell>
          <cell r="IK290">
            <v>0</v>
          </cell>
          <cell r="IL290">
            <v>0</v>
          </cell>
          <cell r="IM290">
            <v>478.16666666666669</v>
          </cell>
          <cell r="IN290">
            <v>425.16666666666669</v>
          </cell>
          <cell r="IO290">
            <v>0</v>
          </cell>
          <cell r="IP290">
            <v>0</v>
          </cell>
          <cell r="IQ290" t="str">
            <v>Feb 08</v>
          </cell>
          <cell r="IR290">
            <v>10.501571153748927</v>
          </cell>
          <cell r="IS290">
            <v>65.078086220789686</v>
          </cell>
          <cell r="IT290">
            <v>74.620665748393023</v>
          </cell>
          <cell r="IU290">
            <v>0</v>
          </cell>
          <cell r="IV290">
            <v>0</v>
          </cell>
          <cell r="IW290">
            <v>0</v>
          </cell>
          <cell r="IX290">
            <v>96.635062656641594</v>
          </cell>
          <cell r="IY290">
            <v>0</v>
          </cell>
          <cell r="IZ290">
            <v>110.7539097744361</v>
          </cell>
          <cell r="JA290">
            <v>106.41601503759398</v>
          </cell>
          <cell r="JB290">
            <v>0</v>
          </cell>
          <cell r="JC290">
            <v>105.22260651629071</v>
          </cell>
          <cell r="JD290">
            <v>110.33945811273747</v>
          </cell>
          <cell r="JE290">
            <v>0</v>
          </cell>
          <cell r="JF290">
            <v>0</v>
          </cell>
          <cell r="JG290">
            <v>0</v>
          </cell>
          <cell r="JH290">
            <v>0</v>
          </cell>
          <cell r="JI290">
            <v>0</v>
          </cell>
          <cell r="JJ290">
            <v>0</v>
          </cell>
          <cell r="JK290">
            <v>0</v>
          </cell>
          <cell r="JL290">
            <v>0</v>
          </cell>
          <cell r="JM290">
            <v>0</v>
          </cell>
          <cell r="JN290">
            <v>110.89839598997494</v>
          </cell>
          <cell r="JO290">
            <v>0</v>
          </cell>
          <cell r="JP290">
            <v>111.50952380952383</v>
          </cell>
          <cell r="JQ290">
            <v>111.87947368421054</v>
          </cell>
          <cell r="JR290">
            <v>113.32421052631578</v>
          </cell>
          <cell r="JS290">
            <v>114.29506265664159</v>
          </cell>
          <cell r="JT290">
            <v>114.99506265664159</v>
          </cell>
          <cell r="JU290">
            <v>0</v>
          </cell>
          <cell r="JV290">
            <v>0</v>
          </cell>
          <cell r="JW290">
            <v>0</v>
          </cell>
          <cell r="JX290">
            <v>0</v>
          </cell>
          <cell r="JY290">
            <v>0</v>
          </cell>
          <cell r="JZ290">
            <v>112.37947368421054</v>
          </cell>
          <cell r="KA290">
            <v>0</v>
          </cell>
          <cell r="KB290">
            <v>0</v>
          </cell>
          <cell r="KC290">
            <v>0</v>
          </cell>
          <cell r="KD290">
            <v>82.073684210526324</v>
          </cell>
          <cell r="KE290">
            <v>89.240350877192995</v>
          </cell>
          <cell r="KF290">
            <v>82.073684210526324</v>
          </cell>
          <cell r="KG290">
            <v>89.240350877192995</v>
          </cell>
          <cell r="KH290">
            <v>0</v>
          </cell>
          <cell r="KI290">
            <v>0</v>
          </cell>
          <cell r="KJ290">
            <v>0</v>
          </cell>
          <cell r="KK290">
            <v>76.267034550944288</v>
          </cell>
          <cell r="KL290">
            <v>74.907730779705162</v>
          </cell>
          <cell r="KM290">
            <v>0</v>
          </cell>
          <cell r="KN290">
            <v>73.167225524441022</v>
          </cell>
          <cell r="KO290">
            <v>7.6190499999999997</v>
          </cell>
          <cell r="KP290">
            <v>1.5619047619047624</v>
          </cell>
          <cell r="KQ290">
            <v>1.6428571428571428</v>
          </cell>
          <cell r="KR290">
            <v>1.3428571428571427</v>
          </cell>
          <cell r="KS290">
            <v>1.0952380952380949</v>
          </cell>
          <cell r="KT290">
            <v>-0.20476190476190476</v>
          </cell>
          <cell r="KU290">
            <v>0.30952380952380953</v>
          </cell>
          <cell r="KV290">
            <v>-0.5</v>
          </cell>
          <cell r="KW290">
            <v>0</v>
          </cell>
          <cell r="KX290">
            <v>-0.73809523809523814</v>
          </cell>
          <cell r="KY290">
            <v>0</v>
          </cell>
          <cell r="KZ290">
            <v>0.47619571428571428</v>
          </cell>
          <cell r="LA290">
            <v>-0.64285476190476198</v>
          </cell>
          <cell r="LB290">
            <v>7.166666666666667</v>
          </cell>
          <cell r="LC290" t="str">
            <v>Feb 08</v>
          </cell>
          <cell r="LD290">
            <v>64.464141821112008</v>
          </cell>
          <cell r="LE290">
            <v>73.921028466483008</v>
          </cell>
          <cell r="LF290">
            <v>800</v>
          </cell>
          <cell r="LG290">
            <v>805</v>
          </cell>
          <cell r="LH290">
            <v>92.577280701754376</v>
          </cell>
          <cell r="LI290">
            <v>102.09473684210528</v>
          </cell>
          <cell r="LJ290">
            <v>110.52263157894737</v>
          </cell>
          <cell r="LK290">
            <v>2.0473684210526315</v>
          </cell>
          <cell r="LL290">
            <v>112.95421052631579</v>
          </cell>
          <cell r="LM290">
            <v>3.3842105263157904</v>
          </cell>
          <cell r="LN290">
            <v>111.46736842105264</v>
          </cell>
          <cell r="LO290">
            <v>0</v>
          </cell>
          <cell r="LP290">
            <v>0</v>
          </cell>
          <cell r="LQ290">
            <v>0</v>
          </cell>
          <cell r="LR290">
            <v>0</v>
          </cell>
          <cell r="LS290">
            <v>0</v>
          </cell>
          <cell r="LT290">
            <v>72.317695814339004</v>
          </cell>
          <cell r="LU290">
            <v>70.75341898052217</v>
          </cell>
          <cell r="LV290">
            <v>97.14</v>
          </cell>
          <cell r="LW290">
            <v>92.058421052631587</v>
          </cell>
          <cell r="LX290">
            <v>95.570526315789479</v>
          </cell>
          <cell r="LY290">
            <v>96.420526315789488</v>
          </cell>
          <cell r="LZ290">
            <v>91.902105263157878</v>
          </cell>
          <cell r="MA290">
            <v>98.597669172932342</v>
          </cell>
          <cell r="MB290" t="str">
            <v>Feb 08</v>
          </cell>
          <cell r="MC290">
            <v>814.68421052631584</v>
          </cell>
          <cell r="MD290">
            <v>818.36842105263167</v>
          </cell>
          <cell r="ME290">
            <v>96.734649122807014</v>
          </cell>
          <cell r="MF290">
            <v>144.62</v>
          </cell>
          <cell r="MG290">
            <v>132.15</v>
          </cell>
          <cell r="MH290" t="str">
            <v>Feb 08</v>
          </cell>
          <cell r="MI290">
            <v>200.95238095238096</v>
          </cell>
          <cell r="MJ290">
            <v>179.59183673469391</v>
          </cell>
          <cell r="MK290">
            <v>182.44897959183672</v>
          </cell>
          <cell r="ML290">
            <v>138.23129251700684</v>
          </cell>
          <cell r="MM290">
            <v>157.27891156462582</v>
          </cell>
          <cell r="MN290">
            <v>203.85411689759516</v>
          </cell>
          <cell r="MO290">
            <v>229.42643391521199</v>
          </cell>
          <cell r="MP290">
            <v>171.97278911564624</v>
          </cell>
          <cell r="MQ290">
            <v>123.69047619047619</v>
          </cell>
          <cell r="MR290">
            <v>129.76190476190476</v>
          </cell>
          <cell r="MS290">
            <v>0</v>
          </cell>
          <cell r="MT290">
            <v>178.24497257769647</v>
          </cell>
          <cell r="MU290">
            <v>112.15334420880914</v>
          </cell>
          <cell r="MV290">
            <v>0</v>
          </cell>
          <cell r="MW290" t="str">
            <v>*KEY_ERR</v>
          </cell>
        </row>
        <row r="291">
          <cell r="F291" t="str">
            <v>Mar 08</v>
          </cell>
          <cell r="G291">
            <v>103.66225</v>
          </cell>
          <cell r="H291">
            <v>0</v>
          </cell>
          <cell r="I291">
            <v>105.4525</v>
          </cell>
          <cell r="J291">
            <v>0</v>
          </cell>
          <cell r="K291">
            <v>0</v>
          </cell>
          <cell r="L291">
            <v>107.44374999999999</v>
          </cell>
          <cell r="M291">
            <v>97.705249999999992</v>
          </cell>
          <cell r="N291">
            <v>0</v>
          </cell>
          <cell r="O291">
            <v>0</v>
          </cell>
          <cell r="P291">
            <v>97.683999999999983</v>
          </cell>
          <cell r="Q291">
            <v>97.683999999999983</v>
          </cell>
          <cell r="R291">
            <v>0</v>
          </cell>
          <cell r="S291">
            <v>112.64149999999998</v>
          </cell>
          <cell r="T291">
            <v>108.03449999999998</v>
          </cell>
          <cell r="U291">
            <v>88.318999999999988</v>
          </cell>
          <cell r="V291">
            <v>100.56725</v>
          </cell>
          <cell r="W291">
            <v>100.04225</v>
          </cell>
          <cell r="X291">
            <v>104.29725000000001</v>
          </cell>
          <cell r="Y291">
            <v>95.384749999999997</v>
          </cell>
          <cell r="Z291">
            <v>97.052250000000001</v>
          </cell>
          <cell r="AA291">
            <v>96.587002500000025</v>
          </cell>
          <cell r="AB291">
            <v>104.15700000000002</v>
          </cell>
          <cell r="AC291">
            <v>100.53899999999999</v>
          </cell>
          <cell r="AD291">
            <v>102.3535</v>
          </cell>
          <cell r="AE291">
            <v>103.20350000000001</v>
          </cell>
          <cell r="AF291">
            <v>98.5565</v>
          </cell>
          <cell r="AG291">
            <v>106.41849999999999</v>
          </cell>
          <cell r="AH291">
            <v>92.706500000000005</v>
          </cell>
          <cell r="AI291">
            <v>95.042500000000018</v>
          </cell>
          <cell r="AJ291">
            <v>98.5565</v>
          </cell>
          <cell r="AK291">
            <v>101.65649999999999</v>
          </cell>
          <cell r="AL291">
            <v>106.08225</v>
          </cell>
          <cell r="AM291">
            <v>107.428</v>
          </cell>
          <cell r="AN291">
            <v>102.49450000000002</v>
          </cell>
          <cell r="AO291">
            <v>0</v>
          </cell>
          <cell r="AP291">
            <v>0</v>
          </cell>
          <cell r="AQ291">
            <v>95.206500000000005</v>
          </cell>
          <cell r="AR291">
            <v>102.21850000000001</v>
          </cell>
          <cell r="AS291">
            <v>100.53899999999999</v>
          </cell>
          <cell r="AT291">
            <v>97.500000000000014</v>
          </cell>
          <cell r="AU291">
            <v>108.3985</v>
          </cell>
          <cell r="AV291">
            <v>104.85700000000001</v>
          </cell>
          <cell r="AW291">
            <v>97.477502500000014</v>
          </cell>
          <cell r="AX291">
            <v>102.34975</v>
          </cell>
          <cell r="AY291">
            <v>0</v>
          </cell>
          <cell r="AZ291">
            <v>0</v>
          </cell>
          <cell r="BA291">
            <v>0</v>
          </cell>
          <cell r="BB291">
            <v>97.856000000000023</v>
          </cell>
          <cell r="BC291">
            <v>96.757000000000005</v>
          </cell>
          <cell r="BD291">
            <v>0.49272727272727329</v>
          </cell>
          <cell r="BE291">
            <v>100.88825</v>
          </cell>
          <cell r="BF291">
            <v>101.25250999999999</v>
          </cell>
          <cell r="BG291">
            <v>86.205399999999997</v>
          </cell>
          <cell r="BH291">
            <v>0</v>
          </cell>
          <cell r="BI291">
            <v>105.34725</v>
          </cell>
          <cell r="BJ291">
            <v>0</v>
          </cell>
          <cell r="BK291">
            <v>8.9600000000000009</v>
          </cell>
          <cell r="BL291">
            <v>40.729499999999994</v>
          </cell>
          <cell r="BM291">
            <v>61.881749999999997</v>
          </cell>
          <cell r="BN291">
            <v>81.230625000000003</v>
          </cell>
          <cell r="BO291">
            <v>76.671000000000006</v>
          </cell>
          <cell r="BP291">
            <v>93.667874999999995</v>
          </cell>
          <cell r="BQ291">
            <v>108.22854</v>
          </cell>
          <cell r="BR291">
            <v>108.22854</v>
          </cell>
          <cell r="BS291">
            <v>111.34599</v>
          </cell>
          <cell r="BT291">
            <v>111.34599</v>
          </cell>
          <cell r="BU291">
            <v>116.02226999999999</v>
          </cell>
          <cell r="BV291">
            <v>116.02226999999999</v>
          </cell>
          <cell r="BW291">
            <v>113.04541500000001</v>
          </cell>
          <cell r="BX291">
            <v>113.04541500000001</v>
          </cell>
          <cell r="BY291">
            <v>120.36086999999998</v>
          </cell>
          <cell r="BZ291">
            <v>120.36086999999998</v>
          </cell>
          <cell r="CA291">
            <v>0</v>
          </cell>
          <cell r="CB291">
            <v>0</v>
          </cell>
          <cell r="CC291">
            <v>0</v>
          </cell>
          <cell r="CD291">
            <v>0</v>
          </cell>
          <cell r="CE291">
            <v>121.61604</v>
          </cell>
          <cell r="CF291">
            <v>120.78150000000001</v>
          </cell>
          <cell r="CG291">
            <v>120.40875</v>
          </cell>
          <cell r="CH291">
            <v>107.94</v>
          </cell>
          <cell r="CI291">
            <v>133.1859</v>
          </cell>
          <cell r="CJ291">
            <v>131.16799499999999</v>
          </cell>
          <cell r="CK291">
            <v>131.77489499999999</v>
          </cell>
          <cell r="CL291">
            <v>124.83502500000002</v>
          </cell>
          <cell r="CM291">
            <v>131.45359500000004</v>
          </cell>
          <cell r="CN291">
            <v>132.33979500000001</v>
          </cell>
          <cell r="CO291">
            <v>132.33979500000001</v>
          </cell>
          <cell r="CP291">
            <v>119.780325</v>
          </cell>
          <cell r="CQ291">
            <v>119.780325</v>
          </cell>
          <cell r="CR291">
            <v>0</v>
          </cell>
          <cell r="CS291">
            <v>0</v>
          </cell>
          <cell r="CT291">
            <v>74.568749999999994</v>
          </cell>
          <cell r="CU291">
            <v>71.723749999999995</v>
          </cell>
          <cell r="CV291">
            <v>0</v>
          </cell>
          <cell r="CW291">
            <v>64.5</v>
          </cell>
          <cell r="CX291">
            <v>104.83493999999999</v>
          </cell>
          <cell r="CY291">
            <v>105.24444</v>
          </cell>
          <cell r="CZ291">
            <v>111.2433</v>
          </cell>
          <cell r="DA291">
            <v>107.60504999999999</v>
          </cell>
          <cell r="DB291">
            <v>1.2989549999999994</v>
          </cell>
          <cell r="DC291">
            <v>0.95005909090908724</v>
          </cell>
          <cell r="DD291">
            <v>37.681805000000004</v>
          </cell>
          <cell r="DE291">
            <v>0</v>
          </cell>
          <cell r="DF291">
            <v>0</v>
          </cell>
          <cell r="DG291">
            <v>0</v>
          </cell>
          <cell r="DH291">
            <v>0</v>
          </cell>
          <cell r="DI291">
            <v>0</v>
          </cell>
          <cell r="DJ291">
            <v>0</v>
          </cell>
          <cell r="DK291">
            <v>0</v>
          </cell>
          <cell r="DL291">
            <v>0</v>
          </cell>
          <cell r="DM291" t="str">
            <v>Mar 08</v>
          </cell>
          <cell r="DN291">
            <v>10.24</v>
          </cell>
          <cell r="DO291">
            <v>0</v>
          </cell>
          <cell r="DP291">
            <v>0</v>
          </cell>
          <cell r="DQ291">
            <v>0</v>
          </cell>
          <cell r="DR291">
            <v>0</v>
          </cell>
          <cell r="DS291">
            <v>0</v>
          </cell>
          <cell r="DT291">
            <v>106.39292999999999</v>
          </cell>
          <cell r="DU291">
            <v>106.39292999999999</v>
          </cell>
          <cell r="DV291">
            <v>114.32567999999998</v>
          </cell>
          <cell r="DW291">
            <v>114.32567999999998</v>
          </cell>
          <cell r="DX291">
            <v>104.16430499999998</v>
          </cell>
          <cell r="DY291">
            <v>104.16430499999998</v>
          </cell>
          <cell r="DZ291">
            <v>113.10242999999998</v>
          </cell>
          <cell r="EA291">
            <v>113.10242999999998</v>
          </cell>
          <cell r="EB291">
            <v>0</v>
          </cell>
          <cell r="EC291">
            <v>0</v>
          </cell>
          <cell r="ED291">
            <v>0</v>
          </cell>
          <cell r="EE291">
            <v>0</v>
          </cell>
          <cell r="EF291">
            <v>137.34966</v>
          </cell>
          <cell r="EG291">
            <v>140.4906</v>
          </cell>
          <cell r="EH291">
            <v>128.66878500000004</v>
          </cell>
          <cell r="EI291">
            <v>128.24878500000003</v>
          </cell>
          <cell r="EJ291">
            <v>132.16528500000001</v>
          </cell>
          <cell r="EK291">
            <v>135.60140999999999</v>
          </cell>
          <cell r="EL291">
            <v>135.60140999999999</v>
          </cell>
          <cell r="EM291">
            <v>0</v>
          </cell>
          <cell r="EN291">
            <v>0</v>
          </cell>
          <cell r="EO291">
            <v>72.622500000000002</v>
          </cell>
          <cell r="EP291">
            <v>72.767499999999998</v>
          </cell>
          <cell r="EQ291" t="str">
            <v>Mar 08</v>
          </cell>
          <cell r="ER291">
            <v>9.36</v>
          </cell>
          <cell r="ES291">
            <v>0</v>
          </cell>
          <cell r="ET291">
            <v>0</v>
          </cell>
          <cell r="EU291">
            <v>0</v>
          </cell>
          <cell r="EV291">
            <v>61.642875000000004</v>
          </cell>
          <cell r="EW291">
            <v>70.940624999999997</v>
          </cell>
          <cell r="EX291">
            <v>75.557999999999993</v>
          </cell>
          <cell r="EY291">
            <v>106.71170999999998</v>
          </cell>
          <cell r="EZ291">
            <v>106.71170999999998</v>
          </cell>
          <cell r="FA291">
            <v>111.33170999999999</v>
          </cell>
          <cell r="FB291">
            <v>111.33170999999999</v>
          </cell>
          <cell r="FC291">
            <v>110.49170999999998</v>
          </cell>
          <cell r="FD291">
            <v>110.49170999999998</v>
          </cell>
          <cell r="FE291">
            <v>0</v>
          </cell>
          <cell r="FF291">
            <v>0</v>
          </cell>
          <cell r="FG291">
            <v>0</v>
          </cell>
          <cell r="FH291">
            <v>131.194245</v>
          </cell>
          <cell r="FI291">
            <v>130.47552000000002</v>
          </cell>
          <cell r="FJ291">
            <v>134.13424499999999</v>
          </cell>
          <cell r="FK291">
            <v>134.13424499999999</v>
          </cell>
          <cell r="FL291">
            <v>0</v>
          </cell>
          <cell r="FM291">
            <v>0</v>
          </cell>
          <cell r="FN291" t="str">
            <v>Mar 08</v>
          </cell>
          <cell r="FO291">
            <v>8.4499999999999993</v>
          </cell>
          <cell r="FP291">
            <v>67.987499999999997</v>
          </cell>
          <cell r="FQ291">
            <v>62.107499999999995</v>
          </cell>
          <cell r="FR291">
            <v>87.045000000000002</v>
          </cell>
          <cell r="FS291">
            <v>0</v>
          </cell>
          <cell r="FT291">
            <v>117.04927500000001</v>
          </cell>
          <cell r="FU291">
            <v>117.04927500000001</v>
          </cell>
          <cell r="FV291">
            <v>121.50389999999997</v>
          </cell>
          <cell r="FW291">
            <v>121.50389999999997</v>
          </cell>
          <cell r="FX291">
            <v>0</v>
          </cell>
          <cell r="FY291">
            <v>0</v>
          </cell>
          <cell r="FZ291">
            <v>0</v>
          </cell>
          <cell r="GA291">
            <v>0</v>
          </cell>
          <cell r="GB291">
            <v>0</v>
          </cell>
          <cell r="GC291">
            <v>0</v>
          </cell>
          <cell r="GD291">
            <v>133.26799500000001</v>
          </cell>
          <cell r="GE291">
            <v>131.15875500000001</v>
          </cell>
          <cell r="GF291">
            <v>131.15875500000001</v>
          </cell>
          <cell r="GG291">
            <v>131.73363000000001</v>
          </cell>
          <cell r="GH291">
            <v>131.73363000000001</v>
          </cell>
          <cell r="GI291">
            <v>117.7491</v>
          </cell>
          <cell r="GJ291">
            <v>114.63584999999999</v>
          </cell>
          <cell r="GK291">
            <v>0</v>
          </cell>
          <cell r="GL291">
            <v>0</v>
          </cell>
          <cell r="GM291">
            <v>84.56</v>
          </cell>
          <cell r="GN291">
            <v>0</v>
          </cell>
          <cell r="GO291" t="str">
            <v>Mar 08</v>
          </cell>
          <cell r="GP291">
            <v>9.9823887287864235</v>
          </cell>
          <cell r="GQ291">
            <v>839.57894736842104</v>
          </cell>
          <cell r="GR291">
            <v>798.78947368421052</v>
          </cell>
          <cell r="GS291">
            <v>811.76315789473688</v>
          </cell>
          <cell r="GT291">
            <v>800.23684210526312</v>
          </cell>
          <cell r="GU291">
            <v>864.48684210526312</v>
          </cell>
          <cell r="GV291">
            <v>860.73684210526312</v>
          </cell>
          <cell r="GW291">
            <v>864.48684210526312</v>
          </cell>
          <cell r="GX291">
            <v>0</v>
          </cell>
          <cell r="GY291">
            <v>913.11842105263156</v>
          </cell>
          <cell r="GZ291">
            <v>880.96052631578948</v>
          </cell>
          <cell r="HA291">
            <v>0</v>
          </cell>
          <cell r="HB291">
            <v>0</v>
          </cell>
          <cell r="HC291">
            <v>1062.0921052631579</v>
          </cell>
          <cell r="HD291">
            <v>957.47368421052636</v>
          </cell>
          <cell r="HE291">
            <v>0</v>
          </cell>
          <cell r="HF291">
            <v>1011.3552631578947</v>
          </cell>
          <cell r="HG291">
            <v>730.61842105263156</v>
          </cell>
          <cell r="HH291">
            <v>0</v>
          </cell>
          <cell r="HI291">
            <v>722.10526315789468</v>
          </cell>
          <cell r="HJ291">
            <v>0</v>
          </cell>
          <cell r="HK291" t="e">
            <v>#VALUE!</v>
          </cell>
          <cell r="HL291">
            <v>0</v>
          </cell>
          <cell r="HM291">
            <v>0</v>
          </cell>
          <cell r="HN291">
            <v>501.46052631578948</v>
          </cell>
          <cell r="HO291">
            <v>465.67105263157896</v>
          </cell>
          <cell r="HP291">
            <v>450.03947368421052</v>
          </cell>
          <cell r="HQ291">
            <v>0</v>
          </cell>
          <cell r="HR291">
            <v>139.27500000000001</v>
          </cell>
          <cell r="HS291">
            <v>0</v>
          </cell>
          <cell r="HT291">
            <v>984.5526315789474</v>
          </cell>
          <cell r="HU291" t="str">
            <v>Mar 08</v>
          </cell>
          <cell r="HV291">
            <v>824.47368421052636</v>
          </cell>
          <cell r="HW291">
            <v>804.89473684210532</v>
          </cell>
          <cell r="HX291">
            <v>804.47368421052636</v>
          </cell>
          <cell r="HY291">
            <v>784.89473684210532</v>
          </cell>
          <cell r="HZ291">
            <v>857.11842105263156</v>
          </cell>
          <cell r="IA291">
            <v>839.27631578947364</v>
          </cell>
          <cell r="IB291">
            <v>857.11842105263156</v>
          </cell>
          <cell r="IC291">
            <v>0</v>
          </cell>
          <cell r="ID291">
            <v>1041.3026315789473</v>
          </cell>
          <cell r="IE291">
            <v>971.59210526315792</v>
          </cell>
          <cell r="IF291">
            <v>0</v>
          </cell>
          <cell r="IG291">
            <v>716.40789473684208</v>
          </cell>
          <cell r="IH291">
            <v>0</v>
          </cell>
          <cell r="II291">
            <v>711.40789473684208</v>
          </cell>
          <cell r="IJ291">
            <v>0</v>
          </cell>
          <cell r="IK291">
            <v>0</v>
          </cell>
          <cell r="IL291">
            <v>0</v>
          </cell>
          <cell r="IM291">
            <v>511</v>
          </cell>
          <cell r="IN291">
            <v>469.75</v>
          </cell>
          <cell r="IO291">
            <v>0</v>
          </cell>
          <cell r="IP291">
            <v>0</v>
          </cell>
          <cell r="IQ291" t="str">
            <v>Mar 08</v>
          </cell>
          <cell r="IR291">
            <v>11.010093086721877</v>
          </cell>
          <cell r="IS291">
            <v>66.65131829170025</v>
          </cell>
          <cell r="IT291">
            <v>76.413485766758484</v>
          </cell>
          <cell r="IU291">
            <v>0</v>
          </cell>
          <cell r="IV291">
            <v>0</v>
          </cell>
          <cell r="IW291">
            <v>0</v>
          </cell>
          <cell r="IX291">
            <v>98.800738095238074</v>
          </cell>
          <cell r="IY291">
            <v>0</v>
          </cell>
          <cell r="IZ291">
            <v>114.8307857142857</v>
          </cell>
          <cell r="JA291">
            <v>111.19778571428573</v>
          </cell>
          <cell r="JB291">
            <v>0</v>
          </cell>
          <cell r="JC291">
            <v>109.94369047619048</v>
          </cell>
          <cell r="JD291">
            <v>116.15976331360947</v>
          </cell>
          <cell r="JE291">
            <v>0</v>
          </cell>
          <cell r="JF291">
            <v>0</v>
          </cell>
          <cell r="JG291">
            <v>0</v>
          </cell>
          <cell r="JH291">
            <v>0</v>
          </cell>
          <cell r="JI291">
            <v>0</v>
          </cell>
          <cell r="JJ291">
            <v>0</v>
          </cell>
          <cell r="JK291">
            <v>0</v>
          </cell>
          <cell r="JL291">
            <v>0</v>
          </cell>
          <cell r="JM291">
            <v>0</v>
          </cell>
          <cell r="JN291">
            <v>125.65597857142856</v>
          </cell>
          <cell r="JO291">
            <v>0</v>
          </cell>
          <cell r="JP291">
            <v>127.70880952380955</v>
          </cell>
          <cell r="JQ291">
            <v>129.36354761904764</v>
          </cell>
          <cell r="JR291">
            <v>129.04399999999998</v>
          </cell>
          <cell r="JS291">
            <v>132.03266666666664</v>
          </cell>
          <cell r="JT291">
            <v>132.73266666666663</v>
          </cell>
          <cell r="JU291">
            <v>0</v>
          </cell>
          <cell r="JV291">
            <v>0</v>
          </cell>
          <cell r="JW291">
            <v>0</v>
          </cell>
          <cell r="JX291">
            <v>0</v>
          </cell>
          <cell r="JY291">
            <v>0</v>
          </cell>
          <cell r="JZ291">
            <v>127.94450000000001</v>
          </cell>
          <cell r="KA291">
            <v>0</v>
          </cell>
          <cell r="KB291">
            <v>0</v>
          </cell>
          <cell r="KC291">
            <v>0</v>
          </cell>
          <cell r="KD291">
            <v>90.717499999999987</v>
          </cell>
          <cell r="KE291">
            <v>97.717499999999987</v>
          </cell>
          <cell r="KF291">
            <v>90.717499999999987</v>
          </cell>
          <cell r="KG291">
            <v>97.717499999999987</v>
          </cell>
          <cell r="KH291">
            <v>0</v>
          </cell>
          <cell r="KI291">
            <v>0</v>
          </cell>
          <cell r="KJ291">
            <v>0</v>
          </cell>
          <cell r="KK291">
            <v>81.41368953880766</v>
          </cell>
          <cell r="KL291">
            <v>79.539673790776163</v>
          </cell>
          <cell r="KM291">
            <v>0</v>
          </cell>
          <cell r="KN291">
            <v>76.989366704161995</v>
          </cell>
          <cell r="KO291">
            <v>7.1428600000000007</v>
          </cell>
          <cell r="KP291">
            <v>1.1952380952380952</v>
          </cell>
          <cell r="KQ291">
            <v>1.7142857142857146</v>
          </cell>
          <cell r="KR291">
            <v>1.4142857142857141</v>
          </cell>
          <cell r="KS291">
            <v>0.77619047619047621</v>
          </cell>
          <cell r="KT291">
            <v>0.29047857142857142</v>
          </cell>
          <cell r="KU291">
            <v>1.5238095238095242</v>
          </cell>
          <cell r="KV291">
            <v>1.4190476190476193</v>
          </cell>
          <cell r="KW291">
            <v>0</v>
          </cell>
          <cell r="KX291">
            <v>1.4666666666666668</v>
          </cell>
          <cell r="KY291">
            <v>0</v>
          </cell>
          <cell r="KZ291">
            <v>1.5714285714285714</v>
          </cell>
          <cell r="LA291">
            <v>-0.30952142857142867</v>
          </cell>
          <cell r="LB291">
            <v>7</v>
          </cell>
          <cell r="LC291" t="str">
            <v>Mar 08</v>
          </cell>
          <cell r="LD291">
            <v>66.075745366639808</v>
          </cell>
          <cell r="LE291">
            <v>75.757575757575751</v>
          </cell>
          <cell r="LF291">
            <v>820</v>
          </cell>
          <cell r="LG291">
            <v>825</v>
          </cell>
          <cell r="LH291">
            <v>95.38394444444441</v>
          </cell>
          <cell r="LI291">
            <v>106.28049999999999</v>
          </cell>
          <cell r="LJ291">
            <v>125.63350000000001</v>
          </cell>
          <cell r="LK291">
            <v>2.9049999999999994</v>
          </cell>
          <cell r="LL291">
            <v>128.38850000000002</v>
          </cell>
          <cell r="LM291">
            <v>3.8699999999999997</v>
          </cell>
          <cell r="LN291">
            <v>126.86350000000002</v>
          </cell>
          <cell r="LO291">
            <v>0</v>
          </cell>
          <cell r="LP291">
            <v>0</v>
          </cell>
          <cell r="LQ291">
            <v>0</v>
          </cell>
          <cell r="LR291">
            <v>0</v>
          </cell>
          <cell r="LS291">
            <v>0</v>
          </cell>
          <cell r="LT291">
            <v>76.766220472440935</v>
          </cell>
          <cell r="LU291">
            <v>74.512125984251995</v>
          </cell>
          <cell r="LV291">
            <v>104.15700000000002</v>
          </cell>
          <cell r="LW291">
            <v>100.53899999999999</v>
          </cell>
          <cell r="LX291">
            <v>102.3535</v>
          </cell>
          <cell r="LY291">
            <v>103.20350000000001</v>
          </cell>
          <cell r="LZ291">
            <v>98.5565</v>
          </cell>
          <cell r="MA291">
            <v>106.41849999999999</v>
          </cell>
          <cell r="MB291" t="str">
            <v>Mar 08</v>
          </cell>
          <cell r="MC291">
            <v>825.82500000000005</v>
          </cell>
          <cell r="MD291">
            <v>830.82500000000005</v>
          </cell>
          <cell r="ME291">
            <v>99.57361111111112</v>
          </cell>
          <cell r="MF291">
            <v>170.24</v>
          </cell>
          <cell r="MG291">
            <v>126.2</v>
          </cell>
          <cell r="MH291" t="str">
            <v>Mar 08</v>
          </cell>
          <cell r="MI291">
            <v>222.38095238095238</v>
          </cell>
          <cell r="MJ291">
            <v>229.25170068027205</v>
          </cell>
          <cell r="MK291">
            <v>232.10884353741494</v>
          </cell>
          <cell r="ML291">
            <v>177.14285714285714</v>
          </cell>
          <cell r="MM291">
            <v>169.25170068027205</v>
          </cell>
          <cell r="MN291">
            <v>208.63194776238254</v>
          </cell>
          <cell r="MO291">
            <v>228.71392946205916</v>
          </cell>
          <cell r="MP291">
            <v>174.0136054421769</v>
          </cell>
          <cell r="MQ291">
            <v>116.78571428571429</v>
          </cell>
          <cell r="MR291">
            <v>150.95238095238096</v>
          </cell>
          <cell r="MS291">
            <v>0</v>
          </cell>
          <cell r="MT291">
            <v>177.80969791938708</v>
          </cell>
          <cell r="MU291">
            <v>108.26924570807114</v>
          </cell>
          <cell r="MV291">
            <v>0</v>
          </cell>
          <cell r="MW291" t="str">
            <v>*KEY_ERR</v>
          </cell>
        </row>
        <row r="292">
          <cell r="F292" t="str">
            <v>Apr 08</v>
          </cell>
          <cell r="G292">
            <v>108.97136363636371</v>
          </cell>
          <cell r="H292">
            <v>0</v>
          </cell>
          <cell r="I292">
            <v>112.6343181818182</v>
          </cell>
          <cell r="J292">
            <v>0</v>
          </cell>
          <cell r="K292">
            <v>0</v>
          </cell>
          <cell r="L292">
            <v>115.1331818181818</v>
          </cell>
          <cell r="M292">
            <v>103.8490909090909</v>
          </cell>
          <cell r="N292">
            <v>0</v>
          </cell>
          <cell r="O292">
            <v>0</v>
          </cell>
          <cell r="P292">
            <v>102.93977272727273</v>
          </cell>
          <cell r="Q292">
            <v>102.93977272727273</v>
          </cell>
          <cell r="R292">
            <v>0</v>
          </cell>
          <cell r="S292">
            <v>115.9875</v>
          </cell>
          <cell r="T292">
            <v>112.94613636363636</v>
          </cell>
          <cell r="U292">
            <v>92.301590909090905</v>
          </cell>
          <cell r="V292">
            <v>105.285</v>
          </cell>
          <cell r="W292">
            <v>105.16681818181817</v>
          </cell>
          <cell r="X292">
            <v>108.71227499999999</v>
          </cell>
          <cell r="Y292">
            <v>100.535</v>
          </cell>
          <cell r="Z292">
            <v>101.58499999999999</v>
          </cell>
          <cell r="AA292">
            <v>103.13022727272728</v>
          </cell>
          <cell r="AB292">
            <v>111.07113636363637</v>
          </cell>
          <cell r="AC292">
            <v>111.30818181818185</v>
          </cell>
          <cell r="AD292">
            <v>119.57863636363641</v>
          </cell>
          <cell r="AE292">
            <v>120.98772727272731</v>
          </cell>
          <cell r="AF292">
            <v>104.80272727272727</v>
          </cell>
          <cell r="AG292">
            <v>112.87883838383843</v>
          </cell>
          <cell r="AH292">
            <v>97.652727272727276</v>
          </cell>
          <cell r="AI292">
            <v>101.88522727272731</v>
          </cell>
          <cell r="AJ292">
            <v>104.80272727272727</v>
          </cell>
          <cell r="AK292">
            <v>108.20272727272727</v>
          </cell>
          <cell r="AL292">
            <v>111.19863636363635</v>
          </cell>
          <cell r="AM292">
            <v>111.99545454545451</v>
          </cell>
          <cell r="AN292">
            <v>108.91204545454546</v>
          </cell>
          <cell r="AO292">
            <v>0</v>
          </cell>
          <cell r="AP292">
            <v>0</v>
          </cell>
          <cell r="AQ292">
            <v>100.65272727272728</v>
          </cell>
          <cell r="AR292">
            <v>109.4397727272727</v>
          </cell>
          <cell r="AS292">
            <v>111.30818181818185</v>
          </cell>
          <cell r="AT292">
            <v>104.17954772727276</v>
          </cell>
          <cell r="AU292">
            <v>117.23429292929296</v>
          </cell>
          <cell r="AV292">
            <v>113.6393181818182</v>
          </cell>
          <cell r="AW292">
            <v>104.23863636363639</v>
          </cell>
          <cell r="AX292">
            <v>107.18727272727273</v>
          </cell>
          <cell r="AY292">
            <v>0</v>
          </cell>
          <cell r="AZ292">
            <v>0</v>
          </cell>
          <cell r="BA292">
            <v>0</v>
          </cell>
          <cell r="BB292">
            <v>104.09340909090911</v>
          </cell>
          <cell r="BC292">
            <v>103.41204545454541</v>
          </cell>
          <cell r="BD292">
            <v>-0.47431818181818503</v>
          </cell>
          <cell r="BE292">
            <v>107.1195454545455</v>
          </cell>
          <cell r="BF292">
            <v>110.08432818181818</v>
          </cell>
          <cell r="BG292">
            <v>91.634181818181816</v>
          </cell>
          <cell r="BH292">
            <v>0</v>
          </cell>
          <cell r="BI292">
            <v>109.83727272727272</v>
          </cell>
          <cell r="BJ292">
            <v>0</v>
          </cell>
          <cell r="BK292">
            <v>9.59</v>
          </cell>
          <cell r="BL292">
            <v>39.701931818181819</v>
          </cell>
          <cell r="BM292">
            <v>66.584318181818176</v>
          </cell>
          <cell r="BN292">
            <v>80.240284090909086</v>
          </cell>
          <cell r="BO292">
            <v>79.12346590909091</v>
          </cell>
          <cell r="BP292">
            <v>101.535</v>
          </cell>
          <cell r="BQ292">
            <v>119.21537727272725</v>
          </cell>
          <cell r="BR292">
            <v>119.21537727272725</v>
          </cell>
          <cell r="BS292">
            <v>121.50380454545453</v>
          </cell>
          <cell r="BT292">
            <v>121.50380454545453</v>
          </cell>
          <cell r="BU292">
            <v>124.93644545454546</v>
          </cell>
          <cell r="BV292">
            <v>124.93644545454546</v>
          </cell>
          <cell r="BW292">
            <v>122.87128636363636</v>
          </cell>
          <cell r="BX292">
            <v>122.87128636363636</v>
          </cell>
          <cell r="BY292">
            <v>127.57576363636363</v>
          </cell>
          <cell r="BZ292">
            <v>127.57576363636363</v>
          </cell>
          <cell r="CA292">
            <v>0</v>
          </cell>
          <cell r="CB292">
            <v>0</v>
          </cell>
          <cell r="CC292">
            <v>0</v>
          </cell>
          <cell r="CD292">
            <v>0</v>
          </cell>
          <cell r="CE292">
            <v>132.11605909090906</v>
          </cell>
          <cell r="CF292">
            <v>121.93707272727274</v>
          </cell>
          <cell r="CG292">
            <v>121.69977272727272</v>
          </cell>
          <cell r="CH292">
            <v>110.59363636363636</v>
          </cell>
          <cell r="CI292">
            <v>140.81359090909089</v>
          </cell>
          <cell r="CJ292">
            <v>140.31484090909089</v>
          </cell>
          <cell r="CK292">
            <v>140.61075</v>
          </cell>
          <cell r="CL292">
            <v>132.4069090909091</v>
          </cell>
          <cell r="CM292">
            <v>138.98506363636366</v>
          </cell>
          <cell r="CN292">
            <v>140.36915454545456</v>
          </cell>
          <cell r="CO292">
            <v>140.36915454545456</v>
          </cell>
          <cell r="CP292">
            <v>127.07768181818183</v>
          </cell>
          <cell r="CQ292">
            <v>127.07768181818183</v>
          </cell>
          <cell r="CR292">
            <v>0</v>
          </cell>
          <cell r="CS292">
            <v>0</v>
          </cell>
          <cell r="CT292">
            <v>81.640909090909076</v>
          </cell>
          <cell r="CU292">
            <v>75.564772727272725</v>
          </cell>
          <cell r="CV292">
            <v>0</v>
          </cell>
          <cell r="CW292">
            <v>69.5</v>
          </cell>
          <cell r="CX292">
            <v>114.78628636363636</v>
          </cell>
          <cell r="CY292">
            <v>115.36855909090909</v>
          </cell>
          <cell r="CZ292">
            <v>117.09170454545455</v>
          </cell>
          <cell r="DA292">
            <v>111.94336363636361</v>
          </cell>
          <cell r="DB292">
            <v>0.95351136363636846</v>
          </cell>
          <cell r="DC292">
            <v>0.61097107438016551</v>
          </cell>
          <cell r="DD292">
            <v>40.957095454545453</v>
          </cell>
          <cell r="DE292">
            <v>0</v>
          </cell>
          <cell r="DF292">
            <v>0</v>
          </cell>
          <cell r="DG292">
            <v>0</v>
          </cell>
          <cell r="DH292">
            <v>0</v>
          </cell>
          <cell r="DI292">
            <v>0</v>
          </cell>
          <cell r="DJ292">
            <v>0</v>
          </cell>
          <cell r="DK292">
            <v>0</v>
          </cell>
          <cell r="DL292">
            <v>0</v>
          </cell>
          <cell r="DM292" t="str">
            <v>Apr 08</v>
          </cell>
          <cell r="DN292">
            <v>10.344999999999999</v>
          </cell>
          <cell r="DO292">
            <v>0</v>
          </cell>
          <cell r="DP292">
            <v>0</v>
          </cell>
          <cell r="DQ292">
            <v>0</v>
          </cell>
          <cell r="DR292">
            <v>0</v>
          </cell>
          <cell r="DS292">
            <v>0</v>
          </cell>
          <cell r="DT292">
            <v>116.61185454545453</v>
          </cell>
          <cell r="DU292">
            <v>116.61185454545453</v>
          </cell>
          <cell r="DV292">
            <v>123.08367272727273</v>
          </cell>
          <cell r="DW292">
            <v>123.08367272727273</v>
          </cell>
          <cell r="DX292">
            <v>117.61651363636363</v>
          </cell>
          <cell r="DY292">
            <v>117.61651363636363</v>
          </cell>
          <cell r="DZ292">
            <v>124.09549090909091</v>
          </cell>
          <cell r="EA292">
            <v>124.09549090909091</v>
          </cell>
          <cell r="EB292">
            <v>116.71208181818182</v>
          </cell>
          <cell r="EC292">
            <v>116.71208181818182</v>
          </cell>
          <cell r="ED292">
            <v>0</v>
          </cell>
          <cell r="EE292">
            <v>0</v>
          </cell>
          <cell r="EF292">
            <v>148.3116409090909</v>
          </cell>
          <cell r="EG292">
            <v>148.6266409090909</v>
          </cell>
          <cell r="EH292">
            <v>135.35368636363637</v>
          </cell>
          <cell r="EI292">
            <v>134.93368636363638</v>
          </cell>
          <cell r="EJ292">
            <v>140.1779590909091</v>
          </cell>
          <cell r="EK292">
            <v>143.04684545454546</v>
          </cell>
          <cell r="EL292">
            <v>143.04684545454546</v>
          </cell>
          <cell r="EM292">
            <v>0</v>
          </cell>
          <cell r="EN292">
            <v>0</v>
          </cell>
          <cell r="EO292">
            <v>80.311363636363637</v>
          </cell>
          <cell r="EP292">
            <v>76.927272727272722</v>
          </cell>
          <cell r="EQ292" t="str">
            <v>Apr 08</v>
          </cell>
          <cell r="ER292">
            <v>9.6</v>
          </cell>
          <cell r="ES292">
            <v>0</v>
          </cell>
          <cell r="ET292">
            <v>0</v>
          </cell>
          <cell r="EU292">
            <v>0</v>
          </cell>
          <cell r="EV292">
            <v>65.978181818181824</v>
          </cell>
          <cell r="EW292">
            <v>74.108522727272714</v>
          </cell>
          <cell r="EX292">
            <v>79.68068181818181</v>
          </cell>
          <cell r="EY292">
            <v>117.24185454545453</v>
          </cell>
          <cell r="EZ292">
            <v>117.24185454545453</v>
          </cell>
          <cell r="FA292">
            <v>126.03321818181817</v>
          </cell>
          <cell r="FB292">
            <v>126.03321818181817</v>
          </cell>
          <cell r="FC292">
            <v>122.2245818181818</v>
          </cell>
          <cell r="FD292">
            <v>122.2245818181818</v>
          </cell>
          <cell r="FE292">
            <v>0</v>
          </cell>
          <cell r="FF292">
            <v>0</v>
          </cell>
          <cell r="FG292">
            <v>0</v>
          </cell>
          <cell r="FH292">
            <v>138.62090454545455</v>
          </cell>
          <cell r="FI292">
            <v>139.73056363636366</v>
          </cell>
          <cell r="FJ292">
            <v>141.20772272727271</v>
          </cell>
          <cell r="FK292">
            <v>141.20772272727271</v>
          </cell>
          <cell r="FL292">
            <v>0</v>
          </cell>
          <cell r="FM292">
            <v>0</v>
          </cell>
          <cell r="FN292" t="str">
            <v>Apr 08</v>
          </cell>
          <cell r="FO292">
            <v>8.76</v>
          </cell>
          <cell r="FP292">
            <v>69.037499999999994</v>
          </cell>
          <cell r="FQ292">
            <v>63.892499999999998</v>
          </cell>
          <cell r="FR292">
            <v>85.89</v>
          </cell>
          <cell r="FS292">
            <v>0</v>
          </cell>
          <cell r="FT292">
            <v>128.80521818181819</v>
          </cell>
          <cell r="FU292">
            <v>128.80521818181819</v>
          </cell>
          <cell r="FV292">
            <v>131.54476363636365</v>
          </cell>
          <cell r="FW292">
            <v>131.54476363636365</v>
          </cell>
          <cell r="FX292">
            <v>0</v>
          </cell>
          <cell r="FY292">
            <v>0</v>
          </cell>
          <cell r="FZ292">
            <v>0</v>
          </cell>
          <cell r="GA292">
            <v>0</v>
          </cell>
          <cell r="GB292">
            <v>0</v>
          </cell>
          <cell r="GC292">
            <v>0</v>
          </cell>
          <cell r="GD292">
            <v>141.72938181818182</v>
          </cell>
          <cell r="GE292">
            <v>141.43165909090908</v>
          </cell>
          <cell r="GF292">
            <v>141.43165909090908</v>
          </cell>
          <cell r="GG292">
            <v>141.69893181818179</v>
          </cell>
          <cell r="GH292">
            <v>141.69893181818179</v>
          </cell>
          <cell r="GI292">
            <v>123.80454545454542</v>
          </cell>
          <cell r="GJ292">
            <v>120.86454545454539</v>
          </cell>
          <cell r="GK292">
            <v>0</v>
          </cell>
          <cell r="GL292">
            <v>0</v>
          </cell>
          <cell r="GM292">
            <v>83.852272727272734</v>
          </cell>
          <cell r="GN292">
            <v>0</v>
          </cell>
          <cell r="GO292" t="str">
            <v>Apr 08</v>
          </cell>
          <cell r="GP292">
            <v>10.634672162006858</v>
          </cell>
          <cell r="GQ292">
            <v>855.0454545454545</v>
          </cell>
          <cell r="GR292">
            <v>780.22727272727275</v>
          </cell>
          <cell r="GS292">
            <v>823.5</v>
          </cell>
          <cell r="GT292">
            <v>804.22727272727275</v>
          </cell>
          <cell r="GU292">
            <v>902.73863636363637</v>
          </cell>
          <cell r="GV292">
            <v>898.98863636363637</v>
          </cell>
          <cell r="GW292">
            <v>902.73863636363637</v>
          </cell>
          <cell r="GX292">
            <v>0</v>
          </cell>
          <cell r="GY292">
            <v>986.53409090909088</v>
          </cell>
          <cell r="GZ292">
            <v>962.56818181818187</v>
          </cell>
          <cell r="HA292">
            <v>0</v>
          </cell>
          <cell r="HB292">
            <v>0</v>
          </cell>
          <cell r="HC292">
            <v>1149.6363636363637</v>
          </cell>
          <cell r="HD292">
            <v>1032.8977272727273</v>
          </cell>
          <cell r="HE292">
            <v>0</v>
          </cell>
          <cell r="HF292">
            <v>1078.784090909091</v>
          </cell>
          <cell r="HG292">
            <v>770.31818181818187</v>
          </cell>
          <cell r="HH292">
            <v>0</v>
          </cell>
          <cell r="HI292">
            <v>737.97727272727275</v>
          </cell>
          <cell r="HJ292">
            <v>0</v>
          </cell>
          <cell r="HK292" t="e">
            <v>#VALUE!</v>
          </cell>
          <cell r="HL292">
            <v>0</v>
          </cell>
          <cell r="HM292">
            <v>0</v>
          </cell>
          <cell r="HN292">
            <v>542.51136363636363</v>
          </cell>
          <cell r="HO292">
            <v>487.47727272727275</v>
          </cell>
          <cell r="HP292">
            <v>468.80681818181819</v>
          </cell>
          <cell r="HQ292">
            <v>0</v>
          </cell>
          <cell r="HR292">
            <v>139.27500000000001</v>
          </cell>
          <cell r="HS292">
            <v>0</v>
          </cell>
          <cell r="HT292">
            <v>1013.1477272727273</v>
          </cell>
          <cell r="HU292" t="str">
            <v>Apr 08</v>
          </cell>
          <cell r="HV292">
            <v>836</v>
          </cell>
          <cell r="HW292">
            <v>760.77272727272725</v>
          </cell>
          <cell r="HX292">
            <v>816</v>
          </cell>
          <cell r="HY292">
            <v>740.77272727272725</v>
          </cell>
          <cell r="HZ292">
            <v>892.56818181818187</v>
          </cell>
          <cell r="IA292">
            <v>870.27272727272725</v>
          </cell>
          <cell r="IB292">
            <v>892.56818181818187</v>
          </cell>
          <cell r="IC292">
            <v>0</v>
          </cell>
          <cell r="ID292">
            <v>1130.2386363636363</v>
          </cell>
          <cell r="IE292">
            <v>1034.4204545454545</v>
          </cell>
          <cell r="IF292">
            <v>0</v>
          </cell>
          <cell r="IG292">
            <v>757.10227272727275</v>
          </cell>
          <cell r="IH292">
            <v>0</v>
          </cell>
          <cell r="II292">
            <v>726.90909090909088</v>
          </cell>
          <cell r="IJ292">
            <v>0</v>
          </cell>
          <cell r="IK292">
            <v>0</v>
          </cell>
          <cell r="IL292">
            <v>0</v>
          </cell>
          <cell r="IM292">
            <v>551.7954545454545</v>
          </cell>
          <cell r="IN292">
            <v>482.27272727272725</v>
          </cell>
          <cell r="IO292">
            <v>0</v>
          </cell>
          <cell r="IP292">
            <v>0</v>
          </cell>
          <cell r="IQ292" t="str">
            <v>Apr 08</v>
          </cell>
          <cell r="IR292">
            <v>11.470345837773232</v>
          </cell>
          <cell r="IS292">
            <v>65.4530808731961</v>
          </cell>
          <cell r="IT292">
            <v>75.50713807496453</v>
          </cell>
          <cell r="IU292">
            <v>0</v>
          </cell>
          <cell r="IV292">
            <v>0</v>
          </cell>
          <cell r="IW292">
            <v>0</v>
          </cell>
          <cell r="IX292">
            <v>103.58227272727274</v>
          </cell>
          <cell r="IY292">
            <v>0</v>
          </cell>
          <cell r="IZ292">
            <v>122.58863636363634</v>
          </cell>
          <cell r="JA292">
            <v>119.33772727272726</v>
          </cell>
          <cell r="JB292">
            <v>0</v>
          </cell>
          <cell r="JC292">
            <v>117.54227272727276</v>
          </cell>
          <cell r="JD292">
            <v>120.45454545454547</v>
          </cell>
          <cell r="JE292">
            <v>0</v>
          </cell>
          <cell r="JF292">
            <v>0</v>
          </cell>
          <cell r="JG292">
            <v>0</v>
          </cell>
          <cell r="JH292">
            <v>0</v>
          </cell>
          <cell r="JI292">
            <v>0</v>
          </cell>
          <cell r="JJ292">
            <v>0</v>
          </cell>
          <cell r="JK292">
            <v>0</v>
          </cell>
          <cell r="JL292">
            <v>0</v>
          </cell>
          <cell r="JM292">
            <v>0</v>
          </cell>
          <cell r="JN292">
            <v>139.64590909090907</v>
          </cell>
          <cell r="JO292">
            <v>0</v>
          </cell>
          <cell r="JP292">
            <v>140.19409090909093</v>
          </cell>
          <cell r="JQ292">
            <v>142.72772727272724</v>
          </cell>
          <cell r="JR292">
            <v>141.98272727272729</v>
          </cell>
          <cell r="JS292">
            <v>145.26045454545454</v>
          </cell>
          <cell r="JT292">
            <v>145.96045454545452</v>
          </cell>
          <cell r="JU292">
            <v>0</v>
          </cell>
          <cell r="JV292">
            <v>0</v>
          </cell>
          <cell r="JW292">
            <v>0</v>
          </cell>
          <cell r="JX292">
            <v>0</v>
          </cell>
          <cell r="JY292">
            <v>0</v>
          </cell>
          <cell r="JZ292">
            <v>141.04590909090905</v>
          </cell>
          <cell r="KA292">
            <v>0</v>
          </cell>
          <cell r="KB292">
            <v>0</v>
          </cell>
          <cell r="KC292">
            <v>0</v>
          </cell>
          <cell r="KD292">
            <v>100.30363636363637</v>
          </cell>
          <cell r="KE292">
            <v>107.30363636363637</v>
          </cell>
          <cell r="KF292">
            <v>100.30363636363637</v>
          </cell>
          <cell r="KG292">
            <v>107.30363636363637</v>
          </cell>
          <cell r="KH292">
            <v>0</v>
          </cell>
          <cell r="KI292">
            <v>0</v>
          </cell>
          <cell r="KJ292">
            <v>0</v>
          </cell>
          <cell r="KK292">
            <v>88.662562634216201</v>
          </cell>
          <cell r="KL292">
            <v>86.515103793843963</v>
          </cell>
          <cell r="KM292">
            <v>0</v>
          </cell>
          <cell r="KN292">
            <v>81.667573371510386</v>
          </cell>
          <cell r="KO292">
            <v>7.2727336363636361</v>
          </cell>
          <cell r="KP292">
            <v>0.96818181818181803</v>
          </cell>
          <cell r="KQ292">
            <v>1.5681818181818181</v>
          </cell>
          <cell r="KR292">
            <v>1.2590909090909095</v>
          </cell>
          <cell r="KS292">
            <v>0.45000000000000012</v>
          </cell>
          <cell r="KT292">
            <v>1.0681818181818181</v>
          </cell>
          <cell r="KU292">
            <v>1.8590909090909087</v>
          </cell>
          <cell r="KV292">
            <v>1.6818181818181828</v>
          </cell>
          <cell r="KW292">
            <v>0</v>
          </cell>
          <cell r="KX292">
            <v>1.7590909090909095</v>
          </cell>
          <cell r="KY292">
            <v>0</v>
          </cell>
          <cell r="KZ292">
            <v>3.3636363636363638</v>
          </cell>
          <cell r="LA292">
            <v>1.1136363636363635</v>
          </cell>
          <cell r="LB292">
            <v>7</v>
          </cell>
          <cell r="LC292" t="str">
            <v>Apr 08</v>
          </cell>
          <cell r="LD292">
            <v>64.867042707493951</v>
          </cell>
          <cell r="LE292">
            <v>74.839302112029387</v>
          </cell>
          <cell r="LF292">
            <v>805</v>
          </cell>
          <cell r="LG292">
            <v>815</v>
          </cell>
          <cell r="LH292">
            <v>100.63916666666665</v>
          </cell>
          <cell r="LI292">
            <v>114.87272727272727</v>
          </cell>
          <cell r="LJ292">
            <v>139.45909090909089</v>
          </cell>
          <cell r="LK292">
            <v>3.3568181818181815</v>
          </cell>
          <cell r="LL292">
            <v>142.00636363636366</v>
          </cell>
          <cell r="LM292">
            <v>4.461363636363636</v>
          </cell>
          <cell r="LN292">
            <v>140.00863636363636</v>
          </cell>
          <cell r="LO292">
            <v>0</v>
          </cell>
          <cell r="LP292">
            <v>0</v>
          </cell>
          <cell r="LQ292">
            <v>0</v>
          </cell>
          <cell r="LR292">
            <v>0</v>
          </cell>
          <cell r="LS292">
            <v>0</v>
          </cell>
          <cell r="LT292">
            <v>82.910808876163216</v>
          </cell>
          <cell r="LU292">
            <v>78.417609162491047</v>
          </cell>
          <cell r="LV292">
            <v>111.07113636363637</v>
          </cell>
          <cell r="LW292">
            <v>111.30818181818185</v>
          </cell>
          <cell r="LX292">
            <v>119.57863636363641</v>
          </cell>
          <cell r="LY292">
            <v>120.98772727272731</v>
          </cell>
          <cell r="LZ292">
            <v>104.80272727272727</v>
          </cell>
          <cell r="MA292">
            <v>112.87883838383843</v>
          </cell>
          <cell r="MB292" t="str">
            <v>Apr 08</v>
          </cell>
          <cell r="MC292">
            <v>843.2045454545455</v>
          </cell>
          <cell r="MD292">
            <v>851.84090909090901</v>
          </cell>
          <cell r="ME292">
            <v>104.50492424242424</v>
          </cell>
          <cell r="MF292">
            <v>152.97999999999999</v>
          </cell>
          <cell r="MG292">
            <v>124.47499999999999</v>
          </cell>
          <cell r="MH292" t="str">
            <v>Apr 08</v>
          </cell>
          <cell r="MI292">
            <v>260.22727272727275</v>
          </cell>
          <cell r="MJ292">
            <v>253.24675324675326</v>
          </cell>
          <cell r="MK292">
            <v>256.10389610389603</v>
          </cell>
          <cell r="ML292">
            <v>241.81818181818178</v>
          </cell>
          <cell r="MM292">
            <v>199.48051948051952</v>
          </cell>
          <cell r="MN292">
            <v>208.72605655214349</v>
          </cell>
          <cell r="MO292">
            <v>214.46384039900252</v>
          </cell>
          <cell r="MP292">
            <v>210.64935064935068</v>
          </cell>
          <cell r="MQ292">
            <v>127.61363636363636</v>
          </cell>
          <cell r="MR292">
            <v>184.77272727272728</v>
          </cell>
          <cell r="MS292">
            <v>0</v>
          </cell>
          <cell r="MT292">
            <v>169.10420475319918</v>
          </cell>
          <cell r="MU292">
            <v>111.11059617380988</v>
          </cell>
          <cell r="MV292">
            <v>0</v>
          </cell>
          <cell r="MW292" t="str">
            <v>*KEY_ERR</v>
          </cell>
        </row>
        <row r="293">
          <cell r="F293" t="str">
            <v>May 08</v>
          </cell>
          <cell r="G293">
            <v>122.7252380952381</v>
          </cell>
          <cell r="H293">
            <v>0</v>
          </cell>
          <cell r="I293">
            <v>125.3804761904762</v>
          </cell>
          <cell r="J293">
            <v>0</v>
          </cell>
          <cell r="K293">
            <v>0</v>
          </cell>
          <cell r="L293">
            <v>128.74</v>
          </cell>
          <cell r="M293">
            <v>119.25904761904771</v>
          </cell>
          <cell r="N293">
            <v>0</v>
          </cell>
          <cell r="O293">
            <v>0</v>
          </cell>
          <cell r="P293">
            <v>113.37428571428569</v>
          </cell>
          <cell r="Q293">
            <v>113.37428571428569</v>
          </cell>
          <cell r="R293">
            <v>0</v>
          </cell>
          <cell r="S293">
            <v>128.80571428571426</v>
          </cell>
          <cell r="T293">
            <v>125.36619476190475</v>
          </cell>
          <cell r="U293">
            <v>99.328571428571408</v>
          </cell>
          <cell r="V293">
            <v>118.31571428571426</v>
          </cell>
          <cell r="W293">
            <v>118.09190476190474</v>
          </cell>
          <cell r="X293">
            <v>121.97761904761902</v>
          </cell>
          <cell r="Y293">
            <v>113.23238095238092</v>
          </cell>
          <cell r="Z293">
            <v>113.75142857142855</v>
          </cell>
          <cell r="AA293">
            <v>119.5595</v>
          </cell>
          <cell r="AB293">
            <v>126.22199999999999</v>
          </cell>
          <cell r="AC293">
            <v>118.20400000000002</v>
          </cell>
          <cell r="AD293">
            <v>129.35100000000003</v>
          </cell>
          <cell r="AE293">
            <v>130.98600000000002</v>
          </cell>
          <cell r="AF293">
            <v>121.09737499999999</v>
          </cell>
          <cell r="AG293">
            <v>130.82988888888889</v>
          </cell>
          <cell r="AH293">
            <v>112.64737499999998</v>
          </cell>
          <cell r="AI293">
            <v>117.63500000000001</v>
          </cell>
          <cell r="AJ293">
            <v>121.09737499999999</v>
          </cell>
          <cell r="AK293">
            <v>124.89737499999998</v>
          </cell>
          <cell r="AL293">
            <v>124.80380952380949</v>
          </cell>
          <cell r="AM293">
            <v>131.03049999999999</v>
          </cell>
          <cell r="AN293">
            <v>123.622</v>
          </cell>
          <cell r="AO293">
            <v>0</v>
          </cell>
          <cell r="AP293">
            <v>0</v>
          </cell>
          <cell r="AQ293">
            <v>116.19737499999998</v>
          </cell>
          <cell r="AR293">
            <v>125.46250000000001</v>
          </cell>
          <cell r="AS293">
            <v>118.20400000000002</v>
          </cell>
          <cell r="AT293">
            <v>119.9900045</v>
          </cell>
          <cell r="AU293">
            <v>126.77488888888891</v>
          </cell>
          <cell r="AV293">
            <v>131.34700000000001</v>
          </cell>
          <cell r="AW293">
            <v>120.015</v>
          </cell>
          <cell r="AX293">
            <v>120.60142857142854</v>
          </cell>
          <cell r="AY293">
            <v>0</v>
          </cell>
          <cell r="AZ293">
            <v>0</v>
          </cell>
          <cell r="BA293">
            <v>0</v>
          </cell>
          <cell r="BB293">
            <v>119.79774999999999</v>
          </cell>
          <cell r="BC293">
            <v>119.497</v>
          </cell>
          <cell r="BD293">
            <v>-0.1055000000000032</v>
          </cell>
          <cell r="BE293">
            <v>120.4935714285715</v>
          </cell>
          <cell r="BF293">
            <v>121.93048619047617</v>
          </cell>
          <cell r="BG293">
            <v>103.45538095238095</v>
          </cell>
          <cell r="BH293">
            <v>0</v>
          </cell>
          <cell r="BI293">
            <v>123.62999999999997</v>
          </cell>
          <cell r="BJ293">
            <v>0</v>
          </cell>
          <cell r="BK293">
            <v>11.29</v>
          </cell>
          <cell r="BL293">
            <v>40.837499999999999</v>
          </cell>
          <cell r="BM293">
            <v>71.259999999999991</v>
          </cell>
          <cell r="BN293">
            <v>88.436250000000001</v>
          </cell>
          <cell r="BO293">
            <v>86.738749999999996</v>
          </cell>
          <cell r="BP293">
            <v>110.51999999999998</v>
          </cell>
          <cell r="BQ293">
            <v>132.66130000000001</v>
          </cell>
          <cell r="BR293">
            <v>132.66130000000001</v>
          </cell>
          <cell r="BS293">
            <v>134.48330000000001</v>
          </cell>
          <cell r="BT293">
            <v>134.48330000000001</v>
          </cell>
          <cell r="BU293">
            <v>137.21629999999999</v>
          </cell>
          <cell r="BV293">
            <v>137.21629999999999</v>
          </cell>
          <cell r="BW293">
            <v>135.59179999999998</v>
          </cell>
          <cell r="BX293">
            <v>135.59179999999998</v>
          </cell>
          <cell r="BY293">
            <v>140.32979999999998</v>
          </cell>
          <cell r="BZ293">
            <v>140.32979999999998</v>
          </cell>
          <cell r="CA293">
            <v>0</v>
          </cell>
          <cell r="CB293">
            <v>0</v>
          </cell>
          <cell r="CC293">
            <v>0</v>
          </cell>
          <cell r="CD293">
            <v>0</v>
          </cell>
          <cell r="CE293">
            <v>144.50380000000001</v>
          </cell>
          <cell r="CF293">
            <v>131.79</v>
          </cell>
          <cell r="CG293">
            <v>130.85499999999999</v>
          </cell>
          <cell r="CH293">
            <v>107.79</v>
          </cell>
          <cell r="CI293">
            <v>156.85639999999998</v>
          </cell>
          <cell r="CJ293">
            <v>156.42389999999997</v>
          </cell>
          <cell r="CK293">
            <v>156.6489</v>
          </cell>
          <cell r="CL293">
            <v>150.55699999999996</v>
          </cell>
          <cell r="CM293">
            <v>155.38199999999998</v>
          </cell>
          <cell r="CN293">
            <v>156.73649999999998</v>
          </cell>
          <cell r="CO293">
            <v>156.73649999999998</v>
          </cell>
          <cell r="CP293">
            <v>147.50900000000004</v>
          </cell>
          <cell r="CQ293">
            <v>147.50900000000004</v>
          </cell>
          <cell r="CR293">
            <v>0</v>
          </cell>
          <cell r="CS293">
            <v>0</v>
          </cell>
          <cell r="CT293">
            <v>92.535714285714278</v>
          </cell>
          <cell r="CU293">
            <v>84.278571428571439</v>
          </cell>
          <cell r="CV293">
            <v>0</v>
          </cell>
          <cell r="CW293">
            <v>80</v>
          </cell>
          <cell r="CX293">
            <v>129.7063</v>
          </cell>
          <cell r="CY293">
            <v>130.12630000000001</v>
          </cell>
          <cell r="CZ293">
            <v>132.21950000000001</v>
          </cell>
          <cell r="DA293">
            <v>128.56550000000001</v>
          </cell>
          <cell r="DB293">
            <v>0.7591666666666631</v>
          </cell>
          <cell r="DC293">
            <v>0.61532467532467527</v>
          </cell>
          <cell r="DD293">
            <v>45.197266666666657</v>
          </cell>
          <cell r="DE293">
            <v>0</v>
          </cell>
          <cell r="DF293">
            <v>0</v>
          </cell>
          <cell r="DG293">
            <v>0</v>
          </cell>
          <cell r="DH293">
            <v>0</v>
          </cell>
          <cell r="DI293">
            <v>0</v>
          </cell>
          <cell r="DJ293">
            <v>0</v>
          </cell>
          <cell r="DK293">
            <v>0</v>
          </cell>
          <cell r="DL293">
            <v>0</v>
          </cell>
          <cell r="DM293" t="str">
            <v>May 08</v>
          </cell>
          <cell r="DN293">
            <v>12.035</v>
          </cell>
          <cell r="DO293">
            <v>0</v>
          </cell>
          <cell r="DP293">
            <v>0</v>
          </cell>
          <cell r="DQ293">
            <v>0</v>
          </cell>
          <cell r="DR293">
            <v>0</v>
          </cell>
          <cell r="DS293">
            <v>0</v>
          </cell>
          <cell r="DT293">
            <v>131.28059999999999</v>
          </cell>
          <cell r="DU293">
            <v>131.28059999999999</v>
          </cell>
          <cell r="DV293">
            <v>138.85059999999999</v>
          </cell>
          <cell r="DW293">
            <v>138.85059999999999</v>
          </cell>
          <cell r="DX293">
            <v>136.24059999999997</v>
          </cell>
          <cell r="DY293">
            <v>136.24059999999997</v>
          </cell>
          <cell r="DZ293">
            <v>141.73560000000001</v>
          </cell>
          <cell r="EA293">
            <v>141.73560000000001</v>
          </cell>
          <cell r="EB293">
            <v>130.62809999999999</v>
          </cell>
          <cell r="EC293">
            <v>130.62809999999999</v>
          </cell>
          <cell r="ED293">
            <v>144.9966</v>
          </cell>
          <cell r="EE293">
            <v>144.9966</v>
          </cell>
          <cell r="EF293">
            <v>158.45159999999998</v>
          </cell>
          <cell r="EG293">
            <v>159.41659999999996</v>
          </cell>
          <cell r="EH293">
            <v>151.66409999999996</v>
          </cell>
          <cell r="EI293">
            <v>151.24409999999995</v>
          </cell>
          <cell r="EJ293">
            <v>157.85659999999999</v>
          </cell>
          <cell r="EK293">
            <v>159.47659999999999</v>
          </cell>
          <cell r="EL293">
            <v>159.47659999999999</v>
          </cell>
          <cell r="EM293">
            <v>0</v>
          </cell>
          <cell r="EN293">
            <v>0</v>
          </cell>
          <cell r="EO293">
            <v>89.699999999999989</v>
          </cell>
          <cell r="EP293">
            <v>84.502380952380946</v>
          </cell>
          <cell r="EQ293" t="str">
            <v>May 08</v>
          </cell>
          <cell r="ER293">
            <v>10.89</v>
          </cell>
          <cell r="ES293">
            <v>0</v>
          </cell>
          <cell r="ET293">
            <v>0</v>
          </cell>
          <cell r="EU293">
            <v>0</v>
          </cell>
          <cell r="EV293">
            <v>70.967500000000001</v>
          </cell>
          <cell r="EW293">
            <v>81.725999999999999</v>
          </cell>
          <cell r="EX293">
            <v>89.38</v>
          </cell>
          <cell r="EY293">
            <v>133.66759999999999</v>
          </cell>
          <cell r="EZ293">
            <v>133.66759999999999</v>
          </cell>
          <cell r="FA293">
            <v>143.2276</v>
          </cell>
          <cell r="FB293">
            <v>143.2276</v>
          </cell>
          <cell r="FC293">
            <v>138.70759999999999</v>
          </cell>
          <cell r="FD293">
            <v>138.70759999999999</v>
          </cell>
          <cell r="FE293">
            <v>0</v>
          </cell>
          <cell r="FF293">
            <v>0</v>
          </cell>
          <cell r="FG293">
            <v>0</v>
          </cell>
          <cell r="FH293">
            <v>154.17889999999997</v>
          </cell>
          <cell r="FI293">
            <v>156.16889999999995</v>
          </cell>
          <cell r="FJ293">
            <v>156.65889999999993</v>
          </cell>
          <cell r="FK293">
            <v>156.65889999999993</v>
          </cell>
          <cell r="FL293">
            <v>0</v>
          </cell>
          <cell r="FM293">
            <v>0</v>
          </cell>
          <cell r="FN293" t="str">
            <v>May 08</v>
          </cell>
          <cell r="FO293">
            <v>10.37</v>
          </cell>
          <cell r="FP293">
            <v>72.156000000000006</v>
          </cell>
          <cell r="FQ293">
            <v>67.536000000000001</v>
          </cell>
          <cell r="FR293">
            <v>92.147999999999996</v>
          </cell>
          <cell r="FS293">
            <v>0</v>
          </cell>
          <cell r="FT293">
            <v>139.5652</v>
          </cell>
          <cell r="FU293">
            <v>139.5652</v>
          </cell>
          <cell r="FV293">
            <v>142.5352</v>
          </cell>
          <cell r="FW293">
            <v>142.5352</v>
          </cell>
          <cell r="FX293">
            <v>0</v>
          </cell>
          <cell r="FY293">
            <v>0</v>
          </cell>
          <cell r="FZ293">
            <v>0</v>
          </cell>
          <cell r="GA293">
            <v>0</v>
          </cell>
          <cell r="GB293">
            <v>0</v>
          </cell>
          <cell r="GC293">
            <v>0</v>
          </cell>
          <cell r="GD293">
            <v>161.35799999999995</v>
          </cell>
          <cell r="GE293">
            <v>159.31969999999993</v>
          </cell>
          <cell r="GF293">
            <v>159.31969999999993</v>
          </cell>
          <cell r="GG293">
            <v>159.82369999999995</v>
          </cell>
          <cell r="GH293">
            <v>159.82369999999995</v>
          </cell>
          <cell r="GI293">
            <v>135.11099999999999</v>
          </cell>
          <cell r="GJ293">
            <v>131.75099999999998</v>
          </cell>
          <cell r="GK293">
            <v>0</v>
          </cell>
          <cell r="GL293">
            <v>0</v>
          </cell>
          <cell r="GM293">
            <v>90.845238095238102</v>
          </cell>
          <cell r="GN293">
            <v>0</v>
          </cell>
          <cell r="GO293" t="str">
            <v>May 08</v>
          </cell>
          <cell r="GP293">
            <v>11.887685929302654</v>
          </cell>
          <cell r="GQ293">
            <v>904.65</v>
          </cell>
          <cell r="GR293">
            <v>841.4</v>
          </cell>
          <cell r="GS293">
            <v>892.6</v>
          </cell>
          <cell r="GT293">
            <v>865.6</v>
          </cell>
          <cell r="GU293">
            <v>986.96249999999998</v>
          </cell>
          <cell r="GV293">
            <v>983.21249999999998</v>
          </cell>
          <cell r="GW293">
            <v>986.96249999999998</v>
          </cell>
          <cell r="GX293">
            <v>0</v>
          </cell>
          <cell r="GY293">
            <v>1075.3375000000001</v>
          </cell>
          <cell r="GZ293">
            <v>1059.2125000000001</v>
          </cell>
          <cell r="HA293">
            <v>0</v>
          </cell>
          <cell r="HB293">
            <v>0</v>
          </cell>
          <cell r="HC293">
            <v>1299.2249999999999</v>
          </cell>
          <cell r="HD293">
            <v>1190.3</v>
          </cell>
          <cell r="HE293">
            <v>0</v>
          </cell>
          <cell r="HF293">
            <v>1233.7</v>
          </cell>
          <cell r="HG293">
            <v>872.45</v>
          </cell>
          <cell r="HH293">
            <v>0</v>
          </cell>
          <cell r="HI293">
            <v>836.51250000000005</v>
          </cell>
          <cell r="HJ293">
            <v>0</v>
          </cell>
          <cell r="HK293" t="e">
            <v>#VALUE!</v>
          </cell>
          <cell r="HL293">
            <v>0</v>
          </cell>
          <cell r="HM293">
            <v>0</v>
          </cell>
          <cell r="HN293">
            <v>596.1875</v>
          </cell>
          <cell r="HO293">
            <v>532.04999999999995</v>
          </cell>
          <cell r="HP293">
            <v>510.53750000000002</v>
          </cell>
          <cell r="HQ293">
            <v>0</v>
          </cell>
          <cell r="HR293">
            <v>158.76</v>
          </cell>
          <cell r="HS293">
            <v>0</v>
          </cell>
          <cell r="HT293">
            <v>1146.5374999999999</v>
          </cell>
          <cell r="HU293" t="str">
            <v>May 08</v>
          </cell>
          <cell r="HV293">
            <v>904</v>
          </cell>
          <cell r="HW293">
            <v>856.4</v>
          </cell>
          <cell r="HX293">
            <v>884</v>
          </cell>
          <cell r="HY293">
            <v>836.4</v>
          </cell>
          <cell r="HZ293">
            <v>975.3</v>
          </cell>
          <cell r="IA293">
            <v>950.61249999999995</v>
          </cell>
          <cell r="IB293">
            <v>975.3</v>
          </cell>
          <cell r="IC293">
            <v>0</v>
          </cell>
          <cell r="ID293">
            <v>1263.5125</v>
          </cell>
          <cell r="IE293">
            <v>1198.8625</v>
          </cell>
          <cell r="IF293">
            <v>0</v>
          </cell>
          <cell r="IG293">
            <v>864.16250000000002</v>
          </cell>
          <cell r="IH293">
            <v>0</v>
          </cell>
          <cell r="II293">
            <v>824.86249999999995</v>
          </cell>
          <cell r="IJ293">
            <v>0</v>
          </cell>
          <cell r="IK293">
            <v>0</v>
          </cell>
          <cell r="IL293">
            <v>0</v>
          </cell>
          <cell r="IM293">
            <v>606.29999999999995</v>
          </cell>
          <cell r="IN293">
            <v>533.21249999999998</v>
          </cell>
          <cell r="IO293">
            <v>0</v>
          </cell>
          <cell r="IP293">
            <v>0</v>
          </cell>
          <cell r="IQ293" t="str">
            <v>May 08</v>
          </cell>
          <cell r="IR293">
            <v>11.67848701576448</v>
          </cell>
          <cell r="IS293">
            <v>70.434400410226345</v>
          </cell>
          <cell r="IT293">
            <v>81.642875031304783</v>
          </cell>
          <cell r="IU293">
            <v>0</v>
          </cell>
          <cell r="IV293">
            <v>0</v>
          </cell>
          <cell r="IW293">
            <v>0</v>
          </cell>
          <cell r="IX293">
            <v>114.51672727272729</v>
          </cell>
          <cell r="IY293">
            <v>0</v>
          </cell>
          <cell r="IZ293">
            <v>135.6311818181818</v>
          </cell>
          <cell r="JA293">
            <v>132.43299999999999</v>
          </cell>
          <cell r="JB293">
            <v>0</v>
          </cell>
          <cell r="JC293">
            <v>130.72972727272727</v>
          </cell>
          <cell r="JD293">
            <v>132.82544378698225</v>
          </cell>
          <cell r="JE293">
            <v>0</v>
          </cell>
          <cell r="JF293">
            <v>0</v>
          </cell>
          <cell r="JG293">
            <v>0</v>
          </cell>
          <cell r="JH293">
            <v>0</v>
          </cell>
          <cell r="JI293">
            <v>0</v>
          </cell>
          <cell r="JJ293">
            <v>0</v>
          </cell>
          <cell r="JK293">
            <v>0</v>
          </cell>
          <cell r="JL293">
            <v>0</v>
          </cell>
          <cell r="JM293">
            <v>0</v>
          </cell>
          <cell r="JN293">
            <v>160.73454545454544</v>
          </cell>
          <cell r="JO293">
            <v>0</v>
          </cell>
          <cell r="JP293">
            <v>159.80886363636364</v>
          </cell>
          <cell r="JQ293">
            <v>161.50295454545457</v>
          </cell>
          <cell r="JR293">
            <v>161.22049999999999</v>
          </cell>
          <cell r="JS293">
            <v>162.69686363636364</v>
          </cell>
          <cell r="JT293">
            <v>163.39686363636363</v>
          </cell>
          <cell r="JU293">
            <v>0</v>
          </cell>
          <cell r="JV293">
            <v>0</v>
          </cell>
          <cell r="JW293">
            <v>0</v>
          </cell>
          <cell r="JX293">
            <v>0</v>
          </cell>
          <cell r="JY293">
            <v>0</v>
          </cell>
          <cell r="JZ293">
            <v>160.85750000000002</v>
          </cell>
          <cell r="KA293">
            <v>0</v>
          </cell>
          <cell r="KB293">
            <v>0</v>
          </cell>
          <cell r="KC293">
            <v>0</v>
          </cell>
          <cell r="KD293">
            <v>115.17900000000002</v>
          </cell>
          <cell r="KE293">
            <v>122.17900000000002</v>
          </cell>
          <cell r="KF293">
            <v>115.17900000000002</v>
          </cell>
          <cell r="KG293">
            <v>122.17900000000002</v>
          </cell>
          <cell r="KH293">
            <v>0</v>
          </cell>
          <cell r="KI293">
            <v>0</v>
          </cell>
          <cell r="KJ293">
            <v>0</v>
          </cell>
          <cell r="KK293">
            <v>99.71617036506801</v>
          </cell>
          <cell r="KL293">
            <v>97.101997136721522</v>
          </cell>
          <cell r="KM293">
            <v>0</v>
          </cell>
          <cell r="KN293">
            <v>91.38683750894775</v>
          </cell>
          <cell r="KO293">
            <v>29.09090909090909</v>
          </cell>
          <cell r="KP293">
            <v>0.82272727272727275</v>
          </cell>
          <cell r="KQ293">
            <v>1.5681818181818188</v>
          </cell>
          <cell r="KR293">
            <v>1.3000000000000005</v>
          </cell>
          <cell r="KS293">
            <v>0.67272727272727273</v>
          </cell>
          <cell r="KT293">
            <v>1.1545454545454545</v>
          </cell>
          <cell r="KU293">
            <v>1.1863636363636363</v>
          </cell>
          <cell r="KV293">
            <v>0.64545454545454528</v>
          </cell>
          <cell r="KW293">
            <v>0</v>
          </cell>
          <cell r="KX293">
            <v>0.76136363636363635</v>
          </cell>
          <cell r="KY293">
            <v>0</v>
          </cell>
          <cell r="KZ293">
            <v>3.3181818181818183</v>
          </cell>
          <cell r="LA293">
            <v>9.0918181818181884E-2</v>
          </cell>
          <cell r="LB293">
            <v>7</v>
          </cell>
          <cell r="LC293" t="str">
            <v>May 08</v>
          </cell>
          <cell r="LD293">
            <v>68.09024979854955</v>
          </cell>
          <cell r="LE293">
            <v>78.97153351698806</v>
          </cell>
          <cell r="LF293">
            <v>845</v>
          </cell>
          <cell r="LG293">
            <v>860</v>
          </cell>
          <cell r="LH293">
            <v>111.20277777777781</v>
          </cell>
          <cell r="LI293">
            <v>128.0145</v>
          </cell>
          <cell r="LJ293">
            <v>160.458</v>
          </cell>
          <cell r="LK293">
            <v>3.7124999999999999</v>
          </cell>
          <cell r="LL293">
            <v>161.83399999999997</v>
          </cell>
          <cell r="LM293">
            <v>4.09</v>
          </cell>
          <cell r="LN293">
            <v>159.624</v>
          </cell>
          <cell r="LO293">
            <v>0</v>
          </cell>
          <cell r="LP293">
            <v>0</v>
          </cell>
          <cell r="LQ293">
            <v>0</v>
          </cell>
          <cell r="LR293">
            <v>0</v>
          </cell>
          <cell r="LS293">
            <v>0</v>
          </cell>
          <cell r="LT293">
            <v>92.511889763779536</v>
          </cell>
          <cell r="LU293">
            <v>87.304960629921283</v>
          </cell>
          <cell r="LV293">
            <v>126.22199999999999</v>
          </cell>
          <cell r="LW293">
            <v>118.20400000000002</v>
          </cell>
          <cell r="LX293">
            <v>129.35100000000003</v>
          </cell>
          <cell r="LY293">
            <v>130.98600000000002</v>
          </cell>
          <cell r="LZ293">
            <v>121.09737499999999</v>
          </cell>
          <cell r="MA293">
            <v>130.82988888888889</v>
          </cell>
          <cell r="MB293" t="str">
            <v>May 08</v>
          </cell>
          <cell r="MC293">
            <v>903.67499999999995</v>
          </cell>
          <cell r="MD293">
            <v>920.42499999999995</v>
          </cell>
          <cell r="ME293">
            <v>115.73055555555555</v>
          </cell>
          <cell r="MF293">
            <v>164.81</v>
          </cell>
          <cell r="MG293">
            <v>136.9</v>
          </cell>
          <cell r="MH293" t="str">
            <v>May 08</v>
          </cell>
          <cell r="MI293">
            <v>280.34090909090907</v>
          </cell>
          <cell r="MJ293">
            <v>280.51948051948045</v>
          </cell>
          <cell r="MK293">
            <v>283.37662337662329</v>
          </cell>
          <cell r="ML293">
            <v>294.28571428571422</v>
          </cell>
          <cell r="MM293">
            <v>251.94805194805193</v>
          </cell>
          <cell r="MN293">
            <v>223.01611432046209</v>
          </cell>
          <cell r="MO293">
            <v>225.79913851734301</v>
          </cell>
          <cell r="MP293">
            <v>273.24675324675331</v>
          </cell>
          <cell r="MQ293">
            <v>200.11363636363637</v>
          </cell>
          <cell r="MR293">
            <v>231.36363636363637</v>
          </cell>
          <cell r="MS293">
            <v>0</v>
          </cell>
          <cell r="MT293">
            <v>167.02675752035901</v>
          </cell>
          <cell r="MU293">
            <v>126.75181669879876</v>
          </cell>
          <cell r="MV293">
            <v>0</v>
          </cell>
          <cell r="MW293" t="str">
            <v>*KEY_ERR</v>
          </cell>
        </row>
        <row r="294">
          <cell r="F294" t="str">
            <v>Jun 08</v>
          </cell>
          <cell r="G294">
            <v>132.43571428571431</v>
          </cell>
          <cell r="H294">
            <v>0</v>
          </cell>
          <cell r="I294">
            <v>133.93309523809529</v>
          </cell>
          <cell r="J294">
            <v>0</v>
          </cell>
          <cell r="K294">
            <v>0</v>
          </cell>
          <cell r="L294">
            <v>137.91285714285709</v>
          </cell>
          <cell r="M294">
            <v>127.9592857142857</v>
          </cell>
          <cell r="N294">
            <v>0</v>
          </cell>
          <cell r="O294">
            <v>0</v>
          </cell>
          <cell r="P294">
            <v>124.22928571428574</v>
          </cell>
          <cell r="Q294">
            <v>124.22928571428574</v>
          </cell>
          <cell r="R294">
            <v>0</v>
          </cell>
          <cell r="S294">
            <v>138.3154761904762</v>
          </cell>
          <cell r="T294">
            <v>136.05071666666669</v>
          </cell>
          <cell r="U294">
            <v>113.1411904761905</v>
          </cell>
          <cell r="V294">
            <v>127.79285714285712</v>
          </cell>
          <cell r="W294">
            <v>127.37619047619044</v>
          </cell>
          <cell r="X294">
            <v>132.37857142857141</v>
          </cell>
          <cell r="Y294">
            <v>122.64999999999996</v>
          </cell>
          <cell r="Z294">
            <v>122.74523809523807</v>
          </cell>
          <cell r="AA294">
            <v>127.35595238095237</v>
          </cell>
          <cell r="AB294">
            <v>134.35357142857143</v>
          </cell>
          <cell r="AC294">
            <v>115.71142857142857</v>
          </cell>
          <cell r="AD294">
            <v>132.63619047619048</v>
          </cell>
          <cell r="AE294">
            <v>134.53142857142856</v>
          </cell>
          <cell r="AF294">
            <v>129.91916666666665</v>
          </cell>
          <cell r="AG294">
            <v>138.84869047619048</v>
          </cell>
          <cell r="AH294">
            <v>120.61916666666666</v>
          </cell>
          <cell r="AI294">
            <v>126.0971428571429</v>
          </cell>
          <cell r="AJ294">
            <v>129.91916666666665</v>
          </cell>
          <cell r="AK294">
            <v>133.91916666666665</v>
          </cell>
          <cell r="AL294">
            <v>135.5333333333333</v>
          </cell>
          <cell r="AM294">
            <v>140.10523809523809</v>
          </cell>
          <cell r="AN294">
            <v>129.88928571428571</v>
          </cell>
          <cell r="AO294">
            <v>0</v>
          </cell>
          <cell r="AP294">
            <v>0</v>
          </cell>
          <cell r="AQ294">
            <v>124.36916666666666</v>
          </cell>
          <cell r="AR294">
            <v>134.5633333333333</v>
          </cell>
          <cell r="AS294">
            <v>115.71142857142857</v>
          </cell>
          <cell r="AT294">
            <v>127.43</v>
          </cell>
          <cell r="AU294">
            <v>132.76583333333335</v>
          </cell>
          <cell r="AV294">
            <v>139.81785714285712</v>
          </cell>
          <cell r="AW294">
            <v>127.74999999999999</v>
          </cell>
          <cell r="AX294">
            <v>129.64999999999998</v>
          </cell>
          <cell r="AY294">
            <v>0</v>
          </cell>
          <cell r="AZ294">
            <v>0</v>
          </cell>
          <cell r="BA294">
            <v>0</v>
          </cell>
          <cell r="BB294">
            <v>128.3204761904762</v>
          </cell>
          <cell r="BC294">
            <v>127.81785714285709</v>
          </cell>
          <cell r="BD294">
            <v>-0.22681818181818281</v>
          </cell>
          <cell r="BE294">
            <v>130.49857142857141</v>
          </cell>
          <cell r="BF294">
            <v>129.48310523809528</v>
          </cell>
          <cell r="BG294">
            <v>113.89428571428574</v>
          </cell>
          <cell r="BH294">
            <v>0</v>
          </cell>
          <cell r="BI294">
            <v>134.12619047619046</v>
          </cell>
          <cell r="BJ294">
            <v>0</v>
          </cell>
          <cell r="BK294">
            <v>11.93</v>
          </cell>
          <cell r="BL294">
            <v>52.024999999999999</v>
          </cell>
          <cell r="BM294">
            <v>76.061249999999987</v>
          </cell>
          <cell r="BN294">
            <v>93.397499999999994</v>
          </cell>
          <cell r="BO294">
            <v>92.056249999999991</v>
          </cell>
          <cell r="BP294">
            <v>120.81624999999998</v>
          </cell>
          <cell r="BQ294">
            <v>140.07729999999998</v>
          </cell>
          <cell r="BR294">
            <v>140.07729999999998</v>
          </cell>
          <cell r="BS294">
            <v>141.03930000000003</v>
          </cell>
          <cell r="BT294">
            <v>141.03930000000003</v>
          </cell>
          <cell r="BU294">
            <v>142.48229999999998</v>
          </cell>
          <cell r="BV294">
            <v>142.48229999999998</v>
          </cell>
          <cell r="BW294">
            <v>144.0598</v>
          </cell>
          <cell r="BX294">
            <v>144.0598</v>
          </cell>
          <cell r="BY294">
            <v>146.92330000000001</v>
          </cell>
          <cell r="BZ294">
            <v>146.92330000000001</v>
          </cell>
          <cell r="CA294">
            <v>0</v>
          </cell>
          <cell r="CB294">
            <v>0</v>
          </cell>
          <cell r="CC294">
            <v>0</v>
          </cell>
          <cell r="CD294">
            <v>0</v>
          </cell>
          <cell r="CE294">
            <v>150.38729999999998</v>
          </cell>
          <cell r="CF294">
            <v>148.125</v>
          </cell>
          <cell r="CG294">
            <v>147.60499999999999</v>
          </cell>
          <cell r="CH294">
            <v>116.63500000000001</v>
          </cell>
          <cell r="CI294">
            <v>163.09179999999998</v>
          </cell>
          <cell r="CJ294">
            <v>162.79929999999999</v>
          </cell>
          <cell r="CK294">
            <v>162.91929999999996</v>
          </cell>
          <cell r="CL294">
            <v>158.69269999999995</v>
          </cell>
          <cell r="CM294">
            <v>160.33329999999995</v>
          </cell>
          <cell r="CN294">
            <v>161.43279999999996</v>
          </cell>
          <cell r="CO294">
            <v>161.43279999999996</v>
          </cell>
          <cell r="CP294">
            <v>154.506</v>
          </cell>
          <cell r="CQ294">
            <v>154.506</v>
          </cell>
          <cell r="CR294">
            <v>0</v>
          </cell>
          <cell r="CS294">
            <v>0</v>
          </cell>
          <cell r="CT294">
            <v>103.91309523809524</v>
          </cell>
          <cell r="CU294">
            <v>93.275000000000006</v>
          </cell>
          <cell r="CV294">
            <v>0</v>
          </cell>
          <cell r="CW294">
            <v>80</v>
          </cell>
          <cell r="CX294">
            <v>135.64729999999997</v>
          </cell>
          <cell r="CY294">
            <v>136.06729999999999</v>
          </cell>
          <cell r="CZ294">
            <v>143.84299999999999</v>
          </cell>
          <cell r="DA294">
            <v>140.50399999999999</v>
          </cell>
          <cell r="DB294">
            <v>0.40083333333333354</v>
          </cell>
          <cell r="DC294">
            <v>0.37188311688311898</v>
          </cell>
          <cell r="DD294">
            <v>48.019933333333334</v>
          </cell>
          <cell r="DE294">
            <v>0</v>
          </cell>
          <cell r="DF294">
            <v>0</v>
          </cell>
          <cell r="DG294">
            <v>0</v>
          </cell>
          <cell r="DH294">
            <v>0</v>
          </cell>
          <cell r="DI294">
            <v>0</v>
          </cell>
          <cell r="DJ294">
            <v>0</v>
          </cell>
          <cell r="DK294">
            <v>0</v>
          </cell>
          <cell r="DL294">
            <v>0</v>
          </cell>
          <cell r="DM294" t="str">
            <v>Jun 08</v>
          </cell>
          <cell r="DN294">
            <v>12.755000000000001</v>
          </cell>
          <cell r="DO294">
            <v>0</v>
          </cell>
          <cell r="DP294">
            <v>0</v>
          </cell>
          <cell r="DQ294">
            <v>0</v>
          </cell>
          <cell r="DR294">
            <v>0</v>
          </cell>
          <cell r="DS294">
            <v>0</v>
          </cell>
          <cell r="DT294">
            <v>139.15620000000001</v>
          </cell>
          <cell r="DU294">
            <v>139.15620000000001</v>
          </cell>
          <cell r="DV294">
            <v>144.84620000000001</v>
          </cell>
          <cell r="DW294">
            <v>144.84620000000001</v>
          </cell>
          <cell r="DX294">
            <v>144.32620000000003</v>
          </cell>
          <cell r="DY294">
            <v>144.32620000000003</v>
          </cell>
          <cell r="DZ294">
            <v>149.79620000000003</v>
          </cell>
          <cell r="EA294">
            <v>149.79620000000003</v>
          </cell>
          <cell r="EB294">
            <v>139.25369999999998</v>
          </cell>
          <cell r="EC294">
            <v>139.25369999999998</v>
          </cell>
          <cell r="ED294">
            <v>145.52120000000002</v>
          </cell>
          <cell r="EE294">
            <v>145.52120000000002</v>
          </cell>
          <cell r="EF294">
            <v>164.71979999999999</v>
          </cell>
          <cell r="EG294">
            <v>165.44979999999998</v>
          </cell>
          <cell r="EH294">
            <v>159.52979999999997</v>
          </cell>
          <cell r="EI294">
            <v>159.10979999999998</v>
          </cell>
          <cell r="EJ294">
            <v>161.40479999999999</v>
          </cell>
          <cell r="EK294">
            <v>162.92979999999997</v>
          </cell>
          <cell r="EL294">
            <v>162.92979999999997</v>
          </cell>
          <cell r="EM294">
            <v>0</v>
          </cell>
          <cell r="EN294">
            <v>0</v>
          </cell>
          <cell r="EO294">
            <v>103.40714285714286</v>
          </cell>
          <cell r="EP294">
            <v>94.250000000000014</v>
          </cell>
          <cell r="EQ294" t="str">
            <v>Jun 08</v>
          </cell>
          <cell r="ER294">
            <v>11.85</v>
          </cell>
          <cell r="ES294">
            <v>0</v>
          </cell>
          <cell r="ET294">
            <v>0</v>
          </cell>
          <cell r="EU294">
            <v>0</v>
          </cell>
          <cell r="EV294">
            <v>73.327500000000001</v>
          </cell>
          <cell r="EW294">
            <v>84.427499999999995</v>
          </cell>
          <cell r="EX294">
            <v>96.105000000000004</v>
          </cell>
          <cell r="EY294">
            <v>139.34530000000001</v>
          </cell>
          <cell r="EZ294">
            <v>139.34530000000001</v>
          </cell>
          <cell r="FA294">
            <v>146.32530000000003</v>
          </cell>
          <cell r="FB294">
            <v>146.32530000000003</v>
          </cell>
          <cell r="FC294">
            <v>144.38530000000003</v>
          </cell>
          <cell r="FD294">
            <v>144.38530000000003</v>
          </cell>
          <cell r="FE294">
            <v>0</v>
          </cell>
          <cell r="FF294">
            <v>0</v>
          </cell>
          <cell r="FG294">
            <v>0</v>
          </cell>
          <cell r="FH294">
            <v>157.60079999999996</v>
          </cell>
          <cell r="FI294">
            <v>161.83029999999994</v>
          </cell>
          <cell r="FJ294">
            <v>159.91079999999994</v>
          </cell>
          <cell r="FK294">
            <v>159.91079999999994</v>
          </cell>
          <cell r="FL294">
            <v>0</v>
          </cell>
          <cell r="FM294">
            <v>0</v>
          </cell>
          <cell r="FN294" t="str">
            <v>Jun 08</v>
          </cell>
          <cell r="FO294">
            <v>10.38</v>
          </cell>
          <cell r="FP294">
            <v>71.924999999999997</v>
          </cell>
          <cell r="FQ294">
            <v>76.86</v>
          </cell>
          <cell r="FR294">
            <v>99.382499999999993</v>
          </cell>
          <cell r="FS294">
            <v>0</v>
          </cell>
          <cell r="FT294">
            <v>155.08779999999999</v>
          </cell>
          <cell r="FU294">
            <v>155.08779999999999</v>
          </cell>
          <cell r="FV294">
            <v>157.5378</v>
          </cell>
          <cell r="FW294">
            <v>157.5378</v>
          </cell>
          <cell r="FX294">
            <v>0</v>
          </cell>
          <cell r="FY294">
            <v>0</v>
          </cell>
          <cell r="FZ294">
            <v>0</v>
          </cell>
          <cell r="GA294">
            <v>0</v>
          </cell>
          <cell r="GB294">
            <v>0</v>
          </cell>
          <cell r="GC294">
            <v>0</v>
          </cell>
          <cell r="GD294">
            <v>165.38469999999995</v>
          </cell>
          <cell r="GE294">
            <v>160.51519999999999</v>
          </cell>
          <cell r="GF294">
            <v>160.51519999999999</v>
          </cell>
          <cell r="GG294">
            <v>162.92419999999996</v>
          </cell>
          <cell r="GH294">
            <v>162.92419999999996</v>
          </cell>
          <cell r="GI294">
            <v>150.87049999999996</v>
          </cell>
          <cell r="GJ294">
            <v>147.00049999999999</v>
          </cell>
          <cell r="GK294">
            <v>0</v>
          </cell>
          <cell r="GL294">
            <v>0</v>
          </cell>
          <cell r="GM294">
            <v>105.92261904761904</v>
          </cell>
          <cell r="GN294">
            <v>0</v>
          </cell>
          <cell r="GO294" t="str">
            <v>Jun 08</v>
          </cell>
          <cell r="GP294">
            <v>11.819647632531069</v>
          </cell>
          <cell r="GQ294">
            <v>958.33333333333337</v>
          </cell>
          <cell r="GR294">
            <v>905.23809523809518</v>
          </cell>
          <cell r="GS294">
            <v>928.64285714285711</v>
          </cell>
          <cell r="GT294">
            <v>927.45238095238096</v>
          </cell>
          <cell r="GU294">
            <v>1091.8571428571429</v>
          </cell>
          <cell r="GV294">
            <v>1088.1071428571429</v>
          </cell>
          <cell r="GW294">
            <v>1091.8571428571429</v>
          </cell>
          <cell r="GX294">
            <v>0</v>
          </cell>
          <cell r="GY294">
            <v>1200.1428571428571</v>
          </cell>
          <cell r="GZ294">
            <v>1135.0952380952381</v>
          </cell>
          <cell r="HA294">
            <v>0</v>
          </cell>
          <cell r="HB294">
            <v>0</v>
          </cell>
          <cell r="HC294">
            <v>1319.4880952380952</v>
          </cell>
          <cell r="HD294">
            <v>1227.2142857142858</v>
          </cell>
          <cell r="HE294">
            <v>0</v>
          </cell>
          <cell r="HF294">
            <v>1261.25</v>
          </cell>
          <cell r="HG294">
            <v>930.45238095238096</v>
          </cell>
          <cell r="HH294">
            <v>0</v>
          </cell>
          <cell r="HI294">
            <v>899.47619047619048</v>
          </cell>
          <cell r="HJ294">
            <v>0</v>
          </cell>
          <cell r="HK294" t="e">
            <v>#VALUE!</v>
          </cell>
          <cell r="HL294">
            <v>0</v>
          </cell>
          <cell r="HM294">
            <v>0</v>
          </cell>
          <cell r="HN294">
            <v>661.25</v>
          </cell>
          <cell r="HO294">
            <v>592.72619047619048</v>
          </cell>
          <cell r="HP294">
            <v>568.64285714285711</v>
          </cell>
          <cell r="HQ294">
            <v>0</v>
          </cell>
          <cell r="HR294">
            <v>185.64</v>
          </cell>
          <cell r="HS294">
            <v>0</v>
          </cell>
          <cell r="HT294">
            <v>1258.4166666666667</v>
          </cell>
          <cell r="HU294" t="str">
            <v>Jun 08</v>
          </cell>
          <cell r="HV294">
            <v>941.14285714285711</v>
          </cell>
          <cell r="HW294">
            <v>896.95238095238096</v>
          </cell>
          <cell r="HX294">
            <v>921.14285714285711</v>
          </cell>
          <cell r="HY294">
            <v>876.95238095238096</v>
          </cell>
          <cell r="HZ294">
            <v>1077.1428571428571</v>
          </cell>
          <cell r="IA294">
            <v>1047.5119047619048</v>
          </cell>
          <cell r="IB294">
            <v>1077.1428571428571</v>
          </cell>
          <cell r="IC294">
            <v>0</v>
          </cell>
          <cell r="ID294">
            <v>1287.7619047619048</v>
          </cell>
          <cell r="IE294">
            <v>1234.9880952380952</v>
          </cell>
          <cell r="IF294">
            <v>0</v>
          </cell>
          <cell r="IG294">
            <v>922.71428571428567</v>
          </cell>
          <cell r="IH294">
            <v>0</v>
          </cell>
          <cell r="II294">
            <v>888.76190476190482</v>
          </cell>
          <cell r="IJ294">
            <v>0</v>
          </cell>
          <cell r="IK294">
            <v>0</v>
          </cell>
          <cell r="IL294">
            <v>0</v>
          </cell>
          <cell r="IM294">
            <v>674.30952380952385</v>
          </cell>
          <cell r="IN294">
            <v>594.20238095238096</v>
          </cell>
          <cell r="IO294">
            <v>0</v>
          </cell>
          <cell r="IP294">
            <v>0</v>
          </cell>
          <cell r="IQ294" t="str">
            <v>Jun 08</v>
          </cell>
          <cell r="IR294">
            <v>12.121592206860234</v>
          </cell>
          <cell r="IS294">
            <v>75.53432331836845</v>
          </cell>
          <cell r="IT294">
            <v>88.372906554724736</v>
          </cell>
          <cell r="IU294">
            <v>0</v>
          </cell>
          <cell r="IV294">
            <v>0</v>
          </cell>
          <cell r="IW294">
            <v>0</v>
          </cell>
          <cell r="IX294">
            <v>126.8357142857143</v>
          </cell>
          <cell r="IY294">
            <v>0</v>
          </cell>
          <cell r="IZ294">
            <v>147.54190476190476</v>
          </cell>
          <cell r="JA294">
            <v>141.27095238095237</v>
          </cell>
          <cell r="JB294">
            <v>0</v>
          </cell>
          <cell r="JC294">
            <v>139.22047619047618</v>
          </cell>
          <cell r="JD294">
            <v>141.9132149901381</v>
          </cell>
          <cell r="JE294">
            <v>0</v>
          </cell>
          <cell r="JF294">
            <v>0</v>
          </cell>
          <cell r="JG294">
            <v>0</v>
          </cell>
          <cell r="JH294">
            <v>0</v>
          </cell>
          <cell r="JI294">
            <v>0</v>
          </cell>
          <cell r="JJ294">
            <v>0</v>
          </cell>
          <cell r="JK294">
            <v>0</v>
          </cell>
          <cell r="JL294">
            <v>0</v>
          </cell>
          <cell r="JM294">
            <v>0</v>
          </cell>
          <cell r="JN294">
            <v>164.88381000000007</v>
          </cell>
          <cell r="JO294">
            <v>0</v>
          </cell>
          <cell r="JP294">
            <v>167.5952380952381</v>
          </cell>
          <cell r="JQ294">
            <v>169.11380952380955</v>
          </cell>
          <cell r="JR294">
            <v>169.36190476190473</v>
          </cell>
          <cell r="JS294">
            <v>170.95380952380955</v>
          </cell>
          <cell r="JT294">
            <v>171.65380952380954</v>
          </cell>
          <cell r="JU294">
            <v>0</v>
          </cell>
          <cell r="JV294">
            <v>0</v>
          </cell>
          <cell r="JW294">
            <v>0</v>
          </cell>
          <cell r="JX294">
            <v>0</v>
          </cell>
          <cell r="JY294">
            <v>0</v>
          </cell>
          <cell r="JZ294">
            <v>168.62571428571431</v>
          </cell>
          <cell r="KA294">
            <v>0</v>
          </cell>
          <cell r="KB294">
            <v>0</v>
          </cell>
          <cell r="KC294">
            <v>0</v>
          </cell>
          <cell r="KD294">
            <v>122.22380952380954</v>
          </cell>
          <cell r="KE294">
            <v>129.22380952380954</v>
          </cell>
          <cell r="KF294">
            <v>122.22380952380954</v>
          </cell>
          <cell r="KG294">
            <v>129.22380952380954</v>
          </cell>
          <cell r="KH294">
            <v>0</v>
          </cell>
          <cell r="KI294">
            <v>0</v>
          </cell>
          <cell r="KJ294">
            <v>0</v>
          </cell>
          <cell r="KK294">
            <v>104.6000749906262</v>
          </cell>
          <cell r="KL294">
            <v>101.71293588301462</v>
          </cell>
          <cell r="KM294">
            <v>0</v>
          </cell>
          <cell r="KN294">
            <v>98.431496437945256</v>
          </cell>
          <cell r="KO294">
            <v>42.38095238095238</v>
          </cell>
          <cell r="KP294">
            <v>1.5857142857142856</v>
          </cell>
          <cell r="KQ294">
            <v>1.6666666666666667</v>
          </cell>
          <cell r="KR294">
            <v>0.97142857142857153</v>
          </cell>
          <cell r="KS294">
            <v>0.44285714285714306</v>
          </cell>
          <cell r="KT294">
            <v>4.761904761931196E-7</v>
          </cell>
          <cell r="KU294">
            <v>1.1428571428571428</v>
          </cell>
          <cell r="KV294">
            <v>0.48809523809523808</v>
          </cell>
          <cell r="KW294">
            <v>0</v>
          </cell>
          <cell r="KX294">
            <v>0.8571428571428571</v>
          </cell>
          <cell r="KY294">
            <v>0</v>
          </cell>
          <cell r="KZ294">
            <v>-0.88095238095238093</v>
          </cell>
          <cell r="LA294">
            <v>-1.2380928571428571</v>
          </cell>
          <cell r="LB294">
            <v>7</v>
          </cell>
          <cell r="LC294" t="str">
            <v>Jun 08</v>
          </cell>
          <cell r="LD294">
            <v>72.119258662369063</v>
          </cell>
          <cell r="LE294">
            <v>84.481175390266301</v>
          </cell>
          <cell r="LF294">
            <v>895</v>
          </cell>
          <cell r="LG294">
            <v>920</v>
          </cell>
          <cell r="LH294">
            <v>120.10243386243383</v>
          </cell>
          <cell r="LI294">
            <v>136.55761904761908</v>
          </cell>
          <cell r="LJ294">
            <v>163.39238095238096</v>
          </cell>
          <cell r="LK294">
            <v>2.9380952380952383</v>
          </cell>
          <cell r="LL294">
            <v>169.97047619047615</v>
          </cell>
          <cell r="LM294">
            <v>5.1785714285714288</v>
          </cell>
          <cell r="LN294">
            <v>166.14904761904762</v>
          </cell>
          <cell r="LO294">
            <v>0</v>
          </cell>
          <cell r="LP294">
            <v>0</v>
          </cell>
          <cell r="LQ294">
            <v>0</v>
          </cell>
          <cell r="LR294">
            <v>0</v>
          </cell>
          <cell r="LS294">
            <v>0</v>
          </cell>
          <cell r="LT294">
            <v>97.71623547056619</v>
          </cell>
          <cell r="LU294">
            <v>94.491038620172489</v>
          </cell>
          <cell r="LV294">
            <v>134.35357142857143</v>
          </cell>
          <cell r="LW294">
            <v>115.71142857142857</v>
          </cell>
          <cell r="LX294">
            <v>132.63619047619048</v>
          </cell>
          <cell r="LY294">
            <v>134.53142857142856</v>
          </cell>
          <cell r="LZ294">
            <v>129.91916666666665</v>
          </cell>
          <cell r="MA294">
            <v>138.84869047619048</v>
          </cell>
          <cell r="MB294" t="str">
            <v>Jun 08</v>
          </cell>
          <cell r="MC294">
            <v>932.59523809523807</v>
          </cell>
          <cell r="MD294">
            <v>957.59523809523807</v>
          </cell>
          <cell r="ME294">
            <v>127.4179894179894</v>
          </cell>
          <cell r="MF294">
            <v>197.88</v>
          </cell>
          <cell r="MG294">
            <v>163.3125</v>
          </cell>
          <cell r="MH294" t="str">
            <v>Jun 08</v>
          </cell>
          <cell r="MI294">
            <v>310.23809523809524</v>
          </cell>
          <cell r="MJ294">
            <v>272.65306122448987</v>
          </cell>
          <cell r="MK294">
            <v>275.51020408163254</v>
          </cell>
          <cell r="ML294">
            <v>252.24489795918356</v>
          </cell>
          <cell r="MM294">
            <v>228.5714285714285</v>
          </cell>
          <cell r="MN294">
            <v>245.26198439241918</v>
          </cell>
          <cell r="MO294">
            <v>262.2016387602423</v>
          </cell>
          <cell r="MP294">
            <v>278.91156462585025</v>
          </cell>
          <cell r="MQ294">
            <v>208.57142857142858</v>
          </cell>
          <cell r="MR294">
            <v>235.95238095238096</v>
          </cell>
          <cell r="MS294">
            <v>0</v>
          </cell>
          <cell r="MT294">
            <v>164.53382084095068</v>
          </cell>
          <cell r="MU294">
            <v>145.65369377767416</v>
          </cell>
          <cell r="MV294">
            <v>0</v>
          </cell>
          <cell r="MW294" t="str">
            <v>*KEY_ERR</v>
          </cell>
        </row>
        <row r="295">
          <cell r="F295" t="str">
            <v>Jul 08</v>
          </cell>
          <cell r="G295">
            <v>133.18173913043481</v>
          </cell>
          <cell r="H295">
            <v>0</v>
          </cell>
          <cell r="I295">
            <v>133.29499999999999</v>
          </cell>
          <cell r="J295">
            <v>0</v>
          </cell>
          <cell r="K295">
            <v>0</v>
          </cell>
          <cell r="L295">
            <v>137.22454545454551</v>
          </cell>
          <cell r="M295">
            <v>128.5859090909091</v>
          </cell>
          <cell r="N295">
            <v>0</v>
          </cell>
          <cell r="O295">
            <v>0</v>
          </cell>
          <cell r="P295">
            <v>125.80545454545457</v>
          </cell>
          <cell r="Q295">
            <v>125.80545454545457</v>
          </cell>
          <cell r="R295">
            <v>0</v>
          </cell>
          <cell r="S295">
            <v>136.30500000000001</v>
          </cell>
          <cell r="T295">
            <v>132.51318409090911</v>
          </cell>
          <cell r="U295">
            <v>117.07000000000002</v>
          </cell>
          <cell r="V295">
            <v>129.20347826086956</v>
          </cell>
          <cell r="W295">
            <v>128.93391304347827</v>
          </cell>
          <cell r="X295">
            <v>132.78608695652173</v>
          </cell>
          <cell r="Y295">
            <v>122.92086956521739</v>
          </cell>
          <cell r="Z295">
            <v>124.59478260869565</v>
          </cell>
          <cell r="AA295">
            <v>130.5865217391304</v>
          </cell>
          <cell r="AB295">
            <v>136.88217391304343</v>
          </cell>
          <cell r="AC295">
            <v>123.06913043478258</v>
          </cell>
          <cell r="AD295">
            <v>140.44391304347823</v>
          </cell>
          <cell r="AE295">
            <v>142.24391304347824</v>
          </cell>
          <cell r="AF295">
            <v>134.09130434782608</v>
          </cell>
          <cell r="AG295">
            <v>142.57491304347823</v>
          </cell>
          <cell r="AH295">
            <v>124.09130434782607</v>
          </cell>
          <cell r="AI295">
            <v>129.3291304347826</v>
          </cell>
          <cell r="AJ295">
            <v>134.09130434782608</v>
          </cell>
          <cell r="AK295">
            <v>138.14130434782606</v>
          </cell>
          <cell r="AL295">
            <v>136.87521739130435</v>
          </cell>
          <cell r="AM295">
            <v>143.25739130434781</v>
          </cell>
          <cell r="AN295">
            <v>131.88217782608692</v>
          </cell>
          <cell r="AO295">
            <v>0</v>
          </cell>
          <cell r="AP295">
            <v>0</v>
          </cell>
          <cell r="AQ295">
            <v>127.94130434782608</v>
          </cell>
          <cell r="AR295">
            <v>137.93913043478261</v>
          </cell>
          <cell r="AS295">
            <v>123.06913043478258</v>
          </cell>
          <cell r="AT295">
            <v>131.29043695652169</v>
          </cell>
          <cell r="AU295">
            <v>135.61491304347825</v>
          </cell>
          <cell r="AV295">
            <v>143.66478260869562</v>
          </cell>
          <cell r="AW295">
            <v>131.26521739130433</v>
          </cell>
          <cell r="AX295">
            <v>130.6991304347826</v>
          </cell>
          <cell r="AY295">
            <v>0</v>
          </cell>
          <cell r="AZ295">
            <v>0</v>
          </cell>
          <cell r="BA295">
            <v>0</v>
          </cell>
          <cell r="BB295">
            <v>132.80913043478259</v>
          </cell>
          <cell r="BC295">
            <v>131.27347826086961</v>
          </cell>
          <cell r="BD295">
            <v>3.0500000000002386E-2</v>
          </cell>
          <cell r="BE295">
            <v>131.09954545454551</v>
          </cell>
          <cell r="BF295">
            <v>132.04501000000002</v>
          </cell>
          <cell r="BG295">
            <v>121.04243181818185</v>
          </cell>
          <cell r="BH295">
            <v>0</v>
          </cell>
          <cell r="BI295">
            <v>134.71217391304347</v>
          </cell>
          <cell r="BJ295">
            <v>0</v>
          </cell>
          <cell r="BK295">
            <v>13.11</v>
          </cell>
          <cell r="BL295">
            <v>58.057840909090913</v>
          </cell>
          <cell r="BM295">
            <v>78.155795454545455</v>
          </cell>
          <cell r="BN295">
            <v>95.811306818181819</v>
          </cell>
          <cell r="BO295">
            <v>94.71</v>
          </cell>
          <cell r="BP295">
            <v>121.23801136363636</v>
          </cell>
          <cell r="BQ295">
            <v>134.6554363636364</v>
          </cell>
          <cell r="BR295">
            <v>134.6554363636364</v>
          </cell>
          <cell r="BS295">
            <v>136.49923636363633</v>
          </cell>
          <cell r="BT295">
            <v>136.49923636363633</v>
          </cell>
          <cell r="BU295">
            <v>139.26493636363637</v>
          </cell>
          <cell r="BV295">
            <v>139.26493636363637</v>
          </cell>
          <cell r="BW295">
            <v>137.45225454545459</v>
          </cell>
          <cell r="BX295">
            <v>137.45225454545459</v>
          </cell>
          <cell r="BY295">
            <v>143.45539090909094</v>
          </cell>
          <cell r="BZ295">
            <v>143.45539090909094</v>
          </cell>
          <cell r="CA295">
            <v>0</v>
          </cell>
          <cell r="CB295">
            <v>0</v>
          </cell>
          <cell r="CC295">
            <v>0</v>
          </cell>
          <cell r="CD295">
            <v>0</v>
          </cell>
          <cell r="CE295">
            <v>145.64702727272731</v>
          </cell>
          <cell r="CF295">
            <v>152.46</v>
          </cell>
          <cell r="CG295">
            <v>150.58431818181816</v>
          </cell>
          <cell r="CH295">
            <v>113.20909090909092</v>
          </cell>
          <cell r="CI295">
            <v>163.39584545454542</v>
          </cell>
          <cell r="CJ295">
            <v>163.08084545454543</v>
          </cell>
          <cell r="CK295">
            <v>163.21925454545453</v>
          </cell>
          <cell r="CL295">
            <v>157.40387727272724</v>
          </cell>
          <cell r="CM295">
            <v>158.59610454545452</v>
          </cell>
          <cell r="CN295">
            <v>160.20451363636363</v>
          </cell>
          <cell r="CO295">
            <v>160.20451363636363</v>
          </cell>
          <cell r="CP295">
            <v>153.28568181818181</v>
          </cell>
          <cell r="CQ295">
            <v>153.28568181818181</v>
          </cell>
          <cell r="CR295">
            <v>0</v>
          </cell>
          <cell r="CS295">
            <v>0</v>
          </cell>
          <cell r="CT295">
            <v>112.58636363636361</v>
          </cell>
          <cell r="CU295">
            <v>106.6431818181818</v>
          </cell>
          <cell r="CV295">
            <v>0</v>
          </cell>
          <cell r="CW295">
            <v>85.5</v>
          </cell>
          <cell r="CX295">
            <v>131.36702727272731</v>
          </cell>
          <cell r="CY295">
            <v>131.7870272727273</v>
          </cell>
          <cell r="CZ295">
            <v>137.78052272727274</v>
          </cell>
          <cell r="DA295">
            <v>132.60879545454543</v>
          </cell>
          <cell r="DB295">
            <v>0.76824999999999477</v>
          </cell>
          <cell r="DC295">
            <v>0.77962809917355114</v>
          </cell>
          <cell r="DD295">
            <v>45.817418181818198</v>
          </cell>
          <cell r="DE295">
            <v>0</v>
          </cell>
          <cell r="DF295">
            <v>0</v>
          </cell>
          <cell r="DG295">
            <v>0</v>
          </cell>
          <cell r="DH295">
            <v>0</v>
          </cell>
          <cell r="DI295">
            <v>0</v>
          </cell>
          <cell r="DJ295">
            <v>0</v>
          </cell>
          <cell r="DK295">
            <v>0</v>
          </cell>
          <cell r="DL295">
            <v>0</v>
          </cell>
          <cell r="DM295" t="str">
            <v>Jul 08</v>
          </cell>
          <cell r="DN295">
            <v>14.265000000000001</v>
          </cell>
          <cell r="DO295">
            <v>0</v>
          </cell>
          <cell r="DP295">
            <v>0</v>
          </cell>
          <cell r="DQ295">
            <v>0</v>
          </cell>
          <cell r="DR295">
            <v>0</v>
          </cell>
          <cell r="DS295">
            <v>0</v>
          </cell>
          <cell r="DT295">
            <v>133.77381818181817</v>
          </cell>
          <cell r="DU295">
            <v>133.77381818181817</v>
          </cell>
          <cell r="DV295">
            <v>138.44631818181819</v>
          </cell>
          <cell r="DW295">
            <v>138.44631818181819</v>
          </cell>
          <cell r="DX295">
            <v>136.80879545454545</v>
          </cell>
          <cell r="DY295">
            <v>136.80879545454545</v>
          </cell>
          <cell r="DZ295">
            <v>141.38393181818182</v>
          </cell>
          <cell r="EA295">
            <v>141.38393181818182</v>
          </cell>
          <cell r="EB295">
            <v>133.32756818181818</v>
          </cell>
          <cell r="EC295">
            <v>133.32756818181818</v>
          </cell>
          <cell r="ED295">
            <v>138.75177272727274</v>
          </cell>
          <cell r="EE295">
            <v>138.75177272727274</v>
          </cell>
          <cell r="EF295">
            <v>166.04623636363638</v>
          </cell>
          <cell r="EG295">
            <v>166.77169090909092</v>
          </cell>
          <cell r="EH295">
            <v>157.78464545454545</v>
          </cell>
          <cell r="EI295">
            <v>157.36464545454544</v>
          </cell>
          <cell r="EJ295">
            <v>158.95873636363632</v>
          </cell>
          <cell r="EK295">
            <v>160.9489636363636</v>
          </cell>
          <cell r="EL295">
            <v>160.9489636363636</v>
          </cell>
          <cell r="EM295">
            <v>0</v>
          </cell>
          <cell r="EN295">
            <v>0</v>
          </cell>
          <cell r="EO295">
            <v>109.60000000000001</v>
          </cell>
          <cell r="EP295">
            <v>106.45454545454544</v>
          </cell>
          <cell r="EQ295" t="str">
            <v>Jul 08</v>
          </cell>
          <cell r="ER295">
            <v>12.91</v>
          </cell>
          <cell r="ES295">
            <v>0</v>
          </cell>
          <cell r="ET295">
            <v>0</v>
          </cell>
          <cell r="EU295">
            <v>0</v>
          </cell>
          <cell r="EV295">
            <v>74.196818181818173</v>
          </cell>
          <cell r="EW295">
            <v>81.1459090909091</v>
          </cell>
          <cell r="EX295">
            <v>92.738863636363632</v>
          </cell>
          <cell r="EY295">
            <v>134.8453909090909</v>
          </cell>
          <cell r="EZ295">
            <v>134.8453909090909</v>
          </cell>
          <cell r="FA295">
            <v>138.71607272727272</v>
          </cell>
          <cell r="FB295">
            <v>138.71607272727272</v>
          </cell>
          <cell r="FC295">
            <v>140.43425454545454</v>
          </cell>
          <cell r="FD295">
            <v>140.43425454545454</v>
          </cell>
          <cell r="FE295">
            <v>0</v>
          </cell>
          <cell r="FF295">
            <v>0</v>
          </cell>
          <cell r="FG295">
            <v>0</v>
          </cell>
          <cell r="FH295">
            <v>154.79462727272724</v>
          </cell>
          <cell r="FI295">
            <v>160.52189999999996</v>
          </cell>
          <cell r="FJ295">
            <v>157.10462727272724</v>
          </cell>
          <cell r="FK295">
            <v>157.10462727272724</v>
          </cell>
          <cell r="FL295">
            <v>0</v>
          </cell>
          <cell r="FM295">
            <v>0</v>
          </cell>
          <cell r="FN295" t="str">
            <v>Jul 08</v>
          </cell>
          <cell r="FO295">
            <v>12.07</v>
          </cell>
          <cell r="FP295">
            <v>75.81</v>
          </cell>
          <cell r="FQ295">
            <v>79.296000000000006</v>
          </cell>
          <cell r="FR295">
            <v>106.386</v>
          </cell>
          <cell r="FS295">
            <v>0</v>
          </cell>
          <cell r="FT295">
            <v>138.06125454545455</v>
          </cell>
          <cell r="FU295">
            <v>138.06125454545455</v>
          </cell>
          <cell r="FV295">
            <v>140.48818636363634</v>
          </cell>
          <cell r="FW295">
            <v>140.48818636363634</v>
          </cell>
          <cell r="FX295">
            <v>0</v>
          </cell>
          <cell r="FY295">
            <v>0</v>
          </cell>
          <cell r="FZ295">
            <v>0</v>
          </cell>
          <cell r="GA295">
            <v>0</v>
          </cell>
          <cell r="GB295">
            <v>0</v>
          </cell>
          <cell r="GC295">
            <v>0</v>
          </cell>
          <cell r="GD295">
            <v>162.79371818181815</v>
          </cell>
          <cell r="GE295">
            <v>158.9695227272727</v>
          </cell>
          <cell r="GF295">
            <v>158.9695227272727</v>
          </cell>
          <cell r="GG295">
            <v>161.8286727272727</v>
          </cell>
          <cell r="GH295">
            <v>161.8286727272727</v>
          </cell>
          <cell r="GI295">
            <v>139.51922727272728</v>
          </cell>
          <cell r="GJ295">
            <v>136.27424999999999</v>
          </cell>
          <cell r="GK295">
            <v>0</v>
          </cell>
          <cell r="GL295">
            <v>0</v>
          </cell>
          <cell r="GM295">
            <v>115.65340909090909</v>
          </cell>
          <cell r="GN295">
            <v>0</v>
          </cell>
          <cell r="GO295" t="str">
            <v>Jul 08</v>
          </cell>
          <cell r="GP295">
            <v>13.346114519427402</v>
          </cell>
          <cell r="GQ295">
            <v>968.43478260869563</v>
          </cell>
          <cell r="GR295">
            <v>978.82608695652175</v>
          </cell>
          <cell r="GS295">
            <v>948.89130434782612</v>
          </cell>
          <cell r="GT295">
            <v>986.58695652173913</v>
          </cell>
          <cell r="GU295">
            <v>1082.3152173913043</v>
          </cell>
          <cell r="GV295">
            <v>1078.5652173913043</v>
          </cell>
          <cell r="GW295">
            <v>1082.3152173913043</v>
          </cell>
          <cell r="GX295">
            <v>0</v>
          </cell>
          <cell r="GY295">
            <v>1161.4565217391305</v>
          </cell>
          <cell r="GZ295">
            <v>1100.0434782608695</v>
          </cell>
          <cell r="HA295">
            <v>0</v>
          </cell>
          <cell r="HB295">
            <v>0</v>
          </cell>
          <cell r="HC295">
            <v>1342.5869565217392</v>
          </cell>
          <cell r="HD295">
            <v>1226.9565217391305</v>
          </cell>
          <cell r="HE295">
            <v>0</v>
          </cell>
          <cell r="HF295">
            <v>1248.391304347826</v>
          </cell>
          <cell r="HG295">
            <v>921.66304347826087</v>
          </cell>
          <cell r="HH295">
            <v>0</v>
          </cell>
          <cell r="HI295">
            <v>900.6521739130435</v>
          </cell>
          <cell r="HJ295">
            <v>0</v>
          </cell>
          <cell r="HK295" t="e">
            <v>#VALUE!</v>
          </cell>
          <cell r="HL295">
            <v>0</v>
          </cell>
          <cell r="HM295">
            <v>0</v>
          </cell>
          <cell r="HN295">
            <v>728.04347826086962</v>
          </cell>
          <cell r="HO295">
            <v>667.70652173913038</v>
          </cell>
          <cell r="HP295">
            <v>646.07608695652175</v>
          </cell>
          <cell r="HQ295">
            <v>0</v>
          </cell>
          <cell r="HR295">
            <v>210.29</v>
          </cell>
          <cell r="HS295">
            <v>0</v>
          </cell>
          <cell r="HT295">
            <v>1233.4021739130435</v>
          </cell>
          <cell r="HU295" t="str">
            <v>Jul 08</v>
          </cell>
          <cell r="HV295">
            <v>947.17391304347825</v>
          </cell>
          <cell r="HW295">
            <v>958.78260869565213</v>
          </cell>
          <cell r="HX295">
            <v>931.43478260869563</v>
          </cell>
          <cell r="HY295">
            <v>943.04347826086951</v>
          </cell>
          <cell r="HZ295">
            <v>1070.9891304347825</v>
          </cell>
          <cell r="IA295">
            <v>1047.0217391304348</v>
          </cell>
          <cell r="IB295">
            <v>1070.9891304347825</v>
          </cell>
          <cell r="IC295">
            <v>0</v>
          </cell>
          <cell r="ID295">
            <v>1329.0326086956522</v>
          </cell>
          <cell r="IE295">
            <v>1233.1304347826087</v>
          </cell>
          <cell r="IF295">
            <v>0</v>
          </cell>
          <cell r="IG295">
            <v>914.78260869565213</v>
          </cell>
          <cell r="IH295">
            <v>0</v>
          </cell>
          <cell r="II295">
            <v>891.58695652173913</v>
          </cell>
          <cell r="IJ295">
            <v>0</v>
          </cell>
          <cell r="IK295">
            <v>0</v>
          </cell>
          <cell r="IL295">
            <v>0</v>
          </cell>
          <cell r="IM295">
            <v>737.81521739130437</v>
          </cell>
          <cell r="IN295">
            <v>669.054347826087</v>
          </cell>
          <cell r="IO295">
            <v>0</v>
          </cell>
          <cell r="IP295">
            <v>0</v>
          </cell>
          <cell r="IQ295" t="str">
            <v>Jul 08</v>
          </cell>
          <cell r="IR295">
            <v>12.399366221696058</v>
          </cell>
          <cell r="IS295">
            <v>75.745366639806619</v>
          </cell>
          <cell r="IT295">
            <v>90.449954086317717</v>
          </cell>
          <cell r="IU295">
            <v>0</v>
          </cell>
          <cell r="IV295">
            <v>0</v>
          </cell>
          <cell r="IW295">
            <v>0</v>
          </cell>
          <cell r="IX295">
            <v>126.83260869565218</v>
          </cell>
          <cell r="IY295">
            <v>0</v>
          </cell>
          <cell r="IZ295">
            <v>140.30347826086958</v>
          </cell>
          <cell r="JA295">
            <v>135.82956521739132</v>
          </cell>
          <cell r="JB295">
            <v>0</v>
          </cell>
          <cell r="JC295">
            <v>135.06</v>
          </cell>
          <cell r="JD295">
            <v>140.59686133264728</v>
          </cell>
          <cell r="JE295">
            <v>0</v>
          </cell>
          <cell r="JF295">
            <v>0</v>
          </cell>
          <cell r="JG295">
            <v>0</v>
          </cell>
          <cell r="JH295">
            <v>0</v>
          </cell>
          <cell r="JI295">
            <v>0</v>
          </cell>
          <cell r="JJ295">
            <v>0</v>
          </cell>
          <cell r="JK295">
            <v>0</v>
          </cell>
          <cell r="JL295">
            <v>0</v>
          </cell>
          <cell r="JM295">
            <v>0</v>
          </cell>
          <cell r="JN295">
            <v>166.97652565217393</v>
          </cell>
          <cell r="JO295">
            <v>0</v>
          </cell>
          <cell r="JP295">
            <v>166.48782826086958</v>
          </cell>
          <cell r="JQ295">
            <v>167.23695652173913</v>
          </cell>
          <cell r="JR295">
            <v>168.00869565217391</v>
          </cell>
          <cell r="JS295">
            <v>168.62000434782613</v>
          </cell>
          <cell r="JT295">
            <v>169.32000434782611</v>
          </cell>
          <cell r="JU295">
            <v>0</v>
          </cell>
          <cell r="JV295">
            <v>0</v>
          </cell>
          <cell r="JW295">
            <v>0</v>
          </cell>
          <cell r="JX295">
            <v>0</v>
          </cell>
          <cell r="JY295">
            <v>0</v>
          </cell>
          <cell r="JZ295">
            <v>167.46304347826086</v>
          </cell>
          <cell r="KA295">
            <v>0</v>
          </cell>
          <cell r="KB295">
            <v>0</v>
          </cell>
          <cell r="KC295">
            <v>0</v>
          </cell>
          <cell r="KD295">
            <v>122.91391304347826</v>
          </cell>
          <cell r="KE295">
            <v>129.91391304347826</v>
          </cell>
          <cell r="KF295">
            <v>122.91391304347826</v>
          </cell>
          <cell r="KG295">
            <v>129.91391304347826</v>
          </cell>
          <cell r="KH295">
            <v>0</v>
          </cell>
          <cell r="KI295">
            <v>0</v>
          </cell>
          <cell r="KJ295">
            <v>0</v>
          </cell>
          <cell r="KK295">
            <v>119.09120164327284</v>
          </cell>
          <cell r="KL295">
            <v>115.48969530982539</v>
          </cell>
          <cell r="KM295">
            <v>0</v>
          </cell>
          <cell r="KN295">
            <v>112.29914412872304</v>
          </cell>
          <cell r="KO295">
            <v>35</v>
          </cell>
          <cell r="KP295">
            <v>1.3739130434782607</v>
          </cell>
          <cell r="KQ295">
            <v>0.80434782608695665</v>
          </cell>
          <cell r="KR295">
            <v>0.55652173913043479</v>
          </cell>
          <cell r="KS295">
            <v>0.36086956521739139</v>
          </cell>
          <cell r="KT295">
            <v>-0.3043439130434783</v>
          </cell>
          <cell r="KU295">
            <v>0.51739347826086945</v>
          </cell>
          <cell r="KV295">
            <v>-0.2260869565217391</v>
          </cell>
          <cell r="KW295">
            <v>0</v>
          </cell>
          <cell r="KX295">
            <v>-0.10869130434782606</v>
          </cell>
          <cell r="KY295">
            <v>0</v>
          </cell>
          <cell r="KZ295">
            <v>-0.65217391304347827</v>
          </cell>
          <cell r="LA295">
            <v>-2.3913043478260869</v>
          </cell>
          <cell r="LB295">
            <v>7</v>
          </cell>
          <cell r="LC295" t="str">
            <v>Jul 08</v>
          </cell>
          <cell r="LD295">
            <v>72.925060435132963</v>
          </cell>
          <cell r="LE295">
            <v>87.235996326905408</v>
          </cell>
          <cell r="LF295">
            <v>905</v>
          </cell>
          <cell r="LG295">
            <v>950</v>
          </cell>
          <cell r="LH295">
            <v>121.51096618357481</v>
          </cell>
          <cell r="LI295">
            <v>131.21130434782611</v>
          </cell>
          <cell r="LJ295">
            <v>166.21434782608699</v>
          </cell>
          <cell r="LK295">
            <v>3.197826086956522</v>
          </cell>
          <cell r="LL295">
            <v>169.6804347826087</v>
          </cell>
          <cell r="LM295">
            <v>5.5086956521739125</v>
          </cell>
          <cell r="LN295">
            <v>165.36739130434782</v>
          </cell>
          <cell r="LO295">
            <v>0</v>
          </cell>
          <cell r="LP295">
            <v>0</v>
          </cell>
          <cell r="LQ295">
            <v>0</v>
          </cell>
          <cell r="LR295">
            <v>0</v>
          </cell>
          <cell r="LS295">
            <v>0</v>
          </cell>
          <cell r="LT295">
            <v>110.22608695652174</v>
          </cell>
          <cell r="LU295">
            <v>107.30941458404658</v>
          </cell>
          <cell r="LV295">
            <v>136.88217391304343</v>
          </cell>
          <cell r="LW295">
            <v>123.06913043478258</v>
          </cell>
          <cell r="LX295">
            <v>140.44391304347823</v>
          </cell>
          <cell r="LY295">
            <v>142.24391304347824</v>
          </cell>
          <cell r="LZ295">
            <v>134.09130434782608</v>
          </cell>
          <cell r="MA295">
            <v>142.57491304347823</v>
          </cell>
          <cell r="MB295" t="str">
            <v>Jul 08</v>
          </cell>
          <cell r="MC295">
            <v>938</v>
          </cell>
          <cell r="MD295">
            <v>984.73913043478251</v>
          </cell>
          <cell r="ME295">
            <v>128.53381642512079</v>
          </cell>
          <cell r="MF295">
            <v>223.57</v>
          </cell>
          <cell r="MG295">
            <v>180.45</v>
          </cell>
          <cell r="MH295" t="str">
            <v>Jul 08</v>
          </cell>
          <cell r="MI295">
            <v>315</v>
          </cell>
          <cell r="MJ295">
            <v>265.83850931677023</v>
          </cell>
          <cell r="MK295">
            <v>268.69565217391295</v>
          </cell>
          <cell r="ML295">
            <v>235.52795031055888</v>
          </cell>
          <cell r="MM295">
            <v>270.80745341614892</v>
          </cell>
          <cell r="MN295">
            <v>255.92554893122005</v>
          </cell>
          <cell r="MO295">
            <v>271.27832592431969</v>
          </cell>
          <cell r="MP295">
            <v>359.75155279503122</v>
          </cell>
          <cell r="MQ295">
            <v>221.84782608695653</v>
          </cell>
          <cell r="MR295">
            <v>263.91304347826087</v>
          </cell>
          <cell r="MS295">
            <v>0</v>
          </cell>
          <cell r="MT295">
            <v>164.73253318496137</v>
          </cell>
          <cell r="MU295">
            <v>227.40974537201225</v>
          </cell>
          <cell r="MV295">
            <v>0</v>
          </cell>
          <cell r="MW295" t="str">
            <v>*KEY_ERR</v>
          </cell>
        </row>
        <row r="296">
          <cell r="F296" t="str">
            <v>Aug 08</v>
          </cell>
          <cell r="G296">
            <v>113.0297619047619</v>
          </cell>
          <cell r="H296">
            <v>0</v>
          </cell>
          <cell r="I296">
            <v>116.58166666666671</v>
          </cell>
          <cell r="J296">
            <v>0</v>
          </cell>
          <cell r="K296">
            <v>0</v>
          </cell>
          <cell r="L296">
            <v>119.4083333333333</v>
          </cell>
          <cell r="M296">
            <v>111.05190476190479</v>
          </cell>
          <cell r="N296">
            <v>0</v>
          </cell>
          <cell r="O296">
            <v>0</v>
          </cell>
          <cell r="P296">
            <v>106.80928571428572</v>
          </cell>
          <cell r="Q296">
            <v>106.80928571428572</v>
          </cell>
          <cell r="R296">
            <v>0</v>
          </cell>
          <cell r="S296">
            <v>117.98738095238096</v>
          </cell>
          <cell r="T296">
            <v>113.48452380952382</v>
          </cell>
          <cell r="U296">
            <v>97.484523809523822</v>
          </cell>
          <cell r="V296">
            <v>110.79166666666666</v>
          </cell>
          <cell r="W296">
            <v>110.92023809523809</v>
          </cell>
          <cell r="X296">
            <v>112.48452380952381</v>
          </cell>
          <cell r="Y296">
            <v>103.625</v>
          </cell>
          <cell r="Z296">
            <v>104.76785714285714</v>
          </cell>
          <cell r="AA296">
            <v>112.09333333333336</v>
          </cell>
          <cell r="AB296">
            <v>116.42666666666669</v>
          </cell>
          <cell r="AC296">
            <v>97.243333333333325</v>
          </cell>
          <cell r="AD296">
            <v>120.96761904761904</v>
          </cell>
          <cell r="AE296">
            <v>124.83904761904761</v>
          </cell>
          <cell r="AF296">
            <v>114.41928571428571</v>
          </cell>
          <cell r="AG296">
            <v>123.43732142857142</v>
          </cell>
          <cell r="AH296">
            <v>105.46928571428572</v>
          </cell>
          <cell r="AI296">
            <v>111.2252380952381</v>
          </cell>
          <cell r="AJ296">
            <v>114.41928571428571</v>
          </cell>
          <cell r="AK296">
            <v>118.21928571428572</v>
          </cell>
          <cell r="AL296">
            <v>115.10119047619047</v>
          </cell>
          <cell r="AM296">
            <v>123.1257142857143</v>
          </cell>
          <cell r="AN296">
            <v>111.18857666666669</v>
          </cell>
          <cell r="AO296">
            <v>0</v>
          </cell>
          <cell r="AP296">
            <v>0</v>
          </cell>
          <cell r="AQ296">
            <v>108.96928571428572</v>
          </cell>
          <cell r="AR296">
            <v>119.49952380952379</v>
          </cell>
          <cell r="AS296">
            <v>97.243333333333325</v>
          </cell>
          <cell r="AT296">
            <v>112.38333333333337</v>
          </cell>
          <cell r="AU296">
            <v>118.07970238095238</v>
          </cell>
          <cell r="AV296">
            <v>123.71238095238098</v>
          </cell>
          <cell r="AW296">
            <v>112.00476190476193</v>
          </cell>
          <cell r="AX296">
            <v>110.20119047619048</v>
          </cell>
          <cell r="AY296">
            <v>0</v>
          </cell>
          <cell r="AZ296">
            <v>0</v>
          </cell>
          <cell r="BA296">
            <v>0</v>
          </cell>
          <cell r="BB296">
            <v>113.2833333333333</v>
          </cell>
          <cell r="BC296">
            <v>112.85523809523809</v>
          </cell>
          <cell r="BD296">
            <v>-0.5490909090909083</v>
          </cell>
          <cell r="BE296">
            <v>114.1602380952381</v>
          </cell>
          <cell r="BF296">
            <v>114.78167666666668</v>
          </cell>
          <cell r="BG296">
            <v>106.84457142857146</v>
          </cell>
          <cell r="BH296">
            <v>0</v>
          </cell>
          <cell r="BI296">
            <v>114.13928571428571</v>
          </cell>
          <cell r="BJ296">
            <v>0</v>
          </cell>
          <cell r="BK296">
            <v>9.23</v>
          </cell>
          <cell r="BL296">
            <v>45.306249999999999</v>
          </cell>
          <cell r="BM296">
            <v>69.327500000000001</v>
          </cell>
          <cell r="BN296">
            <v>82.263749999999987</v>
          </cell>
          <cell r="BO296">
            <v>81.367499999999993</v>
          </cell>
          <cell r="BP296">
            <v>105.27374999999999</v>
          </cell>
          <cell r="BQ296">
            <v>125.21449999999997</v>
          </cell>
          <cell r="BR296">
            <v>125.21449999999997</v>
          </cell>
          <cell r="BS296">
            <v>126.73849999999995</v>
          </cell>
          <cell r="BT296">
            <v>126.73849999999995</v>
          </cell>
          <cell r="BU296">
            <v>129.02449999999996</v>
          </cell>
          <cell r="BV296">
            <v>129.02449999999996</v>
          </cell>
          <cell r="BW296">
            <v>124.86199999999998</v>
          </cell>
          <cell r="BX296">
            <v>124.86199999999998</v>
          </cell>
          <cell r="BY296">
            <v>130.06949999999998</v>
          </cell>
          <cell r="BZ296">
            <v>130.06949999999998</v>
          </cell>
          <cell r="CA296">
            <v>0</v>
          </cell>
          <cell r="CB296">
            <v>0</v>
          </cell>
          <cell r="CC296">
            <v>0</v>
          </cell>
          <cell r="CD296">
            <v>0</v>
          </cell>
          <cell r="CE296">
            <v>137.06449999999998</v>
          </cell>
          <cell r="CF296">
            <v>129.22999999999999</v>
          </cell>
          <cell r="CG296">
            <v>128.19999999999999</v>
          </cell>
          <cell r="CH296">
            <v>97.26</v>
          </cell>
          <cell r="CI296">
            <v>137.69839999999999</v>
          </cell>
          <cell r="CJ296">
            <v>137.08339999999998</v>
          </cell>
          <cell r="CK296">
            <v>137.51339999999996</v>
          </cell>
          <cell r="CL296">
            <v>132.48499999999999</v>
          </cell>
          <cell r="CM296">
            <v>134.47349999999997</v>
          </cell>
          <cell r="CN296">
            <v>135.99249999999998</v>
          </cell>
          <cell r="CO296">
            <v>135.99249999999998</v>
          </cell>
          <cell r="CP296">
            <v>124.24699999999999</v>
          </cell>
          <cell r="CQ296">
            <v>124.24699999999999</v>
          </cell>
          <cell r="CR296">
            <v>0</v>
          </cell>
          <cell r="CS296">
            <v>0</v>
          </cell>
          <cell r="CT296">
            <v>101.2</v>
          </cell>
          <cell r="CU296">
            <v>97.466666666666669</v>
          </cell>
          <cell r="CV296">
            <v>0</v>
          </cell>
          <cell r="CW296">
            <v>96.5</v>
          </cell>
          <cell r="CX296">
            <v>121.3895</v>
          </cell>
          <cell r="CY296">
            <v>121.8095</v>
          </cell>
          <cell r="CZ296">
            <v>124.90250000000002</v>
          </cell>
          <cell r="DA296">
            <v>120.11550000000001</v>
          </cell>
          <cell r="DB296">
            <v>0.63499999999999801</v>
          </cell>
          <cell r="DC296">
            <v>0.67629870129870073</v>
          </cell>
          <cell r="DD296">
            <v>41.620666666666658</v>
          </cell>
          <cell r="DE296">
            <v>0</v>
          </cell>
          <cell r="DF296">
            <v>0</v>
          </cell>
          <cell r="DG296">
            <v>0</v>
          </cell>
          <cell r="DH296">
            <v>0</v>
          </cell>
          <cell r="DI296">
            <v>0</v>
          </cell>
          <cell r="DJ296">
            <v>0</v>
          </cell>
          <cell r="DK296">
            <v>0</v>
          </cell>
          <cell r="DL296">
            <v>0</v>
          </cell>
          <cell r="DM296" t="str">
            <v>Aug 08</v>
          </cell>
          <cell r="DN296">
            <v>10.370000000000001</v>
          </cell>
          <cell r="DO296">
            <v>0</v>
          </cell>
          <cell r="DP296">
            <v>0</v>
          </cell>
          <cell r="DQ296">
            <v>0</v>
          </cell>
          <cell r="DR296">
            <v>0</v>
          </cell>
          <cell r="DS296">
            <v>0</v>
          </cell>
          <cell r="DT296">
            <v>121.87270000000002</v>
          </cell>
          <cell r="DU296">
            <v>121.87270000000002</v>
          </cell>
          <cell r="DV296">
            <v>130.53270000000001</v>
          </cell>
          <cell r="DW296">
            <v>130.53270000000001</v>
          </cell>
          <cell r="DX296">
            <v>123.64819999999999</v>
          </cell>
          <cell r="DY296">
            <v>123.64819999999999</v>
          </cell>
          <cell r="DZ296">
            <v>131.2927</v>
          </cell>
          <cell r="EA296">
            <v>131.2927</v>
          </cell>
          <cell r="EB296">
            <v>121.5377</v>
          </cell>
          <cell r="EC296">
            <v>121.5377</v>
          </cell>
          <cell r="ED296">
            <v>130.0377</v>
          </cell>
          <cell r="EE296">
            <v>130.0377</v>
          </cell>
          <cell r="EF296">
            <v>138.57069999999999</v>
          </cell>
          <cell r="EG296">
            <v>139.9717</v>
          </cell>
          <cell r="EH296">
            <v>132.92670000000001</v>
          </cell>
          <cell r="EI296">
            <v>132.5067</v>
          </cell>
          <cell r="EJ296">
            <v>134.5942</v>
          </cell>
          <cell r="EK296">
            <v>136.9742</v>
          </cell>
          <cell r="EL296">
            <v>136.9742</v>
          </cell>
          <cell r="EM296">
            <v>0</v>
          </cell>
          <cell r="EN296">
            <v>0</v>
          </cell>
          <cell r="EO296">
            <v>95.969047619047615</v>
          </cell>
          <cell r="EP296">
            <v>97.134523809523813</v>
          </cell>
          <cell r="EQ296" t="str">
            <v>Aug 08</v>
          </cell>
          <cell r="ER296">
            <v>8.9499999999999993</v>
          </cell>
          <cell r="ES296">
            <v>0</v>
          </cell>
          <cell r="ET296">
            <v>0</v>
          </cell>
          <cell r="EU296">
            <v>0</v>
          </cell>
          <cell r="EV296">
            <v>66.3</v>
          </cell>
          <cell r="EW296">
            <v>75.320000000000007</v>
          </cell>
          <cell r="EX296">
            <v>82.16</v>
          </cell>
          <cell r="EY296">
            <v>129.57040000000001</v>
          </cell>
          <cell r="EZ296">
            <v>129.57040000000001</v>
          </cell>
          <cell r="FA296">
            <v>134.8304</v>
          </cell>
          <cell r="FB296">
            <v>134.8304</v>
          </cell>
          <cell r="FC296">
            <v>138.43039999999999</v>
          </cell>
          <cell r="FD296">
            <v>138.43039999999999</v>
          </cell>
          <cell r="FE296">
            <v>0</v>
          </cell>
          <cell r="FF296">
            <v>0</v>
          </cell>
          <cell r="FG296">
            <v>0</v>
          </cell>
          <cell r="FH296">
            <v>135.23449999999997</v>
          </cell>
          <cell r="FI296">
            <v>139.23199999999997</v>
          </cell>
          <cell r="FJ296">
            <v>137.5145</v>
          </cell>
          <cell r="FK296">
            <v>137.5145</v>
          </cell>
          <cell r="FL296">
            <v>0</v>
          </cell>
          <cell r="FM296">
            <v>0</v>
          </cell>
          <cell r="FN296" t="str">
            <v>Aug 08</v>
          </cell>
          <cell r="FO296">
            <v>8.2799999999999994</v>
          </cell>
          <cell r="FP296">
            <v>70.087499999999991</v>
          </cell>
          <cell r="FQ296">
            <v>71.19</v>
          </cell>
          <cell r="FR296">
            <v>91.77</v>
          </cell>
          <cell r="FS296">
            <v>0</v>
          </cell>
          <cell r="FT296">
            <v>129.25840000000002</v>
          </cell>
          <cell r="FU296">
            <v>129.25840000000002</v>
          </cell>
          <cell r="FV296">
            <v>133.98589999999999</v>
          </cell>
          <cell r="FW296">
            <v>133.98589999999999</v>
          </cell>
          <cell r="FX296">
            <v>0</v>
          </cell>
          <cell r="FY296">
            <v>0</v>
          </cell>
          <cell r="FZ296">
            <v>0</v>
          </cell>
          <cell r="GA296">
            <v>0</v>
          </cell>
          <cell r="GB296">
            <v>0</v>
          </cell>
          <cell r="GC296">
            <v>0</v>
          </cell>
          <cell r="GD296">
            <v>136.7509</v>
          </cell>
          <cell r="GE296">
            <v>133.47559999999999</v>
          </cell>
          <cell r="GF296">
            <v>133.47559999999999</v>
          </cell>
          <cell r="GG296">
            <v>135.35809999999998</v>
          </cell>
          <cell r="GH296">
            <v>135.35809999999998</v>
          </cell>
          <cell r="GI296">
            <v>125.69700000000002</v>
          </cell>
          <cell r="GJ296">
            <v>122.67500000000001</v>
          </cell>
          <cell r="GK296">
            <v>0</v>
          </cell>
          <cell r="GL296">
            <v>0</v>
          </cell>
          <cell r="GM296">
            <v>107.44642857142857</v>
          </cell>
          <cell r="GN296">
            <v>0</v>
          </cell>
          <cell r="GO296" t="str">
            <v>Aug 08</v>
          </cell>
          <cell r="GP296">
            <v>13.169921641939462</v>
          </cell>
          <cell r="GQ296">
            <v>846.1</v>
          </cell>
          <cell r="GR296">
            <v>841.4</v>
          </cell>
          <cell r="GS296">
            <v>824.05</v>
          </cell>
          <cell r="GT296">
            <v>852.8</v>
          </cell>
          <cell r="GU296">
            <v>955.41250000000002</v>
          </cell>
          <cell r="GV296">
            <v>951.66250000000002</v>
          </cell>
          <cell r="GW296">
            <v>955.41250000000002</v>
          </cell>
          <cell r="GX296">
            <v>0</v>
          </cell>
          <cell r="GY296">
            <v>1034.575</v>
          </cell>
          <cell r="GZ296">
            <v>982.17499999999995</v>
          </cell>
          <cell r="HA296">
            <v>0</v>
          </cell>
          <cell r="HB296">
            <v>0</v>
          </cell>
          <cell r="HC296">
            <v>1129.9375</v>
          </cell>
          <cell r="HD296">
            <v>1031.4124999999999</v>
          </cell>
          <cell r="HE296">
            <v>0</v>
          </cell>
          <cell r="HF296">
            <v>1044.3499999999999</v>
          </cell>
          <cell r="HG296">
            <v>796.8</v>
          </cell>
          <cell r="HH296">
            <v>0</v>
          </cell>
          <cell r="HI296">
            <v>772.4</v>
          </cell>
          <cell r="HJ296">
            <v>0</v>
          </cell>
          <cell r="HK296" t="e">
            <v>#VALUE!</v>
          </cell>
          <cell r="HL296">
            <v>0</v>
          </cell>
          <cell r="HM296">
            <v>0</v>
          </cell>
          <cell r="HN296">
            <v>630.51250000000005</v>
          </cell>
          <cell r="HO296">
            <v>612.02499999999998</v>
          </cell>
          <cell r="HP296">
            <v>591.20000000000005</v>
          </cell>
          <cell r="HQ296">
            <v>0</v>
          </cell>
          <cell r="HR296">
            <v>192.91</v>
          </cell>
          <cell r="HS296">
            <v>0</v>
          </cell>
          <cell r="HT296">
            <v>1062.5250000000001</v>
          </cell>
          <cell r="HU296" t="str">
            <v>Aug 08</v>
          </cell>
          <cell r="HV296">
            <v>829.3</v>
          </cell>
          <cell r="HW296">
            <v>838.05</v>
          </cell>
          <cell r="HX296">
            <v>809.3</v>
          </cell>
          <cell r="HY296">
            <v>818.05</v>
          </cell>
          <cell r="HZ296">
            <v>945.78750000000002</v>
          </cell>
          <cell r="IA296">
            <v>924.42499999999995</v>
          </cell>
          <cell r="IB296">
            <v>945.78750000000002</v>
          </cell>
          <cell r="IC296">
            <v>0</v>
          </cell>
          <cell r="ID296">
            <v>1115.625</v>
          </cell>
          <cell r="IE296">
            <v>1034.0625</v>
          </cell>
          <cell r="IF296">
            <v>0</v>
          </cell>
          <cell r="IG296">
            <v>788.0625</v>
          </cell>
          <cell r="IH296">
            <v>0</v>
          </cell>
          <cell r="II296">
            <v>758.4</v>
          </cell>
          <cell r="IJ296">
            <v>0</v>
          </cell>
          <cell r="IK296">
            <v>0</v>
          </cell>
          <cell r="IL296">
            <v>0</v>
          </cell>
          <cell r="IM296">
            <v>643.63750000000005</v>
          </cell>
          <cell r="IN296">
            <v>611.9375</v>
          </cell>
          <cell r="IO296">
            <v>0</v>
          </cell>
          <cell r="IP296">
            <v>0</v>
          </cell>
          <cell r="IQ296" t="str">
            <v>Aug 08</v>
          </cell>
          <cell r="IR296">
            <v>13.306972802399809</v>
          </cell>
          <cell r="IS296">
            <v>71.716357775987106</v>
          </cell>
          <cell r="IT296">
            <v>84.481175390266301</v>
          </cell>
          <cell r="IU296">
            <v>0</v>
          </cell>
          <cell r="IV296">
            <v>0</v>
          </cell>
          <cell r="IW296">
            <v>0</v>
          </cell>
          <cell r="IX296">
            <v>108.92714285714287</v>
          </cell>
          <cell r="IY296">
            <v>0</v>
          </cell>
          <cell r="IZ296">
            <v>122.19952380952382</v>
          </cell>
          <cell r="JA296">
            <v>116.72285714285715</v>
          </cell>
          <cell r="JB296">
            <v>0</v>
          </cell>
          <cell r="JC296">
            <v>114.37952380952379</v>
          </cell>
          <cell r="JD296">
            <v>118.35728374189915</v>
          </cell>
          <cell r="JE296">
            <v>0</v>
          </cell>
          <cell r="JF296">
            <v>0</v>
          </cell>
          <cell r="JG296">
            <v>0</v>
          </cell>
          <cell r="JH296">
            <v>0</v>
          </cell>
          <cell r="JI296">
            <v>0</v>
          </cell>
          <cell r="JJ296">
            <v>0</v>
          </cell>
          <cell r="JK296">
            <v>0</v>
          </cell>
          <cell r="JL296">
            <v>0</v>
          </cell>
          <cell r="JM296">
            <v>0</v>
          </cell>
          <cell r="JN296">
            <v>135.84047619047618</v>
          </cell>
          <cell r="JO296">
            <v>0</v>
          </cell>
          <cell r="JP296">
            <v>128.93619047619043</v>
          </cell>
          <cell r="JQ296">
            <v>131.06999999999996</v>
          </cell>
          <cell r="JR296">
            <v>135.25809523809522</v>
          </cell>
          <cell r="JS296">
            <v>134.01523809523809</v>
          </cell>
          <cell r="JT296">
            <v>134.71523809523808</v>
          </cell>
          <cell r="JU296">
            <v>0</v>
          </cell>
          <cell r="JV296">
            <v>0</v>
          </cell>
          <cell r="JW296">
            <v>0</v>
          </cell>
          <cell r="JX296">
            <v>0</v>
          </cell>
          <cell r="JY296">
            <v>0</v>
          </cell>
          <cell r="JZ296">
            <v>133.89380952380949</v>
          </cell>
          <cell r="KA296">
            <v>0</v>
          </cell>
          <cell r="KB296">
            <v>0</v>
          </cell>
          <cell r="KC296">
            <v>0</v>
          </cell>
          <cell r="KD296">
            <v>110.40952380952382</v>
          </cell>
          <cell r="KE296">
            <v>117.40952380952382</v>
          </cell>
          <cell r="KF296">
            <v>110.40952380952382</v>
          </cell>
          <cell r="KG296">
            <v>117.40952380952382</v>
          </cell>
          <cell r="KH296">
            <v>0</v>
          </cell>
          <cell r="KI296">
            <v>0</v>
          </cell>
          <cell r="KJ296">
            <v>0</v>
          </cell>
          <cell r="KK296">
            <v>110.57015373078366</v>
          </cell>
          <cell r="KL296">
            <v>106.71563554555682</v>
          </cell>
          <cell r="KM296">
            <v>0</v>
          </cell>
          <cell r="KN296">
            <v>104.32463442069742</v>
          </cell>
          <cell r="KO296">
            <v>30</v>
          </cell>
          <cell r="KP296">
            <v>0.55238095238095231</v>
          </cell>
          <cell r="KQ296">
            <v>1.4285714285714286</v>
          </cell>
          <cell r="KR296">
            <v>1.2285714285714289</v>
          </cell>
          <cell r="KS296">
            <v>0.40000000000000008</v>
          </cell>
          <cell r="KT296">
            <v>-1.8095238095238095</v>
          </cell>
          <cell r="KU296">
            <v>-3.2333333333333329</v>
          </cell>
          <cell r="KV296">
            <v>-2.8238095238095235</v>
          </cell>
          <cell r="KW296">
            <v>0</v>
          </cell>
          <cell r="KX296">
            <v>-1.9285714285714286</v>
          </cell>
          <cell r="KY296">
            <v>0</v>
          </cell>
          <cell r="KZ296">
            <v>3.6190476190476191</v>
          </cell>
          <cell r="LA296">
            <v>1.3571428571428572</v>
          </cell>
          <cell r="LB296">
            <v>7</v>
          </cell>
          <cell r="LC296" t="str">
            <v>Aug 08</v>
          </cell>
          <cell r="LD296">
            <v>69.298952457695407</v>
          </cell>
          <cell r="LE296">
            <v>81.726354453627181</v>
          </cell>
          <cell r="LF296">
            <v>860</v>
          </cell>
          <cell r="LG296">
            <v>890</v>
          </cell>
          <cell r="LH296">
            <v>104.17962962962963</v>
          </cell>
          <cell r="LI296">
            <v>111.07142857142857</v>
          </cell>
          <cell r="LJ296">
            <v>135.44761904761907</v>
          </cell>
          <cell r="LK296">
            <v>2.9023809523809523</v>
          </cell>
          <cell r="LL296">
            <v>132.97428571428571</v>
          </cell>
          <cell r="LM296">
            <v>4.7880952380952388</v>
          </cell>
          <cell r="LN296">
            <v>129.21952380952382</v>
          </cell>
          <cell r="LO296">
            <v>0</v>
          </cell>
          <cell r="LP296">
            <v>0</v>
          </cell>
          <cell r="LQ296">
            <v>0</v>
          </cell>
          <cell r="LR296">
            <v>0</v>
          </cell>
          <cell r="LS296">
            <v>0</v>
          </cell>
          <cell r="LT296">
            <v>102.25729283839522</v>
          </cell>
          <cell r="LU296">
            <v>100.22249718785152</v>
          </cell>
          <cell r="LV296">
            <v>116.42666666666669</v>
          </cell>
          <cell r="LW296">
            <v>97.243333333333325</v>
          </cell>
          <cell r="LX296">
            <v>120.96761904761904</v>
          </cell>
          <cell r="LY296">
            <v>124.83904761904761</v>
          </cell>
          <cell r="LZ296">
            <v>114.41928571428571</v>
          </cell>
          <cell r="MA296">
            <v>123.43732142857142</v>
          </cell>
          <cell r="MB296" t="str">
            <v>Aug 08</v>
          </cell>
          <cell r="MC296">
            <v>833.76190476190482</v>
          </cell>
          <cell r="MD296">
            <v>869.23809523809518</v>
          </cell>
          <cell r="ME296">
            <v>112.67195767195767</v>
          </cell>
          <cell r="MF296">
            <v>191.97</v>
          </cell>
          <cell r="MG296">
            <v>161.05000000000001</v>
          </cell>
          <cell r="MH296" t="str">
            <v>Aug 08</v>
          </cell>
          <cell r="MI296">
            <v>326.90476190476193</v>
          </cell>
          <cell r="MJ296">
            <v>236.19047619047615</v>
          </cell>
          <cell r="MK296">
            <v>239.04761904761912</v>
          </cell>
          <cell r="ML296">
            <v>208.16326530612236</v>
          </cell>
          <cell r="MM296">
            <v>228.5714285714287</v>
          </cell>
          <cell r="MN296">
            <v>238.89154323936941</v>
          </cell>
          <cell r="MO296">
            <v>365.1585322408265</v>
          </cell>
          <cell r="MP296">
            <v>245.44217687074831</v>
          </cell>
          <cell r="MQ296">
            <v>91.30952380952381</v>
          </cell>
          <cell r="MR296">
            <v>183.33333333333334</v>
          </cell>
          <cell r="MS296">
            <v>0</v>
          </cell>
          <cell r="MT296">
            <v>161.05162357447546</v>
          </cell>
          <cell r="MU296">
            <v>158.76252621766486</v>
          </cell>
          <cell r="MV296">
            <v>0</v>
          </cell>
          <cell r="MW296" t="str">
            <v>*KEY_ERR</v>
          </cell>
        </row>
        <row r="297">
          <cell r="F297" t="str">
            <v>Sep 08</v>
          </cell>
          <cell r="G297">
            <v>98.129545454545465</v>
          </cell>
          <cell r="H297">
            <v>0</v>
          </cell>
          <cell r="I297">
            <v>103.61047619047621</v>
          </cell>
          <cell r="J297">
            <v>0</v>
          </cell>
          <cell r="K297">
            <v>0</v>
          </cell>
          <cell r="L297">
            <v>107.0664285714286</v>
          </cell>
          <cell r="M297">
            <v>98.162857142857149</v>
          </cell>
          <cell r="N297">
            <v>0</v>
          </cell>
          <cell r="O297">
            <v>0</v>
          </cell>
          <cell r="P297">
            <v>92.942380952380958</v>
          </cell>
          <cell r="Q297">
            <v>92.942380952380958</v>
          </cell>
          <cell r="R297">
            <v>0</v>
          </cell>
          <cell r="S297">
            <v>106.95285714285714</v>
          </cell>
          <cell r="T297">
            <v>99.352380952380955</v>
          </cell>
          <cell r="U297">
            <v>84.716190476190476</v>
          </cell>
          <cell r="V297">
            <v>96.524999999999977</v>
          </cell>
          <cell r="W297">
            <v>96.661363636363618</v>
          </cell>
          <cell r="X297">
            <v>97.495454545454521</v>
          </cell>
          <cell r="Y297">
            <v>89.174999999999983</v>
          </cell>
          <cell r="Z297">
            <v>89.420454545454533</v>
          </cell>
          <cell r="AA297">
            <v>94.153636363636366</v>
          </cell>
          <cell r="AB297">
            <v>96.687727272727273</v>
          </cell>
          <cell r="AC297">
            <v>87.294545454545442</v>
          </cell>
          <cell r="AD297">
            <v>104.05636363636361</v>
          </cell>
          <cell r="AE297">
            <v>106.71090909090907</v>
          </cell>
          <cell r="AF297">
            <v>96.716136363636366</v>
          </cell>
          <cell r="AG297">
            <v>106.53858585858585</v>
          </cell>
          <cell r="AH297">
            <v>89.916136363636369</v>
          </cell>
          <cell r="AI297">
            <v>94.5059090909091</v>
          </cell>
          <cell r="AJ297">
            <v>96.716136363636366</v>
          </cell>
          <cell r="AK297">
            <v>99.81613636363636</v>
          </cell>
          <cell r="AL297">
            <v>99.802272727272708</v>
          </cell>
          <cell r="AM297">
            <v>103.565</v>
          </cell>
          <cell r="AN297">
            <v>91.99454545454546</v>
          </cell>
          <cell r="AO297">
            <v>0</v>
          </cell>
          <cell r="AP297">
            <v>0</v>
          </cell>
          <cell r="AQ297">
            <v>92.766136363636363</v>
          </cell>
          <cell r="AR297">
            <v>101.3218181818182</v>
          </cell>
          <cell r="AS297">
            <v>87.294545454545442</v>
          </cell>
          <cell r="AT297">
            <v>94.045454545454547</v>
          </cell>
          <cell r="AU297">
            <v>98.065863131313122</v>
          </cell>
          <cell r="AV297">
            <v>104.47181818181818</v>
          </cell>
          <cell r="AW297">
            <v>93.502272727272725</v>
          </cell>
          <cell r="AX297">
            <v>95.752272727272711</v>
          </cell>
          <cell r="AY297">
            <v>0</v>
          </cell>
          <cell r="AZ297">
            <v>0</v>
          </cell>
          <cell r="BA297">
            <v>0</v>
          </cell>
          <cell r="BB297">
            <v>96.12863636363636</v>
          </cell>
          <cell r="BC297">
            <v>95.903636363636366</v>
          </cell>
          <cell r="BD297">
            <v>-0.50999999999999635</v>
          </cell>
          <cell r="BE297">
            <v>101.7364285714286</v>
          </cell>
          <cell r="BF297">
            <v>101.16048619047619</v>
          </cell>
          <cell r="BG297">
            <v>91.512500000000017</v>
          </cell>
          <cell r="BH297">
            <v>0</v>
          </cell>
          <cell r="BI297">
            <v>99.897727272727252</v>
          </cell>
          <cell r="BJ297">
            <v>0</v>
          </cell>
          <cell r="BK297">
            <v>8.4</v>
          </cell>
          <cell r="BL297">
            <v>33.855000000000004</v>
          </cell>
          <cell r="BM297">
            <v>64.226249999999993</v>
          </cell>
          <cell r="BN297">
            <v>72.336250000000007</v>
          </cell>
          <cell r="BO297">
            <v>72.168749999999989</v>
          </cell>
          <cell r="BP297">
            <v>90.990000000000009</v>
          </cell>
          <cell r="BQ297">
            <v>130.84709999999995</v>
          </cell>
          <cell r="BR297">
            <v>130.84709999999995</v>
          </cell>
          <cell r="BS297">
            <v>134.39749999999998</v>
          </cell>
          <cell r="BT297">
            <v>134.39749999999998</v>
          </cell>
          <cell r="BU297">
            <v>139.76209999999998</v>
          </cell>
          <cell r="BV297">
            <v>139.76209999999998</v>
          </cell>
          <cell r="BW297">
            <v>130.1071</v>
          </cell>
          <cell r="BX297">
            <v>130.1071</v>
          </cell>
          <cell r="BY297">
            <v>141.03709999999998</v>
          </cell>
          <cell r="BZ297">
            <v>141.03709999999998</v>
          </cell>
          <cell r="CA297">
            <v>0</v>
          </cell>
          <cell r="CB297">
            <v>0</v>
          </cell>
          <cell r="CC297">
            <v>0</v>
          </cell>
          <cell r="CD297">
            <v>0</v>
          </cell>
          <cell r="CE297">
            <v>146.99709999999996</v>
          </cell>
          <cell r="CF297">
            <v>121.10000000000001</v>
          </cell>
          <cell r="CG297">
            <v>119.87</v>
          </cell>
          <cell r="CH297">
            <v>95.11</v>
          </cell>
          <cell r="CI297">
            <v>139.6182</v>
          </cell>
          <cell r="CJ297">
            <v>138.89570000000001</v>
          </cell>
          <cell r="CK297">
            <v>139.37819999999999</v>
          </cell>
          <cell r="CL297">
            <v>122.03649999999999</v>
          </cell>
          <cell r="CM297">
            <v>126.87439999999999</v>
          </cell>
          <cell r="CN297">
            <v>129.2594</v>
          </cell>
          <cell r="CO297">
            <v>129.2594</v>
          </cell>
          <cell r="CP297">
            <v>117.608</v>
          </cell>
          <cell r="CQ297">
            <v>117.608</v>
          </cell>
          <cell r="CR297">
            <v>0</v>
          </cell>
          <cell r="CS297">
            <v>0</v>
          </cell>
          <cell r="CT297">
            <v>87.158333333333331</v>
          </cell>
          <cell r="CU297">
            <v>82.360714285714295</v>
          </cell>
          <cell r="CV297">
            <v>0</v>
          </cell>
          <cell r="CW297">
            <v>96.5</v>
          </cell>
          <cell r="CX297">
            <v>119.71109999999999</v>
          </cell>
          <cell r="CY297">
            <v>120.13209999999999</v>
          </cell>
          <cell r="CZ297">
            <v>110.72850000000001</v>
          </cell>
          <cell r="DA297">
            <v>106.0975</v>
          </cell>
          <cell r="DB297">
            <v>1.4858333333333367</v>
          </cell>
          <cell r="DC297">
            <v>1.4194805194805167</v>
          </cell>
          <cell r="DD297">
            <v>43.369033333333334</v>
          </cell>
          <cell r="DE297">
            <v>0</v>
          </cell>
          <cell r="DF297">
            <v>0</v>
          </cell>
          <cell r="DG297">
            <v>0</v>
          </cell>
          <cell r="DH297">
            <v>0</v>
          </cell>
          <cell r="DI297">
            <v>0</v>
          </cell>
          <cell r="DJ297">
            <v>0</v>
          </cell>
          <cell r="DK297">
            <v>0</v>
          </cell>
          <cell r="DL297">
            <v>0</v>
          </cell>
          <cell r="DM297" t="str">
            <v>Sep 08</v>
          </cell>
          <cell r="DN297">
            <v>8.9400000000000013</v>
          </cell>
          <cell r="DO297">
            <v>0</v>
          </cell>
          <cell r="DP297">
            <v>0</v>
          </cell>
          <cell r="DQ297">
            <v>0</v>
          </cell>
          <cell r="DR297">
            <v>0</v>
          </cell>
          <cell r="DS297">
            <v>0</v>
          </cell>
          <cell r="DT297">
            <v>117.3356</v>
          </cell>
          <cell r="DU297">
            <v>117.3356</v>
          </cell>
          <cell r="DV297">
            <v>133.57559999999995</v>
          </cell>
          <cell r="DW297">
            <v>133.57559999999995</v>
          </cell>
          <cell r="DX297">
            <v>117.15809999999999</v>
          </cell>
          <cell r="DY297">
            <v>117.15809999999999</v>
          </cell>
          <cell r="DZ297">
            <v>133.20559999999998</v>
          </cell>
          <cell r="EA297">
            <v>133.20559999999998</v>
          </cell>
          <cell r="EB297">
            <v>116.76309999999998</v>
          </cell>
          <cell r="EC297">
            <v>116.76309999999998</v>
          </cell>
          <cell r="ED297">
            <v>132.46559999999997</v>
          </cell>
          <cell r="EE297">
            <v>132.46559999999997</v>
          </cell>
          <cell r="EF297">
            <v>138.09829999999999</v>
          </cell>
          <cell r="EG297">
            <v>139.79829999999998</v>
          </cell>
          <cell r="EH297">
            <v>122.06579999999998</v>
          </cell>
          <cell r="EI297">
            <v>121.64579999999998</v>
          </cell>
          <cell r="EJ297">
            <v>125.41080000000001</v>
          </cell>
          <cell r="EK297">
            <v>127.1558</v>
          </cell>
          <cell r="EL297">
            <v>127.1558</v>
          </cell>
          <cell r="EM297">
            <v>0</v>
          </cell>
          <cell r="EN297">
            <v>0</v>
          </cell>
          <cell r="EO297">
            <v>83.152380952380952</v>
          </cell>
          <cell r="EP297">
            <v>84.511904761904759</v>
          </cell>
          <cell r="EQ297" t="str">
            <v>Sep 08</v>
          </cell>
          <cell r="ER297">
            <v>7.98</v>
          </cell>
          <cell r="ES297">
            <v>0</v>
          </cell>
          <cell r="ET297">
            <v>0</v>
          </cell>
          <cell r="EU297">
            <v>0</v>
          </cell>
          <cell r="EV297">
            <v>63.286999999999999</v>
          </cell>
          <cell r="EW297">
            <v>66.097999999999999</v>
          </cell>
          <cell r="EX297">
            <v>69.11399999999999</v>
          </cell>
          <cell r="EY297">
            <v>129.17999999999998</v>
          </cell>
          <cell r="EZ297">
            <v>129.17999999999998</v>
          </cell>
          <cell r="FA297">
            <v>134.57999999999998</v>
          </cell>
          <cell r="FB297">
            <v>134.57999999999998</v>
          </cell>
          <cell r="FC297">
            <v>134.59999999999997</v>
          </cell>
          <cell r="FD297">
            <v>134.59999999999997</v>
          </cell>
          <cell r="FE297">
            <v>0</v>
          </cell>
          <cell r="FF297">
            <v>0</v>
          </cell>
          <cell r="FG297">
            <v>0</v>
          </cell>
          <cell r="FH297">
            <v>131.93200000000002</v>
          </cell>
          <cell r="FI297">
            <v>132.27199999999999</v>
          </cell>
          <cell r="FJ297">
            <v>134.24199999999999</v>
          </cell>
          <cell r="FK297">
            <v>134.24199999999999</v>
          </cell>
          <cell r="FL297">
            <v>0</v>
          </cell>
          <cell r="FM297">
            <v>0</v>
          </cell>
          <cell r="FN297" t="str">
            <v>Sep 08</v>
          </cell>
          <cell r="FO297">
            <v>7.03</v>
          </cell>
          <cell r="FP297">
            <v>68.827500000000001</v>
          </cell>
          <cell r="FQ297">
            <v>63.314999999999998</v>
          </cell>
          <cell r="FR297">
            <v>82.6875</v>
          </cell>
          <cell r="FS297">
            <v>0</v>
          </cell>
          <cell r="FT297">
            <v>120.8329</v>
          </cell>
          <cell r="FU297">
            <v>120.8329</v>
          </cell>
          <cell r="FV297">
            <v>128.31789999999995</v>
          </cell>
          <cell r="FW297">
            <v>128.31789999999995</v>
          </cell>
          <cell r="FX297">
            <v>0</v>
          </cell>
          <cell r="FY297">
            <v>0</v>
          </cell>
          <cell r="FZ297">
            <v>0</v>
          </cell>
          <cell r="GA297">
            <v>0</v>
          </cell>
          <cell r="GB297">
            <v>0</v>
          </cell>
          <cell r="GC297">
            <v>0</v>
          </cell>
          <cell r="GD297">
            <v>123.3565</v>
          </cell>
          <cell r="GE297">
            <v>123.873</v>
          </cell>
          <cell r="GF297">
            <v>123.873</v>
          </cell>
          <cell r="GG297">
            <v>125.10800000000002</v>
          </cell>
          <cell r="GH297">
            <v>125.10800000000002</v>
          </cell>
          <cell r="GI297">
            <v>117.46599999999999</v>
          </cell>
          <cell r="GJ297">
            <v>113.40600000000003</v>
          </cell>
          <cell r="GK297">
            <v>0</v>
          </cell>
          <cell r="GL297">
            <v>0</v>
          </cell>
          <cell r="GM297">
            <v>94.678571428571416</v>
          </cell>
          <cell r="GN297">
            <v>0</v>
          </cell>
          <cell r="GO297" t="str">
            <v>Sep 08</v>
          </cell>
          <cell r="GP297">
            <v>10.505279034690799</v>
          </cell>
          <cell r="GQ297">
            <v>822.0454545454545</v>
          </cell>
          <cell r="GR297">
            <v>849.77272727272725</v>
          </cell>
          <cell r="GS297">
            <v>774.86363636363637</v>
          </cell>
          <cell r="GT297">
            <v>817.59090909090912</v>
          </cell>
          <cell r="GU297">
            <v>846.8295454545455</v>
          </cell>
          <cell r="GV297">
            <v>843.0795454545455</v>
          </cell>
          <cell r="GW297">
            <v>846.8295454545455</v>
          </cell>
          <cell r="GX297">
            <v>0</v>
          </cell>
          <cell r="GY297">
            <v>924.36363636363637</v>
          </cell>
          <cell r="GZ297">
            <v>899.55681818181813</v>
          </cell>
          <cell r="HA297">
            <v>0</v>
          </cell>
          <cell r="HB297">
            <v>0</v>
          </cell>
          <cell r="HC297">
            <v>1022.0113636363636</v>
          </cell>
          <cell r="HD297">
            <v>941.8295454545455</v>
          </cell>
          <cell r="HE297">
            <v>0</v>
          </cell>
          <cell r="HF297">
            <v>963.40909090909088</v>
          </cell>
          <cell r="HG297">
            <v>695.81818181818187</v>
          </cell>
          <cell r="HH297">
            <v>0</v>
          </cell>
          <cell r="HI297">
            <v>669.60227272727275</v>
          </cell>
          <cell r="HJ297">
            <v>0</v>
          </cell>
          <cell r="HK297" t="e">
            <v>#VALUE!</v>
          </cell>
          <cell r="HL297">
            <v>0</v>
          </cell>
          <cell r="HM297">
            <v>0</v>
          </cell>
          <cell r="HN297">
            <v>537.52272727272725</v>
          </cell>
          <cell r="HO297">
            <v>538.10227272727275</v>
          </cell>
          <cell r="HP297">
            <v>517.68181818181813</v>
          </cell>
          <cell r="HQ297">
            <v>0</v>
          </cell>
          <cell r="HR297">
            <v>171.95</v>
          </cell>
          <cell r="HS297">
            <v>0</v>
          </cell>
          <cell r="HT297">
            <v>1003.9318181818181</v>
          </cell>
          <cell r="HU297" t="str">
            <v>Sep 08</v>
          </cell>
          <cell r="HV297">
            <v>783.9545454545455</v>
          </cell>
          <cell r="HW297">
            <v>836.86363636363637</v>
          </cell>
          <cell r="HX297">
            <v>763.9545454545455</v>
          </cell>
          <cell r="HY297">
            <v>816.86363636363637</v>
          </cell>
          <cell r="HZ297">
            <v>834.73863636363637</v>
          </cell>
          <cell r="IA297">
            <v>809.47727272727275</v>
          </cell>
          <cell r="IB297">
            <v>834.73863636363637</v>
          </cell>
          <cell r="IC297">
            <v>0</v>
          </cell>
          <cell r="ID297">
            <v>1005.0568181818181</v>
          </cell>
          <cell r="IE297">
            <v>936.90909090909088</v>
          </cell>
          <cell r="IF297">
            <v>0</v>
          </cell>
          <cell r="IG297">
            <v>684.1704545454545</v>
          </cell>
          <cell r="IH297">
            <v>0</v>
          </cell>
          <cell r="II297">
            <v>655.4545454545455</v>
          </cell>
          <cell r="IJ297">
            <v>0</v>
          </cell>
          <cell r="IK297">
            <v>0</v>
          </cell>
          <cell r="IL297">
            <v>0</v>
          </cell>
          <cell r="IM297">
            <v>550.98863636363637</v>
          </cell>
          <cell r="IN297">
            <v>541.55681818181813</v>
          </cell>
          <cell r="IO297">
            <v>0</v>
          </cell>
          <cell r="IP297">
            <v>0</v>
          </cell>
          <cell r="IQ297" t="str">
            <v>Sep 08</v>
          </cell>
          <cell r="IR297">
            <v>14.445545129475594</v>
          </cell>
          <cell r="IS297">
            <v>65.306571130320123</v>
          </cell>
          <cell r="IT297">
            <v>78.094999791301447</v>
          </cell>
          <cell r="IU297">
            <v>0</v>
          </cell>
          <cell r="IV297">
            <v>0</v>
          </cell>
          <cell r="IW297">
            <v>0</v>
          </cell>
          <cell r="IX297">
            <v>91.56318409090909</v>
          </cell>
          <cell r="IY297">
            <v>0</v>
          </cell>
          <cell r="IZ297">
            <v>115.23954545454546</v>
          </cell>
          <cell r="JA297">
            <v>108.43545454545455</v>
          </cell>
          <cell r="JB297">
            <v>0</v>
          </cell>
          <cell r="JC297">
            <v>105.64954545454545</v>
          </cell>
          <cell r="JD297">
            <v>119.84938138784294</v>
          </cell>
          <cell r="JE297">
            <v>0</v>
          </cell>
          <cell r="JF297">
            <v>0</v>
          </cell>
          <cell r="JG297">
            <v>0</v>
          </cell>
          <cell r="JH297">
            <v>0</v>
          </cell>
          <cell r="JI297">
            <v>0</v>
          </cell>
          <cell r="JJ297">
            <v>0</v>
          </cell>
          <cell r="JK297">
            <v>0</v>
          </cell>
          <cell r="JL297">
            <v>0</v>
          </cell>
          <cell r="JM297">
            <v>0</v>
          </cell>
          <cell r="JN297">
            <v>118.79363636363634</v>
          </cell>
          <cell r="JO297">
            <v>0</v>
          </cell>
          <cell r="JP297">
            <v>116.54090909090908</v>
          </cell>
          <cell r="JQ297">
            <v>117.20363636363636</v>
          </cell>
          <cell r="JR297">
            <v>121.04090909090908</v>
          </cell>
          <cell r="JS297">
            <v>119.78409090909092</v>
          </cell>
          <cell r="JT297">
            <v>120.48409090909092</v>
          </cell>
          <cell r="JU297">
            <v>0</v>
          </cell>
          <cell r="JV297">
            <v>0</v>
          </cell>
          <cell r="JW297">
            <v>0</v>
          </cell>
          <cell r="JX297">
            <v>0</v>
          </cell>
          <cell r="JY297">
            <v>0</v>
          </cell>
          <cell r="JZ297">
            <v>119.94</v>
          </cell>
          <cell r="KA297">
            <v>0</v>
          </cell>
          <cell r="KB297">
            <v>0</v>
          </cell>
          <cell r="KC297">
            <v>0</v>
          </cell>
          <cell r="KD297">
            <v>96.036363636363603</v>
          </cell>
          <cell r="KE297">
            <v>100.60454545454542</v>
          </cell>
          <cell r="KF297">
            <v>96.036363636363603</v>
          </cell>
          <cell r="KG297">
            <v>100.60454545454542</v>
          </cell>
          <cell r="KH297">
            <v>0</v>
          </cell>
          <cell r="KI297">
            <v>0</v>
          </cell>
          <cell r="KJ297">
            <v>0</v>
          </cell>
          <cell r="KK297">
            <v>96.870866141732293</v>
          </cell>
          <cell r="KL297">
            <v>93.85010737294202</v>
          </cell>
          <cell r="KM297">
            <v>0</v>
          </cell>
          <cell r="KN297">
            <v>92.116034359341455</v>
          </cell>
          <cell r="KO297">
            <v>10.454547727272727</v>
          </cell>
          <cell r="KP297">
            <v>-0.40908863636363635</v>
          </cell>
          <cell r="KQ297">
            <v>1.5636363636363633</v>
          </cell>
          <cell r="KR297">
            <v>1.3363636363636362</v>
          </cell>
          <cell r="KS297">
            <v>0.82727272727272727</v>
          </cell>
          <cell r="KT297">
            <v>-2.7045454545454546</v>
          </cell>
          <cell r="KU297">
            <v>-2.3863636363636362</v>
          </cell>
          <cell r="KV297">
            <v>-2.7363636363636363</v>
          </cell>
          <cell r="KW297">
            <v>0</v>
          </cell>
          <cell r="KX297">
            <v>-1.9090909090909092</v>
          </cell>
          <cell r="KY297">
            <v>0</v>
          </cell>
          <cell r="KZ297">
            <v>5.4090909090909092</v>
          </cell>
          <cell r="LA297">
            <v>3.6363636363636362</v>
          </cell>
          <cell r="LB297">
            <v>4.5681818181818183</v>
          </cell>
          <cell r="LC297" t="str">
            <v>Sep 08</v>
          </cell>
          <cell r="LD297">
            <v>64.464141821112008</v>
          </cell>
          <cell r="LE297">
            <v>77.134986225895318</v>
          </cell>
          <cell r="LF297">
            <v>800</v>
          </cell>
          <cell r="LG297">
            <v>840</v>
          </cell>
          <cell r="LH297">
            <v>88.871717171717165</v>
          </cell>
          <cell r="LI297">
            <v>102.35318181818181</v>
          </cell>
          <cell r="LJ297">
            <v>119.84727272727271</v>
          </cell>
          <cell r="LK297">
            <v>3.3</v>
          </cell>
          <cell r="LL297">
            <v>121.1468181818182</v>
          </cell>
          <cell r="LM297">
            <v>5.7977272727272728</v>
          </cell>
          <cell r="LN297">
            <v>116.08545454545454</v>
          </cell>
          <cell r="LO297">
            <v>0</v>
          </cell>
          <cell r="LP297">
            <v>0</v>
          </cell>
          <cell r="LQ297">
            <v>0</v>
          </cell>
          <cell r="LR297">
            <v>0</v>
          </cell>
          <cell r="LS297">
            <v>0</v>
          </cell>
          <cell r="LT297">
            <v>89.818754473872588</v>
          </cell>
          <cell r="LU297">
            <v>88.363851109520411</v>
          </cell>
          <cell r="LV297">
            <v>96.687727272727273</v>
          </cell>
          <cell r="LW297">
            <v>87.294545454545442</v>
          </cell>
          <cell r="LX297">
            <v>104.05636363636361</v>
          </cell>
          <cell r="LY297">
            <v>106.71090909090907</v>
          </cell>
          <cell r="LZ297">
            <v>96.716136363636366</v>
          </cell>
          <cell r="MA297">
            <v>106.53858585858585</v>
          </cell>
          <cell r="MB297" t="str">
            <v>Sep 08</v>
          </cell>
          <cell r="MC297">
            <v>816.97727272727275</v>
          </cell>
          <cell r="MD297">
            <v>846.97727272727275</v>
          </cell>
          <cell r="ME297">
            <v>97.092171717171723</v>
          </cell>
          <cell r="MF297">
            <v>181.99</v>
          </cell>
          <cell r="MG297">
            <v>148.6875</v>
          </cell>
          <cell r="MH297" t="str">
            <v>Sep 08</v>
          </cell>
          <cell r="MI297">
            <v>335</v>
          </cell>
          <cell r="MJ297">
            <v>231.16883116883119</v>
          </cell>
          <cell r="MK297">
            <v>234.02597402597402</v>
          </cell>
          <cell r="ML297">
            <v>185.5844155844155</v>
          </cell>
          <cell r="MM297">
            <v>200.51948051948054</v>
          </cell>
          <cell r="MN297">
            <v>232.33647086858099</v>
          </cell>
          <cell r="MO297">
            <v>403.08320108818867</v>
          </cell>
          <cell r="MP297">
            <v>211.29870129870122</v>
          </cell>
          <cell r="MQ297">
            <v>120.90909090909091</v>
          </cell>
          <cell r="MR297">
            <v>165.90909090909091</v>
          </cell>
          <cell r="MS297">
            <v>0</v>
          </cell>
          <cell r="MT297">
            <v>156.19280048810248</v>
          </cell>
          <cell r="MU297">
            <v>135.93840474811807</v>
          </cell>
          <cell r="MV297">
            <v>0</v>
          </cell>
          <cell r="MW297" t="str">
            <v>*KEY_ERR</v>
          </cell>
        </row>
        <row r="298">
          <cell r="F298" t="str">
            <v>Oct 08</v>
          </cell>
          <cell r="G298">
            <v>71.867608695652166</v>
          </cell>
          <cell r="H298">
            <v>0</v>
          </cell>
          <cell r="I298">
            <v>76.616956521739112</v>
          </cell>
          <cell r="J298">
            <v>0</v>
          </cell>
          <cell r="K298">
            <v>0</v>
          </cell>
          <cell r="L298">
            <v>78.782173913043479</v>
          </cell>
          <cell r="M298">
            <v>70.087608695652165</v>
          </cell>
          <cell r="N298">
            <v>0</v>
          </cell>
          <cell r="O298">
            <v>0</v>
          </cell>
          <cell r="P298">
            <v>65.263913043478254</v>
          </cell>
          <cell r="Q298">
            <v>65.263913043478254</v>
          </cell>
          <cell r="R298">
            <v>0</v>
          </cell>
          <cell r="S298">
            <v>78.776086956521738</v>
          </cell>
          <cell r="T298">
            <v>71.374347826086947</v>
          </cell>
          <cell r="U298">
            <v>57.19869565217391</v>
          </cell>
          <cell r="V298">
            <v>70.445869565217379</v>
          </cell>
          <cell r="W298">
            <v>69.837173913043472</v>
          </cell>
          <cell r="X298">
            <v>71.539347826086953</v>
          </cell>
          <cell r="Y298">
            <v>64.150217391304338</v>
          </cell>
          <cell r="Z298">
            <v>65.382826086956513</v>
          </cell>
          <cell r="AA298">
            <v>64.445238095238096</v>
          </cell>
          <cell r="AB298">
            <v>65.492857142857147</v>
          </cell>
          <cell r="AC298">
            <v>59.358571428571423</v>
          </cell>
          <cell r="AD298">
            <v>72.257619047619045</v>
          </cell>
          <cell r="AE298">
            <v>74.312380952380948</v>
          </cell>
          <cell r="AF298">
            <v>67.689285714385719</v>
          </cell>
          <cell r="AG298">
            <v>79.762698412698398</v>
          </cell>
          <cell r="AH298">
            <v>63.089285714285715</v>
          </cell>
          <cell r="AI298">
            <v>66.247619047619054</v>
          </cell>
          <cell r="AJ298">
            <v>67.689285714385719</v>
          </cell>
          <cell r="AK298">
            <v>69.989285714285714</v>
          </cell>
          <cell r="AL298">
            <v>74.202391304347813</v>
          </cell>
          <cell r="AM298">
            <v>75.164761904761903</v>
          </cell>
          <cell r="AN298">
            <v>59.730952380952388</v>
          </cell>
          <cell r="AO298">
            <v>0</v>
          </cell>
          <cell r="AP298">
            <v>0</v>
          </cell>
          <cell r="AQ298">
            <v>65.13928571428572</v>
          </cell>
          <cell r="AR298">
            <v>71.115238095238098</v>
          </cell>
          <cell r="AS298">
            <v>59.358571428571423</v>
          </cell>
          <cell r="AT298">
            <v>65.665238095238109</v>
          </cell>
          <cell r="AU298">
            <v>66.599366984126974</v>
          </cell>
          <cell r="AV298">
            <v>72.921428571428578</v>
          </cell>
          <cell r="AW298">
            <v>65.152380952380966</v>
          </cell>
          <cell r="AX298">
            <v>70.076304347826081</v>
          </cell>
          <cell r="AY298">
            <v>0</v>
          </cell>
          <cell r="AZ298">
            <v>0</v>
          </cell>
          <cell r="BA298">
            <v>0</v>
          </cell>
          <cell r="BB298">
            <v>67.957142857142856</v>
          </cell>
          <cell r="BC298">
            <v>67.421428571428564</v>
          </cell>
          <cell r="BD298">
            <v>-0.94863636363636439</v>
          </cell>
          <cell r="BE298">
            <v>73.675217391304358</v>
          </cell>
          <cell r="BF298">
            <v>72.766966521739135</v>
          </cell>
          <cell r="BG298">
            <v>62.921586956521736</v>
          </cell>
          <cell r="BH298">
            <v>0</v>
          </cell>
          <cell r="BI298">
            <v>72.915436956521731</v>
          </cell>
          <cell r="BJ298">
            <v>0</v>
          </cell>
          <cell r="BK298">
            <v>7.48</v>
          </cell>
          <cell r="BL298">
            <v>21.007989130434783</v>
          </cell>
          <cell r="BM298">
            <v>43.789565217391299</v>
          </cell>
          <cell r="BN298">
            <v>52.509130434782605</v>
          </cell>
          <cell r="BO298">
            <v>51.011739130434783</v>
          </cell>
          <cell r="BP298">
            <v>62.344891304347826</v>
          </cell>
          <cell r="BQ298">
            <v>74.51037391304348</v>
          </cell>
          <cell r="BR298">
            <v>74.51037391304348</v>
          </cell>
          <cell r="BS298">
            <v>76.708982608695649</v>
          </cell>
          <cell r="BT298">
            <v>76.708982608695649</v>
          </cell>
          <cell r="BU298">
            <v>80.007078260869562</v>
          </cell>
          <cell r="BV298">
            <v>80.007078260869562</v>
          </cell>
          <cell r="BW298">
            <v>74.28667826086955</v>
          </cell>
          <cell r="BX298">
            <v>74.28667826086955</v>
          </cell>
          <cell r="BY298">
            <v>81.700773913043477</v>
          </cell>
          <cell r="BZ298">
            <v>81.700773913043477</v>
          </cell>
          <cell r="CA298">
            <v>0</v>
          </cell>
          <cell r="CB298">
            <v>0</v>
          </cell>
          <cell r="CC298">
            <v>0</v>
          </cell>
          <cell r="CD298">
            <v>0</v>
          </cell>
          <cell r="CE298">
            <v>86.936895652173916</v>
          </cell>
          <cell r="CF298">
            <v>100.13347826086957</v>
          </cell>
          <cell r="CG298">
            <v>96.394565217391289</v>
          </cell>
          <cell r="CH298">
            <v>76.503913043478249</v>
          </cell>
          <cell r="CI298">
            <v>99.279965217391279</v>
          </cell>
          <cell r="CJ298">
            <v>96.746269565217361</v>
          </cell>
          <cell r="CK298">
            <v>99.147573913043431</v>
          </cell>
          <cell r="CL298">
            <v>92.372699999999995</v>
          </cell>
          <cell r="CM298">
            <v>93.521399999999986</v>
          </cell>
          <cell r="CN298">
            <v>96.691943478260853</v>
          </cell>
          <cell r="CO298">
            <v>96.691943478260853</v>
          </cell>
          <cell r="CP298">
            <v>85.290130434782597</v>
          </cell>
          <cell r="CQ298">
            <v>85.290130434782597</v>
          </cell>
          <cell r="CR298">
            <v>0</v>
          </cell>
          <cell r="CS298">
            <v>0</v>
          </cell>
          <cell r="CT298">
            <v>60.761956521739123</v>
          </cell>
          <cell r="CU298">
            <v>56.341304347826082</v>
          </cell>
          <cell r="CV298">
            <v>0</v>
          </cell>
          <cell r="CW298">
            <v>100</v>
          </cell>
          <cell r="CX298">
            <v>70.826243478260864</v>
          </cell>
          <cell r="CY298">
            <v>71.666243478260867</v>
          </cell>
          <cell r="CZ298">
            <v>76.888760869565203</v>
          </cell>
          <cell r="DA298">
            <v>69.821804347826074</v>
          </cell>
          <cell r="DB298">
            <v>0.916117391304347</v>
          </cell>
          <cell r="DC298">
            <v>0.96286956521739309</v>
          </cell>
          <cell r="DD298">
            <v>24.762226086956517</v>
          </cell>
          <cell r="DE298">
            <v>0</v>
          </cell>
          <cell r="DF298">
            <v>0</v>
          </cell>
          <cell r="DG298">
            <v>0</v>
          </cell>
          <cell r="DH298">
            <v>0</v>
          </cell>
          <cell r="DI298">
            <v>0</v>
          </cell>
          <cell r="DJ298">
            <v>0</v>
          </cell>
          <cell r="DK298">
            <v>0</v>
          </cell>
          <cell r="DL298">
            <v>0</v>
          </cell>
          <cell r="DM298" t="str">
            <v>Oct 08</v>
          </cell>
          <cell r="DN298">
            <v>7.91</v>
          </cell>
          <cell r="DO298">
            <v>0</v>
          </cell>
          <cell r="DP298">
            <v>0</v>
          </cell>
          <cell r="DQ298">
            <v>0</v>
          </cell>
          <cell r="DR298">
            <v>0</v>
          </cell>
          <cell r="DS298">
            <v>0</v>
          </cell>
          <cell r="DT298">
            <v>79.430491304347811</v>
          </cell>
          <cell r="DU298">
            <v>79.430491304347811</v>
          </cell>
          <cell r="DV298">
            <v>88.435382608695647</v>
          </cell>
          <cell r="DW298">
            <v>88.435382608695647</v>
          </cell>
          <cell r="DX298">
            <v>77.951360869565207</v>
          </cell>
          <cell r="DY298">
            <v>77.951360869565207</v>
          </cell>
          <cell r="DZ298">
            <v>86.928860869565199</v>
          </cell>
          <cell r="EA298">
            <v>86.928860869565199</v>
          </cell>
          <cell r="EB298">
            <v>77.951360869565207</v>
          </cell>
          <cell r="EC298">
            <v>77.951360869565207</v>
          </cell>
          <cell r="ED298">
            <v>86.928860869565199</v>
          </cell>
          <cell r="EE298">
            <v>86.928860869565199</v>
          </cell>
          <cell r="EF298">
            <v>101.45830434782606</v>
          </cell>
          <cell r="EG298">
            <v>103.64960869565215</v>
          </cell>
          <cell r="EH298">
            <v>93.544499999999985</v>
          </cell>
          <cell r="EI298">
            <v>93.124499999999983</v>
          </cell>
          <cell r="EJ298">
            <v>96.454826086956487</v>
          </cell>
          <cell r="EK298">
            <v>99.486130434782581</v>
          </cell>
          <cell r="EL298">
            <v>99.486130434782581</v>
          </cell>
          <cell r="EM298">
            <v>0</v>
          </cell>
          <cell r="EN298">
            <v>0</v>
          </cell>
          <cell r="EO298">
            <v>59.05</v>
          </cell>
          <cell r="EP298">
            <v>58.997826086956522</v>
          </cell>
          <cell r="EQ298" t="str">
            <v>Oct 08</v>
          </cell>
          <cell r="ER298">
            <v>7.04</v>
          </cell>
          <cell r="ES298">
            <v>0</v>
          </cell>
          <cell r="ET298">
            <v>0</v>
          </cell>
          <cell r="EU298">
            <v>0</v>
          </cell>
          <cell r="EV298">
            <v>43.558565217391305</v>
          </cell>
          <cell r="EW298">
            <v>44.807608695652171</v>
          </cell>
          <cell r="EX298">
            <v>49.683260869565217</v>
          </cell>
          <cell r="EY298">
            <v>84.317830434782593</v>
          </cell>
          <cell r="EZ298">
            <v>84.317830434782593</v>
          </cell>
          <cell r="FA298">
            <v>88.079569565217383</v>
          </cell>
          <cell r="FB298">
            <v>88.079569565217383</v>
          </cell>
          <cell r="FC298">
            <v>85.093917391304345</v>
          </cell>
          <cell r="FD298">
            <v>85.093917391304345</v>
          </cell>
          <cell r="FE298">
            <v>0</v>
          </cell>
          <cell r="FF298">
            <v>0</v>
          </cell>
          <cell r="FG298">
            <v>0</v>
          </cell>
          <cell r="FH298">
            <v>98.445260869565203</v>
          </cell>
          <cell r="FI298">
            <v>101.77330434782606</v>
          </cell>
          <cell r="FJ298">
            <v>100.75526086956519</v>
          </cell>
          <cell r="FK298">
            <v>100.75526086956519</v>
          </cell>
          <cell r="FL298">
            <v>0</v>
          </cell>
          <cell r="FM298">
            <v>0</v>
          </cell>
          <cell r="FN298" t="str">
            <v>Oct 08</v>
          </cell>
          <cell r="FO298">
            <v>5.74</v>
          </cell>
          <cell r="FP298">
            <v>55.986000000000004</v>
          </cell>
          <cell r="FQ298">
            <v>45.317999999999998</v>
          </cell>
          <cell r="FR298">
            <v>65.477999999999994</v>
          </cell>
          <cell r="FS298">
            <v>0</v>
          </cell>
          <cell r="FT298">
            <v>88.64547391304346</v>
          </cell>
          <cell r="FU298">
            <v>88.64547391304346</v>
          </cell>
          <cell r="FV298">
            <v>97.298843478260835</v>
          </cell>
          <cell r="FW298">
            <v>97.298843478260835</v>
          </cell>
          <cell r="FX298">
            <v>0</v>
          </cell>
          <cell r="FY298">
            <v>0</v>
          </cell>
          <cell r="FZ298">
            <v>0</v>
          </cell>
          <cell r="GA298">
            <v>0</v>
          </cell>
          <cell r="GB298">
            <v>0</v>
          </cell>
          <cell r="GC298">
            <v>0</v>
          </cell>
          <cell r="GD298">
            <v>93.318978260869557</v>
          </cell>
          <cell r="GE298">
            <v>93.032647826086944</v>
          </cell>
          <cell r="GF298">
            <v>93.032647826086944</v>
          </cell>
          <cell r="GG298">
            <v>93.457213043478248</v>
          </cell>
          <cell r="GH298">
            <v>93.457213043478248</v>
          </cell>
          <cell r="GI298">
            <v>83.737043478260887</v>
          </cell>
          <cell r="GJ298">
            <v>79.28458695652175</v>
          </cell>
          <cell r="GK298">
            <v>0</v>
          </cell>
          <cell r="GL298">
            <v>0</v>
          </cell>
          <cell r="GM298">
            <v>68.043478260869563</v>
          </cell>
          <cell r="GN298">
            <v>0</v>
          </cell>
          <cell r="GO298" t="str">
            <v>Oct 08</v>
          </cell>
          <cell r="GP298">
            <v>12.85</v>
          </cell>
          <cell r="GQ298">
            <v>625.304347826087</v>
          </cell>
          <cell r="GR298">
            <v>593.82608695652175</v>
          </cell>
          <cell r="GS298">
            <v>533.71739130434787</v>
          </cell>
          <cell r="GT298">
            <v>574.54347826086962</v>
          </cell>
          <cell r="GU298">
            <v>528.75</v>
          </cell>
          <cell r="GV298">
            <v>525</v>
          </cell>
          <cell r="GW298">
            <v>528.75</v>
          </cell>
          <cell r="GX298">
            <v>0</v>
          </cell>
          <cell r="GY298">
            <v>647.06521739130437</v>
          </cell>
          <cell r="GZ298">
            <v>623.82608695652175</v>
          </cell>
          <cell r="HA298">
            <v>650.52272727272725</v>
          </cell>
          <cell r="HB298">
            <v>0</v>
          </cell>
          <cell r="HC298">
            <v>781.70652173913038</v>
          </cell>
          <cell r="HD298">
            <v>727.66304347826087</v>
          </cell>
          <cell r="HE298">
            <v>0</v>
          </cell>
          <cell r="HF298">
            <v>754.81521739130437</v>
          </cell>
          <cell r="HG298">
            <v>481.73913043478262</v>
          </cell>
          <cell r="HH298">
            <v>0</v>
          </cell>
          <cell r="HI298">
            <v>457.43478260869563</v>
          </cell>
          <cell r="HJ298">
            <v>0</v>
          </cell>
          <cell r="HK298" t="e">
            <v>#VALUE!</v>
          </cell>
          <cell r="HL298">
            <v>0</v>
          </cell>
          <cell r="HM298">
            <v>0</v>
          </cell>
          <cell r="HN298">
            <v>393.5978260869565</v>
          </cell>
          <cell r="HO298">
            <v>358.69565217391306</v>
          </cell>
          <cell r="HP298">
            <v>338.14130434782606</v>
          </cell>
          <cell r="HQ298">
            <v>0</v>
          </cell>
          <cell r="HR298">
            <v>120.72</v>
          </cell>
          <cell r="HS298">
            <v>0</v>
          </cell>
          <cell r="HT298">
            <v>747.92391304347825</v>
          </cell>
          <cell r="HU298" t="str">
            <v>Oct 08</v>
          </cell>
          <cell r="HV298">
            <v>591.56521739130437</v>
          </cell>
          <cell r="HW298">
            <v>599</v>
          </cell>
          <cell r="HX298">
            <v>564.6521739130435</v>
          </cell>
          <cell r="HY298">
            <v>572.08695652173913</v>
          </cell>
          <cell r="HZ298">
            <v>518.304347826087</v>
          </cell>
          <cell r="IA298">
            <v>495.6521739130435</v>
          </cell>
          <cell r="IB298">
            <v>518.304347826087</v>
          </cell>
          <cell r="IC298">
            <v>629.76086956521738</v>
          </cell>
          <cell r="ID298">
            <v>755.73913043478262</v>
          </cell>
          <cell r="IE298">
            <v>727.82608695652175</v>
          </cell>
          <cell r="IF298">
            <v>742.72826086956525</v>
          </cell>
          <cell r="IG298">
            <v>468.54347826086956</v>
          </cell>
          <cell r="IH298">
            <v>0</v>
          </cell>
          <cell r="II298">
            <v>437.38043478260869</v>
          </cell>
          <cell r="IJ298">
            <v>0</v>
          </cell>
          <cell r="IK298">
            <v>0</v>
          </cell>
          <cell r="IL298">
            <v>0</v>
          </cell>
          <cell r="IM298">
            <v>406.44565217391306</v>
          </cell>
          <cell r="IN298">
            <v>363.98913043478262</v>
          </cell>
          <cell r="IO298">
            <v>0</v>
          </cell>
          <cell r="IP298">
            <v>0</v>
          </cell>
          <cell r="IQ298" t="str">
            <v>Oct 08</v>
          </cell>
          <cell r="IR298">
            <v>14.607190528610047</v>
          </cell>
          <cell r="IS298">
            <v>62.151841081876469</v>
          </cell>
          <cell r="IT298">
            <v>72.663392821495592</v>
          </cell>
          <cell r="IU298">
            <v>0</v>
          </cell>
          <cell r="IV298">
            <v>0</v>
          </cell>
          <cell r="IW298">
            <v>0</v>
          </cell>
          <cell r="IX298">
            <v>48.079855072463772</v>
          </cell>
          <cell r="IY298">
            <v>0</v>
          </cell>
          <cell r="IZ298">
            <v>86.615196687370585</v>
          </cell>
          <cell r="JA298">
            <v>80.701904761904771</v>
          </cell>
          <cell r="JB298">
            <v>0</v>
          </cell>
          <cell r="JC298">
            <v>78.095279503105587</v>
          </cell>
          <cell r="JD298">
            <v>84.587207664130759</v>
          </cell>
          <cell r="JE298">
            <v>0</v>
          </cell>
          <cell r="JF298">
            <v>0</v>
          </cell>
          <cell r="JG298">
            <v>0</v>
          </cell>
          <cell r="JH298">
            <v>0</v>
          </cell>
          <cell r="JI298">
            <v>0</v>
          </cell>
          <cell r="JJ298">
            <v>0</v>
          </cell>
          <cell r="JK298">
            <v>0</v>
          </cell>
          <cell r="JL298">
            <v>0</v>
          </cell>
          <cell r="JM298">
            <v>0</v>
          </cell>
          <cell r="JN298">
            <v>87.448219461697704</v>
          </cell>
          <cell r="JO298">
            <v>0</v>
          </cell>
          <cell r="JP298">
            <v>80.331635610766043</v>
          </cell>
          <cell r="JQ298">
            <v>81.954140786749477</v>
          </cell>
          <cell r="JR298">
            <v>88.850952380952378</v>
          </cell>
          <cell r="JS298">
            <v>88.127929606625258</v>
          </cell>
          <cell r="JT298">
            <v>88.827929606625261</v>
          </cell>
          <cell r="JU298">
            <v>0</v>
          </cell>
          <cell r="JV298">
            <v>0</v>
          </cell>
          <cell r="JW298">
            <v>0</v>
          </cell>
          <cell r="JX298">
            <v>0</v>
          </cell>
          <cell r="JY298">
            <v>0</v>
          </cell>
          <cell r="JZ298">
            <v>86.097619047619048</v>
          </cell>
          <cell r="KA298">
            <v>0</v>
          </cell>
          <cell r="KB298">
            <v>0</v>
          </cell>
          <cell r="KC298">
            <v>0</v>
          </cell>
          <cell r="KD298">
            <v>61.88333333333334</v>
          </cell>
          <cell r="KE298">
            <v>63.38333333333334</v>
          </cell>
          <cell r="KF298">
            <v>61.88333333333334</v>
          </cell>
          <cell r="KG298">
            <v>63.38333333333334</v>
          </cell>
          <cell r="KH298">
            <v>0</v>
          </cell>
          <cell r="KI298">
            <v>0</v>
          </cell>
          <cell r="KJ298">
            <v>0</v>
          </cell>
          <cell r="KK298">
            <v>65.962690533248576</v>
          </cell>
          <cell r="KL298">
            <v>63.81795862473713</v>
          </cell>
          <cell r="KM298">
            <v>0</v>
          </cell>
          <cell r="KN298">
            <v>62.063651081658271</v>
          </cell>
          <cell r="KO298">
            <v>-18.695652173913043</v>
          </cell>
          <cell r="KP298">
            <v>-3.0434782608695645</v>
          </cell>
          <cell r="KQ298">
            <v>1.3304347826086953</v>
          </cell>
          <cell r="KR298">
            <v>1.1999999999999995</v>
          </cell>
          <cell r="KS298">
            <v>0.96956521739130375</v>
          </cell>
          <cell r="KT298">
            <v>-2.6413043478260869</v>
          </cell>
          <cell r="KU298">
            <v>-3.652173913043478</v>
          </cell>
          <cell r="KV298">
            <v>-4.1434782608695651</v>
          </cell>
          <cell r="KW298">
            <v>0</v>
          </cell>
          <cell r="KX298">
            <v>-1.9782608695652173</v>
          </cell>
          <cell r="KY298">
            <v>0</v>
          </cell>
          <cell r="KZ298">
            <v>4.2826086956521738</v>
          </cell>
          <cell r="LA298">
            <v>2.8260891304347835</v>
          </cell>
          <cell r="LB298">
            <v>1.5</v>
          </cell>
          <cell r="LC298" t="str">
            <v>Oct 08</v>
          </cell>
          <cell r="LD298">
            <v>63.658340048348109</v>
          </cell>
          <cell r="LE298">
            <v>74.380165289256198</v>
          </cell>
          <cell r="LF298">
            <v>790</v>
          </cell>
          <cell r="LG298">
            <v>810</v>
          </cell>
          <cell r="LH298">
            <v>50.367460317460313</v>
          </cell>
          <cell r="LI298">
            <v>75.104285714285737</v>
          </cell>
          <cell r="LJ298">
            <v>88.64</v>
          </cell>
          <cell r="LK298">
            <v>3.1785714285714284</v>
          </cell>
          <cell r="LL298">
            <v>86.40857142857142</v>
          </cell>
          <cell r="LM298">
            <v>4.8523809523809529</v>
          </cell>
          <cell r="LN298">
            <v>83.13</v>
          </cell>
          <cell r="LO298">
            <v>0</v>
          </cell>
          <cell r="LP298">
            <v>0</v>
          </cell>
          <cell r="LQ298">
            <v>0</v>
          </cell>
          <cell r="LR298">
            <v>0</v>
          </cell>
          <cell r="LS298">
            <v>0</v>
          </cell>
          <cell r="LT298">
            <v>60.093813273340835</v>
          </cell>
          <cell r="LU298">
            <v>58.568878890138734</v>
          </cell>
          <cell r="LV298">
            <v>65.492857142857147</v>
          </cell>
          <cell r="LW298">
            <v>59.358571428571423</v>
          </cell>
          <cell r="LX298">
            <v>72.257619047619045</v>
          </cell>
          <cell r="LY298">
            <v>74.312380952380948</v>
          </cell>
          <cell r="LZ298">
            <v>67.689285714385719</v>
          </cell>
          <cell r="MA298">
            <v>79.762698412698398</v>
          </cell>
          <cell r="MB298" t="str">
            <v>Oct 08</v>
          </cell>
          <cell r="MC298">
            <v>582.64285714285711</v>
          </cell>
          <cell r="MD298">
            <v>595.73809523809518</v>
          </cell>
          <cell r="ME298">
            <v>58.022486772486772</v>
          </cell>
          <cell r="MF298">
            <v>132.58000000000001</v>
          </cell>
          <cell r="MG298">
            <v>109.49000000000001</v>
          </cell>
          <cell r="MH298" t="str">
            <v>Oct 08</v>
          </cell>
          <cell r="MI298">
            <v>283.91304347826087</v>
          </cell>
          <cell r="MJ298">
            <v>208.69565217391298</v>
          </cell>
          <cell r="MK298">
            <v>211.55279503105592</v>
          </cell>
          <cell r="ML298">
            <v>170.93167701863348</v>
          </cell>
          <cell r="MM298">
            <v>194.5341614906832</v>
          </cell>
          <cell r="MN298">
            <v>200.8661462191578</v>
          </cell>
          <cell r="MO298">
            <v>370.16155264013867</v>
          </cell>
          <cell r="MP298">
            <v>193.54037267080739</v>
          </cell>
          <cell r="MQ298">
            <v>101.73913043478261</v>
          </cell>
          <cell r="MR298">
            <v>154.34782608695653</v>
          </cell>
          <cell r="MS298">
            <v>0</v>
          </cell>
          <cell r="MT298">
            <v>130.7265830172162</v>
          </cell>
          <cell r="MU298">
            <v>124.18651343118249</v>
          </cell>
          <cell r="MV298">
            <v>0</v>
          </cell>
          <cell r="MW298" t="str">
            <v>*KEY_ERR</v>
          </cell>
        </row>
        <row r="299">
          <cell r="F299" t="str">
            <v>Nov 08</v>
          </cell>
          <cell r="G299">
            <v>52.507500000000007</v>
          </cell>
          <cell r="H299">
            <v>0</v>
          </cell>
          <cell r="I299">
            <v>57.411666666666669</v>
          </cell>
          <cell r="J299">
            <v>0</v>
          </cell>
          <cell r="K299">
            <v>0</v>
          </cell>
          <cell r="L299">
            <v>56.732500000000002</v>
          </cell>
          <cell r="M299">
            <v>50.576944444444457</v>
          </cell>
          <cell r="N299">
            <v>0</v>
          </cell>
          <cell r="O299">
            <v>0</v>
          </cell>
          <cell r="P299">
            <v>44.425555555555562</v>
          </cell>
          <cell r="Q299">
            <v>44.425555555555562</v>
          </cell>
          <cell r="R299">
            <v>0</v>
          </cell>
          <cell r="S299">
            <v>53.795000000000002</v>
          </cell>
          <cell r="T299">
            <v>49.736666666666679</v>
          </cell>
          <cell r="U299">
            <v>37.939444444444447</v>
          </cell>
          <cell r="V299">
            <v>50.68249999999999</v>
          </cell>
          <cell r="W299">
            <v>51.157499999999992</v>
          </cell>
          <cell r="X299">
            <v>52.157499999999992</v>
          </cell>
          <cell r="Y299">
            <v>46.782499999999992</v>
          </cell>
          <cell r="Z299">
            <v>47.86999999999999</v>
          </cell>
          <cell r="AA299">
            <v>46.730000000000011</v>
          </cell>
          <cell r="AB299">
            <v>39.842500000000008</v>
          </cell>
          <cell r="AC299">
            <v>24.821999999999996</v>
          </cell>
          <cell r="AD299">
            <v>54.467499999999994</v>
          </cell>
          <cell r="AE299">
            <v>57.592502499999995</v>
          </cell>
          <cell r="AF299">
            <v>49.28949999999999</v>
          </cell>
          <cell r="AG299">
            <v>58.19874999999999</v>
          </cell>
          <cell r="AH299">
            <v>44.939499999999988</v>
          </cell>
          <cell r="AI299">
            <v>48.957000000000001</v>
          </cell>
          <cell r="AJ299">
            <v>49.28949999999999</v>
          </cell>
          <cell r="AK299">
            <v>51.139499999999991</v>
          </cell>
          <cell r="AL299">
            <v>53.93249999999999</v>
          </cell>
          <cell r="AM299">
            <v>53.047499999999999</v>
          </cell>
          <cell r="AN299">
            <v>35.842500000000008</v>
          </cell>
          <cell r="AO299">
            <v>0</v>
          </cell>
          <cell r="AP299">
            <v>0</v>
          </cell>
          <cell r="AQ299">
            <v>46.889499999999991</v>
          </cell>
          <cell r="AR299">
            <v>53.052999999999997</v>
          </cell>
          <cell r="AS299">
            <v>24.821999999999996</v>
          </cell>
          <cell r="AT299">
            <v>48.087500000000006</v>
          </cell>
          <cell r="AU299">
            <v>37.968755000000002</v>
          </cell>
          <cell r="AV299">
            <v>54.342500000000008</v>
          </cell>
          <cell r="AW299">
            <v>47.537500000000009</v>
          </cell>
          <cell r="AX299">
            <v>50.644999999999996</v>
          </cell>
          <cell r="AY299">
            <v>0</v>
          </cell>
          <cell r="AZ299">
            <v>0</v>
          </cell>
          <cell r="BA299">
            <v>0</v>
          </cell>
          <cell r="BB299">
            <v>50.036499999999997</v>
          </cell>
          <cell r="BC299">
            <v>49.842500000000001</v>
          </cell>
          <cell r="BD299">
            <v>-2.1168181818181817</v>
          </cell>
          <cell r="BE299">
            <v>51.728055555555557</v>
          </cell>
          <cell r="BF299">
            <v>53.361676666666675</v>
          </cell>
          <cell r="BG299">
            <v>39.567027777777781</v>
          </cell>
          <cell r="BH299">
            <v>0</v>
          </cell>
          <cell r="BI299">
            <v>52.80749999999999</v>
          </cell>
          <cell r="BJ299">
            <v>0</v>
          </cell>
          <cell r="BK299">
            <v>6.47</v>
          </cell>
          <cell r="BL299">
            <v>17.122291666666669</v>
          </cell>
          <cell r="BM299">
            <v>31.063958333333332</v>
          </cell>
          <cell r="BN299">
            <v>39.153333333333336</v>
          </cell>
          <cell r="BO299">
            <v>35.427291666666662</v>
          </cell>
          <cell r="BP299">
            <v>41.874583333333334</v>
          </cell>
          <cell r="BQ299">
            <v>50.730516666666659</v>
          </cell>
          <cell r="BR299">
            <v>50.730516666666659</v>
          </cell>
          <cell r="BS299">
            <v>52.746516666666672</v>
          </cell>
          <cell r="BT299">
            <v>52.746516666666672</v>
          </cell>
          <cell r="BU299">
            <v>55.770516666666659</v>
          </cell>
          <cell r="BV299">
            <v>55.770516666666659</v>
          </cell>
          <cell r="BW299">
            <v>50.878683333333321</v>
          </cell>
          <cell r="BX299">
            <v>50.878683333333321</v>
          </cell>
          <cell r="BY299">
            <v>57.876349999999981</v>
          </cell>
          <cell r="BZ299">
            <v>57.876349999999981</v>
          </cell>
          <cell r="CA299">
            <v>0</v>
          </cell>
          <cell r="CB299">
            <v>0</v>
          </cell>
          <cell r="CC299">
            <v>0</v>
          </cell>
          <cell r="CD299">
            <v>0</v>
          </cell>
          <cell r="CE299">
            <v>62.128849999999993</v>
          </cell>
          <cell r="CF299">
            <v>72.73</v>
          </cell>
          <cell r="CG299">
            <v>72.403333333333336</v>
          </cell>
          <cell r="CH299">
            <v>74.900000000000006</v>
          </cell>
          <cell r="CI299">
            <v>81.632599999999996</v>
          </cell>
          <cell r="CJ299">
            <v>79.235100000000003</v>
          </cell>
          <cell r="CK299">
            <v>81.393433333333334</v>
          </cell>
          <cell r="CL299">
            <v>75.363473684210533</v>
          </cell>
          <cell r="CM299">
            <v>76.116133333333337</v>
          </cell>
          <cell r="CN299">
            <v>77.657299999999992</v>
          </cell>
          <cell r="CO299">
            <v>77.657299999999992</v>
          </cell>
          <cell r="CP299">
            <v>69.239333333333335</v>
          </cell>
          <cell r="CQ299">
            <v>69.239333333333335</v>
          </cell>
          <cell r="CR299">
            <v>0</v>
          </cell>
          <cell r="CS299">
            <v>0</v>
          </cell>
          <cell r="CT299">
            <v>39.934444444444452</v>
          </cell>
          <cell r="CU299">
            <v>33.045555555555552</v>
          </cell>
          <cell r="CV299">
            <v>0</v>
          </cell>
          <cell r="CW299">
            <v>76</v>
          </cell>
          <cell r="CX299">
            <v>48.088016666666661</v>
          </cell>
          <cell r="CY299">
            <v>48.578016666666656</v>
          </cell>
          <cell r="CZ299">
            <v>53.940833333333323</v>
          </cell>
          <cell r="DA299">
            <v>51.914333333333332</v>
          </cell>
          <cell r="DB299">
            <v>0.83999999999999986</v>
          </cell>
          <cell r="DC299">
            <v>0.90878787878787792</v>
          </cell>
          <cell r="DD299">
            <v>16.959561111111107</v>
          </cell>
          <cell r="DE299">
            <v>0</v>
          </cell>
          <cell r="DF299">
            <v>0</v>
          </cell>
          <cell r="DG299">
            <v>0</v>
          </cell>
          <cell r="DH299">
            <v>0</v>
          </cell>
          <cell r="DI299">
            <v>0</v>
          </cell>
          <cell r="DJ299">
            <v>0</v>
          </cell>
          <cell r="DK299">
            <v>0</v>
          </cell>
          <cell r="DL299">
            <v>0</v>
          </cell>
          <cell r="DM299" t="str">
            <v>Nov 08</v>
          </cell>
          <cell r="DN299">
            <v>7.2750000000000004</v>
          </cell>
          <cell r="DO299">
            <v>0</v>
          </cell>
          <cell r="DP299">
            <v>0</v>
          </cell>
          <cell r="DQ299">
            <v>0</v>
          </cell>
          <cell r="DR299">
            <v>0</v>
          </cell>
          <cell r="DS299">
            <v>0</v>
          </cell>
          <cell r="DT299">
            <v>53.854266666666661</v>
          </cell>
          <cell r="DU299">
            <v>53.854266666666661</v>
          </cell>
          <cell r="DV299">
            <v>60.959266666666679</v>
          </cell>
          <cell r="DW299">
            <v>60.959266666666679</v>
          </cell>
          <cell r="DX299">
            <v>52.895849999999996</v>
          </cell>
          <cell r="DY299">
            <v>52.895849999999996</v>
          </cell>
          <cell r="DZ299">
            <v>60.218433333333344</v>
          </cell>
          <cell r="EA299">
            <v>60.218433333333344</v>
          </cell>
          <cell r="EB299">
            <v>52.814183333333332</v>
          </cell>
          <cell r="EC299">
            <v>52.814183333333332</v>
          </cell>
          <cell r="ED299">
            <v>60.300100000000008</v>
          </cell>
          <cell r="EE299">
            <v>60.300100000000008</v>
          </cell>
          <cell r="EF299">
            <v>82.286633333333327</v>
          </cell>
          <cell r="EG299">
            <v>86.3583</v>
          </cell>
          <cell r="EH299">
            <v>77.7483</v>
          </cell>
          <cell r="EI299">
            <v>77.328299999999999</v>
          </cell>
          <cell r="EJ299">
            <v>78.209133333333327</v>
          </cell>
          <cell r="EK299">
            <v>80.991633333333311</v>
          </cell>
          <cell r="EL299">
            <v>80.991633333333311</v>
          </cell>
          <cell r="EM299">
            <v>0</v>
          </cell>
          <cell r="EN299">
            <v>0</v>
          </cell>
          <cell r="EO299">
            <v>40.138888888888886</v>
          </cell>
          <cell r="EP299">
            <v>35.44166666666667</v>
          </cell>
          <cell r="EQ299" t="str">
            <v>Nov 08</v>
          </cell>
          <cell r="ER299">
            <v>6.2</v>
          </cell>
          <cell r="ES299">
            <v>0</v>
          </cell>
          <cell r="ET299">
            <v>0</v>
          </cell>
          <cell r="EU299">
            <v>0</v>
          </cell>
          <cell r="EV299">
            <v>33.570833333333333</v>
          </cell>
          <cell r="EW299">
            <v>31.529166666666665</v>
          </cell>
          <cell r="EX299">
            <v>37.24583333333333</v>
          </cell>
          <cell r="EY299">
            <v>49.943599999999996</v>
          </cell>
          <cell r="EZ299">
            <v>49.943599999999996</v>
          </cell>
          <cell r="FA299">
            <v>52.306099999999994</v>
          </cell>
          <cell r="FB299">
            <v>52.306099999999994</v>
          </cell>
          <cell r="FC299">
            <v>50.777766666666665</v>
          </cell>
          <cell r="FD299">
            <v>50.777766666666665</v>
          </cell>
          <cell r="FE299">
            <v>0</v>
          </cell>
          <cell r="FF299">
            <v>0</v>
          </cell>
          <cell r="FG299">
            <v>0</v>
          </cell>
          <cell r="FH299">
            <v>76.191966666666659</v>
          </cell>
          <cell r="FI299">
            <v>81.506133333333324</v>
          </cell>
          <cell r="FJ299">
            <v>78.501966666666661</v>
          </cell>
          <cell r="FK299">
            <v>78.501966666666661</v>
          </cell>
          <cell r="FL299">
            <v>0</v>
          </cell>
          <cell r="FM299">
            <v>0</v>
          </cell>
          <cell r="FN299" t="str">
            <v>Nov 08</v>
          </cell>
          <cell r="FO299">
            <v>3.72</v>
          </cell>
          <cell r="FP299">
            <v>40.949999999999996</v>
          </cell>
          <cell r="FQ299">
            <v>27.5625</v>
          </cell>
          <cell r="FR299">
            <v>50.977499999999999</v>
          </cell>
          <cell r="FS299">
            <v>0</v>
          </cell>
          <cell r="FT299">
            <v>53.789866666666654</v>
          </cell>
          <cell r="FU299">
            <v>53.789866666666654</v>
          </cell>
          <cell r="FV299">
            <v>58.503199999999993</v>
          </cell>
          <cell r="FW299">
            <v>58.503199999999993</v>
          </cell>
          <cell r="FX299">
            <v>0</v>
          </cell>
          <cell r="FY299">
            <v>0</v>
          </cell>
          <cell r="FZ299">
            <v>0</v>
          </cell>
          <cell r="GA299">
            <v>0</v>
          </cell>
          <cell r="GB299">
            <v>0</v>
          </cell>
          <cell r="GC299">
            <v>0</v>
          </cell>
          <cell r="GD299">
            <v>77.292599999999979</v>
          </cell>
          <cell r="GE299">
            <v>73.841833333333341</v>
          </cell>
          <cell r="GF299">
            <v>73.841833333333341</v>
          </cell>
          <cell r="GG299">
            <v>74.751833333333337</v>
          </cell>
          <cell r="GH299">
            <v>74.751833333333337</v>
          </cell>
          <cell r="GI299">
            <v>56.710500000000003</v>
          </cell>
          <cell r="GJ299">
            <v>52.860500000000002</v>
          </cell>
          <cell r="GK299">
            <v>0</v>
          </cell>
          <cell r="GL299">
            <v>0</v>
          </cell>
          <cell r="GM299">
            <v>38.854166666666671</v>
          </cell>
          <cell r="GN299">
            <v>0</v>
          </cell>
          <cell r="GO299" t="str">
            <v>Nov 08</v>
          </cell>
          <cell r="GP299">
            <v>12.106666666666667</v>
          </cell>
          <cell r="GQ299">
            <v>425.45</v>
          </cell>
          <cell r="GR299">
            <v>394.9</v>
          </cell>
          <cell r="GS299">
            <v>344.95</v>
          </cell>
          <cell r="GT299">
            <v>348.5</v>
          </cell>
          <cell r="GU299">
            <v>306.27499999999998</v>
          </cell>
          <cell r="GV299">
            <v>302.52499999999998</v>
          </cell>
          <cell r="GW299">
            <v>306.27499999999998</v>
          </cell>
          <cell r="GX299">
            <v>0</v>
          </cell>
          <cell r="GY299">
            <v>454.3</v>
          </cell>
          <cell r="GZ299">
            <v>421.9</v>
          </cell>
          <cell r="HA299">
            <v>444.82499999999999</v>
          </cell>
          <cell r="HB299">
            <v>0</v>
          </cell>
          <cell r="HC299">
            <v>633.75</v>
          </cell>
          <cell r="HD299">
            <v>579.82500000000005</v>
          </cell>
          <cell r="HE299">
            <v>0</v>
          </cell>
          <cell r="HF299">
            <v>607.9</v>
          </cell>
          <cell r="HG299">
            <v>336.21249999999998</v>
          </cell>
          <cell r="HH299">
            <v>0</v>
          </cell>
          <cell r="HI299">
            <v>316.25</v>
          </cell>
          <cell r="HJ299">
            <v>0</v>
          </cell>
          <cell r="HK299" t="e">
            <v>#VALUE!</v>
          </cell>
          <cell r="HL299">
            <v>0</v>
          </cell>
          <cell r="HM299">
            <v>0</v>
          </cell>
          <cell r="HN299">
            <v>284.4375</v>
          </cell>
          <cell r="HO299">
            <v>209.25</v>
          </cell>
          <cell r="HP299">
            <v>193.77500000000001</v>
          </cell>
          <cell r="HQ299">
            <v>0</v>
          </cell>
          <cell r="HR299">
            <v>92.45</v>
          </cell>
          <cell r="HS299">
            <v>0</v>
          </cell>
          <cell r="HT299">
            <v>545.4375</v>
          </cell>
          <cell r="HU299" t="str">
            <v>Nov 08</v>
          </cell>
          <cell r="HV299">
            <v>427</v>
          </cell>
          <cell r="HW299">
            <v>420.5</v>
          </cell>
          <cell r="HX299">
            <v>337.65</v>
          </cell>
          <cell r="HY299">
            <v>331.15</v>
          </cell>
          <cell r="HZ299">
            <v>297.97500000000002</v>
          </cell>
          <cell r="IA299">
            <v>278.78750000000002</v>
          </cell>
          <cell r="IB299">
            <v>297.97500000000002</v>
          </cell>
          <cell r="IC299">
            <v>429.35</v>
          </cell>
          <cell r="ID299">
            <v>615.38750000000005</v>
          </cell>
          <cell r="IE299">
            <v>581.71249999999998</v>
          </cell>
          <cell r="IF299">
            <v>599</v>
          </cell>
          <cell r="IG299">
            <v>327.57499999999999</v>
          </cell>
          <cell r="IH299">
            <v>0</v>
          </cell>
          <cell r="II299">
            <v>298.21249999999998</v>
          </cell>
          <cell r="IJ299">
            <v>0</v>
          </cell>
          <cell r="IK299">
            <v>0</v>
          </cell>
          <cell r="IL299">
            <v>0</v>
          </cell>
          <cell r="IM299">
            <v>289.61250000000001</v>
          </cell>
          <cell r="IN299">
            <v>197.38749999999999</v>
          </cell>
          <cell r="IO299">
            <v>0</v>
          </cell>
          <cell r="IP299">
            <v>0</v>
          </cell>
          <cell r="IQ299" t="str">
            <v>Nov 08</v>
          </cell>
          <cell r="IR299">
            <v>15.120727272584142</v>
          </cell>
          <cell r="IS299">
            <v>36.663980660757453</v>
          </cell>
          <cell r="IT299">
            <v>41.781450872359962</v>
          </cell>
          <cell r="IU299">
            <v>0</v>
          </cell>
          <cell r="IV299">
            <v>0</v>
          </cell>
          <cell r="IW299">
            <v>0</v>
          </cell>
          <cell r="IX299">
            <v>26.389000000000003</v>
          </cell>
          <cell r="IY299">
            <v>0</v>
          </cell>
          <cell r="IZ299">
            <v>53.206499999999998</v>
          </cell>
          <cell r="JA299">
            <v>49.061999999999998</v>
          </cell>
          <cell r="JB299">
            <v>0</v>
          </cell>
          <cell r="JC299">
            <v>47.697005000000004</v>
          </cell>
          <cell r="JD299">
            <v>58.502958579881664</v>
          </cell>
          <cell r="JE299">
            <v>0</v>
          </cell>
          <cell r="JF299">
            <v>0</v>
          </cell>
          <cell r="JG299">
            <v>0</v>
          </cell>
          <cell r="JH299">
            <v>0</v>
          </cell>
          <cell r="JI299">
            <v>0</v>
          </cell>
          <cell r="JJ299">
            <v>0</v>
          </cell>
          <cell r="JK299">
            <v>0</v>
          </cell>
          <cell r="JL299">
            <v>0</v>
          </cell>
          <cell r="JM299">
            <v>0</v>
          </cell>
          <cell r="JN299">
            <v>73.587499999999991</v>
          </cell>
          <cell r="JO299">
            <v>0</v>
          </cell>
          <cell r="JP299">
            <v>66.765000000000001</v>
          </cell>
          <cell r="JQ299">
            <v>68.669000000000011</v>
          </cell>
          <cell r="JR299">
            <v>73.768999999999991</v>
          </cell>
          <cell r="JS299">
            <v>73.076499999999996</v>
          </cell>
          <cell r="JT299">
            <v>75.528999999999996</v>
          </cell>
          <cell r="JU299">
            <v>2.4525000000000006</v>
          </cell>
          <cell r="JV299">
            <v>0</v>
          </cell>
          <cell r="JW299">
            <v>0</v>
          </cell>
          <cell r="JX299">
            <v>0</v>
          </cell>
          <cell r="JY299">
            <v>0</v>
          </cell>
          <cell r="JZ299">
            <v>70.669000000000011</v>
          </cell>
          <cell r="KA299">
            <v>0</v>
          </cell>
          <cell r="KB299">
            <v>0</v>
          </cell>
          <cell r="KC299">
            <v>0</v>
          </cell>
          <cell r="KD299">
            <v>39.905499999999996</v>
          </cell>
          <cell r="KE299">
            <v>41.905499999999996</v>
          </cell>
          <cell r="KF299">
            <v>39.905499999999996</v>
          </cell>
          <cell r="KG299">
            <v>41.905499999999996</v>
          </cell>
          <cell r="KH299">
            <v>0</v>
          </cell>
          <cell r="KI299">
            <v>0</v>
          </cell>
          <cell r="KJ299">
            <v>0</v>
          </cell>
          <cell r="KK299">
            <v>38.987401968503953</v>
          </cell>
          <cell r="KL299">
            <v>38.003150000000012</v>
          </cell>
          <cell r="KM299">
            <v>0</v>
          </cell>
          <cell r="KN299">
            <v>36.109842519685046</v>
          </cell>
          <cell r="KO299">
            <v>-35</v>
          </cell>
          <cell r="KP299">
            <v>-2.7</v>
          </cell>
          <cell r="KQ299">
            <v>0.9</v>
          </cell>
          <cell r="KR299">
            <v>0.65000000000000024</v>
          </cell>
          <cell r="KS299">
            <v>0.25000499999999981</v>
          </cell>
          <cell r="KT299">
            <v>-1.4874999999999998</v>
          </cell>
          <cell r="KU299">
            <v>-2</v>
          </cell>
          <cell r="KV299">
            <v>-2</v>
          </cell>
          <cell r="KW299">
            <v>0</v>
          </cell>
          <cell r="KX299">
            <v>-2.125</v>
          </cell>
          <cell r="KY299">
            <v>0</v>
          </cell>
          <cell r="KZ299">
            <v>-2.2499974999999992</v>
          </cell>
          <cell r="LA299">
            <v>-3.375</v>
          </cell>
          <cell r="LB299">
            <v>2</v>
          </cell>
          <cell r="LC299" t="str">
            <v>Nov 08</v>
          </cell>
          <cell r="LD299">
            <v>39.484286865431102</v>
          </cell>
          <cell r="LE299">
            <v>44.995408631772264</v>
          </cell>
          <cell r="LF299">
            <v>490</v>
          </cell>
          <cell r="LG299">
            <v>490</v>
          </cell>
          <cell r="LH299">
            <v>28.06913888888889</v>
          </cell>
          <cell r="LI299">
            <v>44.963999999999999</v>
          </cell>
          <cell r="LJ299">
            <v>74.884999999999991</v>
          </cell>
          <cell r="LK299">
            <v>3.2700000000000005</v>
          </cell>
          <cell r="LL299">
            <v>71.299499999999995</v>
          </cell>
          <cell r="LM299">
            <v>4.3049999999999988</v>
          </cell>
          <cell r="LN299">
            <v>69.132000000000005</v>
          </cell>
          <cell r="LO299">
            <v>0</v>
          </cell>
          <cell r="LP299">
            <v>0</v>
          </cell>
          <cell r="LQ299">
            <v>0</v>
          </cell>
          <cell r="LR299">
            <v>0</v>
          </cell>
          <cell r="LS299">
            <v>0</v>
          </cell>
          <cell r="LT299">
            <v>35.511968503937013</v>
          </cell>
          <cell r="LU299">
            <v>33.795826771653545</v>
          </cell>
          <cell r="LV299">
            <v>39.842500000000008</v>
          </cell>
          <cell r="LW299">
            <v>24.821999999999996</v>
          </cell>
          <cell r="LX299">
            <v>54.467499999999994</v>
          </cell>
          <cell r="LY299">
            <v>57.592502499999995</v>
          </cell>
          <cell r="LZ299">
            <v>49.28949999999999</v>
          </cell>
          <cell r="MA299">
            <v>58.19874999999999</v>
          </cell>
          <cell r="MB299" t="str">
            <v>Nov 08</v>
          </cell>
          <cell r="MC299">
            <v>383.97500000000002</v>
          </cell>
          <cell r="MD299">
            <v>382.22500000000002</v>
          </cell>
          <cell r="ME299">
            <v>33.681250000000006</v>
          </cell>
          <cell r="MF299">
            <v>115.98</v>
          </cell>
          <cell r="MG299">
            <v>89.724999999999994</v>
          </cell>
          <cell r="MH299" t="str">
            <v>Nov 08</v>
          </cell>
          <cell r="MI299">
            <v>221.25</v>
          </cell>
          <cell r="MJ299">
            <v>175.71428571428572</v>
          </cell>
          <cell r="MK299">
            <v>178.57142857142853</v>
          </cell>
          <cell r="ML299">
            <v>132.85714285714278</v>
          </cell>
          <cell r="MM299">
            <v>197.14285714285717</v>
          </cell>
          <cell r="MN299">
            <v>167.92267365661854</v>
          </cell>
          <cell r="MO299">
            <v>326.68329177057342</v>
          </cell>
          <cell r="MP299">
            <v>191.42857142857139</v>
          </cell>
          <cell r="MQ299">
            <v>71.875</v>
          </cell>
          <cell r="MR299">
            <v>113.75</v>
          </cell>
          <cell r="MS299">
            <v>0</v>
          </cell>
          <cell r="MT299">
            <v>100.67114093959728</v>
          </cell>
          <cell r="MU299">
            <v>109.47452229299367</v>
          </cell>
          <cell r="MV299">
            <v>0</v>
          </cell>
          <cell r="MW299" t="str">
            <v>*KEY_ERR</v>
          </cell>
        </row>
        <row r="300">
          <cell r="F300" t="str">
            <v>Dec 08</v>
          </cell>
          <cell r="G300">
            <v>40.347619047619048</v>
          </cell>
          <cell r="H300">
            <v>0</v>
          </cell>
          <cell r="I300">
            <v>41.452380952380949</v>
          </cell>
          <cell r="J300">
            <v>0</v>
          </cell>
          <cell r="K300">
            <v>0</v>
          </cell>
          <cell r="L300">
            <v>43.928095238095217</v>
          </cell>
          <cell r="M300">
            <v>38.853571428571442</v>
          </cell>
          <cell r="N300">
            <v>0</v>
          </cell>
          <cell r="O300">
            <v>0</v>
          </cell>
          <cell r="P300">
            <v>31.85285714285714</v>
          </cell>
          <cell r="Q300">
            <v>31.85285714285714</v>
          </cell>
          <cell r="R300">
            <v>0</v>
          </cell>
          <cell r="S300">
            <v>37.902380952380952</v>
          </cell>
          <cell r="T300">
            <v>35.265714285714282</v>
          </cell>
          <cell r="U300">
            <v>27.516666666666666</v>
          </cell>
          <cell r="V300">
            <v>38.521428571428572</v>
          </cell>
          <cell r="W300">
            <v>38.671428571428571</v>
          </cell>
          <cell r="X300">
            <v>39.35</v>
          </cell>
          <cell r="Y300">
            <v>34.204761904761902</v>
          </cell>
          <cell r="Z300">
            <v>35.466666666666669</v>
          </cell>
          <cell r="AA300">
            <v>37.930500000000002</v>
          </cell>
          <cell r="AB300">
            <v>31.508000000000003</v>
          </cell>
          <cell r="AC300">
            <v>23.380499999999998</v>
          </cell>
          <cell r="AD300">
            <v>38.931000000000004</v>
          </cell>
          <cell r="AE300">
            <v>42.206010000000006</v>
          </cell>
          <cell r="AF300">
            <v>39.509500000000003</v>
          </cell>
          <cell r="AG300">
            <v>44.171555555555557</v>
          </cell>
          <cell r="AH300">
            <v>34.459500000000006</v>
          </cell>
          <cell r="AI300">
            <v>39.857500000000002</v>
          </cell>
          <cell r="AJ300">
            <v>39.509500000000003</v>
          </cell>
          <cell r="AK300">
            <v>41.259500000000003</v>
          </cell>
          <cell r="AL300">
            <v>41.585714285714289</v>
          </cell>
          <cell r="AM300">
            <v>42.093000000000004</v>
          </cell>
          <cell r="AN300">
            <v>27.033000000000001</v>
          </cell>
          <cell r="AO300">
            <v>0</v>
          </cell>
          <cell r="AP300">
            <v>0</v>
          </cell>
          <cell r="AQ300">
            <v>36.709500000000006</v>
          </cell>
          <cell r="AR300">
            <v>43.208000000000013</v>
          </cell>
          <cell r="AS300">
            <v>23.380499999999998</v>
          </cell>
          <cell r="AT300">
            <v>39.147502500000002</v>
          </cell>
          <cell r="AU300">
            <v>27.264055555555558</v>
          </cell>
          <cell r="AV300">
            <v>44.033000000000001</v>
          </cell>
          <cell r="AW300">
            <v>38.6725025</v>
          </cell>
          <cell r="AX300">
            <v>38.290476190476191</v>
          </cell>
          <cell r="AY300">
            <v>0</v>
          </cell>
          <cell r="AZ300">
            <v>0</v>
          </cell>
          <cell r="BA300">
            <v>0</v>
          </cell>
          <cell r="BB300">
            <v>40.985999999999997</v>
          </cell>
          <cell r="BC300">
            <v>40.533000000000001</v>
          </cell>
          <cell r="BD300">
            <v>-2.7334999999999998</v>
          </cell>
          <cell r="BE300">
            <v>38.959523809523823</v>
          </cell>
          <cell r="BF300">
            <v>38.052390952380954</v>
          </cell>
          <cell r="BG300">
            <v>31.935666666666663</v>
          </cell>
          <cell r="BH300">
            <v>0</v>
          </cell>
          <cell r="BI300">
            <v>40.104761904761908</v>
          </cell>
          <cell r="BJ300">
            <v>0</v>
          </cell>
          <cell r="BK300">
            <v>6.9</v>
          </cell>
          <cell r="BL300">
            <v>14.729999999999999</v>
          </cell>
          <cell r="BM300">
            <v>25.5625</v>
          </cell>
          <cell r="BN300">
            <v>28.777499999999996</v>
          </cell>
          <cell r="BO300">
            <v>27.513749999999998</v>
          </cell>
          <cell r="BP300">
            <v>32.755000000000003</v>
          </cell>
          <cell r="BQ300">
            <v>39.154399999999995</v>
          </cell>
          <cell r="BR300">
            <v>39.154399999999995</v>
          </cell>
          <cell r="BS300">
            <v>40.595599999999997</v>
          </cell>
          <cell r="BT300">
            <v>40.595599999999997</v>
          </cell>
          <cell r="BU300">
            <v>42.757499999999993</v>
          </cell>
          <cell r="BV300">
            <v>42.757499999999993</v>
          </cell>
          <cell r="BW300">
            <v>38.776400000000002</v>
          </cell>
          <cell r="BX300">
            <v>38.776400000000002</v>
          </cell>
          <cell r="BY300">
            <v>43.958500000000001</v>
          </cell>
          <cell r="BZ300">
            <v>43.958500000000001</v>
          </cell>
          <cell r="CA300">
            <v>0</v>
          </cell>
          <cell r="CB300">
            <v>0</v>
          </cell>
          <cell r="CC300">
            <v>0</v>
          </cell>
          <cell r="CD300">
            <v>0</v>
          </cell>
          <cell r="CE300">
            <v>47.654399999999995</v>
          </cell>
          <cell r="CF300">
            <v>61.014999999999993</v>
          </cell>
          <cell r="CG300">
            <v>62.69</v>
          </cell>
          <cell r="CH300">
            <v>67.08</v>
          </cell>
          <cell r="CI300">
            <v>59.223500000000008</v>
          </cell>
          <cell r="CJ300">
            <v>57.709500000000013</v>
          </cell>
          <cell r="CK300">
            <v>58.688499999999998</v>
          </cell>
          <cell r="CL300">
            <v>55.477036363636365</v>
          </cell>
          <cell r="CM300">
            <v>55.667099999999991</v>
          </cell>
          <cell r="CN300">
            <v>57.240099999999998</v>
          </cell>
          <cell r="CO300">
            <v>57.240099999999998</v>
          </cell>
          <cell r="CP300">
            <v>46.459000000000003</v>
          </cell>
          <cell r="CQ300">
            <v>46.459000000000003</v>
          </cell>
          <cell r="CR300">
            <v>0</v>
          </cell>
          <cell r="CS300">
            <v>0</v>
          </cell>
          <cell r="CT300">
            <v>36.702380952380949</v>
          </cell>
          <cell r="CU300">
            <v>30.685714285714283</v>
          </cell>
          <cell r="CV300">
            <v>0</v>
          </cell>
          <cell r="CW300">
            <v>49</v>
          </cell>
          <cell r="CX300">
            <v>33.241900000000001</v>
          </cell>
          <cell r="CY300">
            <v>33.801899999999996</v>
          </cell>
          <cell r="CZ300">
            <v>40.855499999999999</v>
          </cell>
          <cell r="DA300">
            <v>37.785000000000004</v>
          </cell>
          <cell r="DB300">
            <v>0.60051666666666625</v>
          </cell>
          <cell r="DC300">
            <v>0.67299999999999982</v>
          </cell>
          <cell r="DD300">
            <v>12.925466666666667</v>
          </cell>
          <cell r="DE300">
            <v>0</v>
          </cell>
          <cell r="DF300">
            <v>0</v>
          </cell>
          <cell r="DG300">
            <v>0</v>
          </cell>
          <cell r="DH300">
            <v>0</v>
          </cell>
          <cell r="DI300">
            <v>0</v>
          </cell>
          <cell r="DJ300">
            <v>0</v>
          </cell>
          <cell r="DK300">
            <v>0</v>
          </cell>
          <cell r="DL300">
            <v>0</v>
          </cell>
          <cell r="DM300" t="str">
            <v>Dec 08</v>
          </cell>
          <cell r="DN300">
            <v>9.8850000000000016</v>
          </cell>
          <cell r="DO300">
            <v>0</v>
          </cell>
          <cell r="DP300">
            <v>0</v>
          </cell>
          <cell r="DQ300">
            <v>0</v>
          </cell>
          <cell r="DR300">
            <v>0</v>
          </cell>
          <cell r="DS300">
            <v>0</v>
          </cell>
          <cell r="DT300">
            <v>40.907400000000003</v>
          </cell>
          <cell r="DU300">
            <v>40.907400000000003</v>
          </cell>
          <cell r="DV300">
            <v>46.302399999999984</v>
          </cell>
          <cell r="DW300">
            <v>46.302399999999984</v>
          </cell>
          <cell r="DX300">
            <v>39.159899999999993</v>
          </cell>
          <cell r="DY300">
            <v>39.159899999999993</v>
          </cell>
          <cell r="DZ300">
            <v>45.477399999999996</v>
          </cell>
          <cell r="EA300">
            <v>45.477399999999996</v>
          </cell>
          <cell r="EB300">
            <v>39.159899999999993</v>
          </cell>
          <cell r="EC300">
            <v>39.159899999999993</v>
          </cell>
          <cell r="ED300">
            <v>45.477399999999996</v>
          </cell>
          <cell r="EE300">
            <v>45.477399999999996</v>
          </cell>
          <cell r="EF300">
            <v>62.109500000000004</v>
          </cell>
          <cell r="EG300">
            <v>71.12700000000001</v>
          </cell>
          <cell r="EH300">
            <v>59.014500000000005</v>
          </cell>
          <cell r="EI300">
            <v>58.594500000000004</v>
          </cell>
          <cell r="EJ300">
            <v>58.959500000000006</v>
          </cell>
          <cell r="EK300">
            <v>60.167000000000016</v>
          </cell>
          <cell r="EL300">
            <v>60.167000000000016</v>
          </cell>
          <cell r="EM300">
            <v>0</v>
          </cell>
          <cell r="EN300">
            <v>0</v>
          </cell>
          <cell r="EO300">
            <v>34.069047619047623</v>
          </cell>
          <cell r="EP300">
            <v>29.421428571428571</v>
          </cell>
          <cell r="EQ300" t="str">
            <v>Dec 08</v>
          </cell>
          <cell r="ER300">
            <v>6.77</v>
          </cell>
          <cell r="ES300">
            <v>0</v>
          </cell>
          <cell r="ET300">
            <v>0</v>
          </cell>
          <cell r="EU300">
            <v>0</v>
          </cell>
          <cell r="EV300">
            <v>27.315000000000001</v>
          </cell>
          <cell r="EW300">
            <v>25.274999999999999</v>
          </cell>
          <cell r="EX300">
            <v>26.184999999999999</v>
          </cell>
          <cell r="EY300">
            <v>38.507899999999999</v>
          </cell>
          <cell r="EZ300">
            <v>38.507899999999999</v>
          </cell>
          <cell r="FA300">
            <v>43.132899999999999</v>
          </cell>
          <cell r="FB300">
            <v>43.132899999999999</v>
          </cell>
          <cell r="FC300">
            <v>40.627900000000004</v>
          </cell>
          <cell r="FD300">
            <v>40.627900000000004</v>
          </cell>
          <cell r="FE300">
            <v>0</v>
          </cell>
          <cell r="FF300">
            <v>0</v>
          </cell>
          <cell r="FG300">
            <v>0</v>
          </cell>
          <cell r="FH300">
            <v>56.153999999999996</v>
          </cell>
          <cell r="FI300">
            <v>58.563999999999993</v>
          </cell>
          <cell r="FJ300">
            <v>58.463999999999992</v>
          </cell>
          <cell r="FK300">
            <v>58.463999999999992</v>
          </cell>
          <cell r="FL300">
            <v>0</v>
          </cell>
          <cell r="FM300">
            <v>0</v>
          </cell>
          <cell r="FN300" t="str">
            <v>Dec 08</v>
          </cell>
          <cell r="FO300">
            <v>5.41</v>
          </cell>
          <cell r="FP300">
            <v>37.631999999999998</v>
          </cell>
          <cell r="FQ300">
            <v>18.353999999999999</v>
          </cell>
          <cell r="FR300">
            <v>39.858000000000004</v>
          </cell>
          <cell r="FS300">
            <v>0</v>
          </cell>
          <cell r="FT300">
            <v>47.781399999999998</v>
          </cell>
          <cell r="FU300">
            <v>47.781399999999998</v>
          </cell>
          <cell r="FV300">
            <v>53.456399999999981</v>
          </cell>
          <cell r="FW300">
            <v>53.456399999999981</v>
          </cell>
          <cell r="FX300">
            <v>0</v>
          </cell>
          <cell r="FY300">
            <v>0</v>
          </cell>
          <cell r="FZ300">
            <v>0</v>
          </cell>
          <cell r="GA300">
            <v>0</v>
          </cell>
          <cell r="GB300">
            <v>0</v>
          </cell>
          <cell r="GC300">
            <v>0</v>
          </cell>
          <cell r="GD300">
            <v>57.067100000000011</v>
          </cell>
          <cell r="GE300">
            <v>55.4358</v>
          </cell>
          <cell r="GF300">
            <v>55.4358</v>
          </cell>
          <cell r="GG300">
            <v>57.220800000000004</v>
          </cell>
          <cell r="GH300">
            <v>57.220800000000004</v>
          </cell>
          <cell r="GI300">
            <v>46.709000000000003</v>
          </cell>
          <cell r="GJ300">
            <v>43.468999999999994</v>
          </cell>
          <cell r="GK300">
            <v>0</v>
          </cell>
          <cell r="GL300">
            <v>0</v>
          </cell>
          <cell r="GM300">
            <v>38.607142857142861</v>
          </cell>
          <cell r="GN300">
            <v>0</v>
          </cell>
          <cell r="GO300" t="str">
            <v>Dec 08</v>
          </cell>
          <cell r="GP300">
            <v>9.9344553515367782</v>
          </cell>
          <cell r="GQ300">
            <v>385.28571428571428</v>
          </cell>
          <cell r="GR300">
            <v>297.61904761904759</v>
          </cell>
          <cell r="GS300">
            <v>340.07142857142856</v>
          </cell>
          <cell r="GT300">
            <v>310.59523809523807</v>
          </cell>
          <cell r="GU300">
            <v>258.16666666666669</v>
          </cell>
          <cell r="GV300">
            <v>254.41666666666666</v>
          </cell>
          <cell r="GW300">
            <v>258.16666666666669</v>
          </cell>
          <cell r="GX300">
            <v>0</v>
          </cell>
          <cell r="GY300">
            <v>360.26190476190476</v>
          </cell>
          <cell r="GZ300">
            <v>331.6904761904762</v>
          </cell>
          <cell r="HA300">
            <v>345.67857142857144</v>
          </cell>
          <cell r="HB300">
            <v>0</v>
          </cell>
          <cell r="HC300">
            <v>473.29761904761904</v>
          </cell>
          <cell r="HD300">
            <v>443.42857142857144</v>
          </cell>
          <cell r="HE300">
            <v>0</v>
          </cell>
          <cell r="HF300">
            <v>474.03571428571428</v>
          </cell>
          <cell r="HG300">
            <v>258.48809523809524</v>
          </cell>
          <cell r="HH300">
            <v>0</v>
          </cell>
          <cell r="HI300">
            <v>236.28571428571428</v>
          </cell>
          <cell r="HJ300">
            <v>0</v>
          </cell>
          <cell r="HK300" t="e">
            <v>#VALUE!</v>
          </cell>
          <cell r="HL300">
            <v>0</v>
          </cell>
          <cell r="HM300">
            <v>0</v>
          </cell>
          <cell r="HN300">
            <v>227.95238095238096</v>
          </cell>
          <cell r="HO300">
            <v>177.73809523809524</v>
          </cell>
          <cell r="HP300">
            <v>163.33333333333334</v>
          </cell>
          <cell r="HQ300">
            <v>0</v>
          </cell>
          <cell r="HR300">
            <v>80.989999999999995</v>
          </cell>
          <cell r="HS300">
            <v>0</v>
          </cell>
          <cell r="HT300">
            <v>511.46428571428572</v>
          </cell>
          <cell r="HU300" t="str">
            <v>Dec 08</v>
          </cell>
          <cell r="HV300">
            <v>393.57142857142856</v>
          </cell>
          <cell r="HW300">
            <v>303.71428571428572</v>
          </cell>
          <cell r="HX300">
            <v>333.85714285714283</v>
          </cell>
          <cell r="HY300">
            <v>244</v>
          </cell>
          <cell r="HZ300">
            <v>249.70238095238096</v>
          </cell>
          <cell r="IA300">
            <v>230.22619047619048</v>
          </cell>
          <cell r="IB300">
            <v>249.70238095238096</v>
          </cell>
          <cell r="IC300">
            <v>345.64285714285717</v>
          </cell>
          <cell r="ID300">
            <v>465.66666666666669</v>
          </cell>
          <cell r="IE300">
            <v>444.25</v>
          </cell>
          <cell r="IF300">
            <v>471.32142857142856</v>
          </cell>
          <cell r="IG300">
            <v>247.67857142857142</v>
          </cell>
          <cell r="IH300">
            <v>0</v>
          </cell>
          <cell r="II300">
            <v>222.91666666666666</v>
          </cell>
          <cell r="IJ300">
            <v>0</v>
          </cell>
          <cell r="IK300">
            <v>0</v>
          </cell>
          <cell r="IL300">
            <v>0</v>
          </cell>
          <cell r="IM300">
            <v>231.92857142857142</v>
          </cell>
          <cell r="IN300">
            <v>155.82142857142858</v>
          </cell>
          <cell r="IO300">
            <v>0</v>
          </cell>
          <cell r="IP300">
            <v>0</v>
          </cell>
          <cell r="IQ300" t="str">
            <v>Dec 08</v>
          </cell>
          <cell r="IR300">
            <v>13.411358967537923</v>
          </cell>
          <cell r="IS300">
            <v>26.626493711242684</v>
          </cell>
          <cell r="IT300">
            <v>29.883818820617236</v>
          </cell>
          <cell r="IU300">
            <v>0</v>
          </cell>
          <cell r="IV300">
            <v>0</v>
          </cell>
          <cell r="IW300">
            <v>0</v>
          </cell>
          <cell r="IX300">
            <v>31.953173913043475</v>
          </cell>
          <cell r="IY300">
            <v>0</v>
          </cell>
          <cell r="IZ300">
            <v>47.27021739130435</v>
          </cell>
          <cell r="JA300">
            <v>41.879086956521739</v>
          </cell>
          <cell r="JB300">
            <v>0</v>
          </cell>
          <cell r="JC300">
            <v>39.333673913043484</v>
          </cell>
          <cell r="JD300">
            <v>51.798816568047343</v>
          </cell>
          <cell r="JE300">
            <v>0</v>
          </cell>
          <cell r="JF300">
            <v>0</v>
          </cell>
          <cell r="JG300">
            <v>0</v>
          </cell>
          <cell r="JH300">
            <v>0</v>
          </cell>
          <cell r="JI300">
            <v>0</v>
          </cell>
          <cell r="JJ300">
            <v>0</v>
          </cell>
          <cell r="JK300">
            <v>0</v>
          </cell>
          <cell r="JL300">
            <v>0</v>
          </cell>
          <cell r="JM300">
            <v>0</v>
          </cell>
          <cell r="JN300">
            <v>56.885065217391308</v>
          </cell>
          <cell r="JO300">
            <v>0</v>
          </cell>
          <cell r="JP300">
            <v>56.245630434782612</v>
          </cell>
          <cell r="JQ300">
            <v>58.206217391304342</v>
          </cell>
          <cell r="JR300">
            <v>61.816000000000017</v>
          </cell>
          <cell r="JS300">
            <v>60.757413043478273</v>
          </cell>
          <cell r="JT300">
            <v>63.543499999999995</v>
          </cell>
          <cell r="JU300">
            <v>2.7860869565217214</v>
          </cell>
          <cell r="JV300">
            <v>0</v>
          </cell>
          <cell r="JW300">
            <v>0</v>
          </cell>
          <cell r="JX300">
            <v>0</v>
          </cell>
          <cell r="JY300">
            <v>0</v>
          </cell>
          <cell r="JZ300">
            <v>59.640999999999991</v>
          </cell>
          <cell r="KA300">
            <v>0</v>
          </cell>
          <cell r="KB300">
            <v>0</v>
          </cell>
          <cell r="KC300">
            <v>0</v>
          </cell>
          <cell r="KD300">
            <v>31.611499999999999</v>
          </cell>
          <cell r="KE300">
            <v>34.502804347826086</v>
          </cell>
          <cell r="KF300">
            <v>31.611499999999999</v>
          </cell>
          <cell r="KG300">
            <v>34.502804347826086</v>
          </cell>
          <cell r="KH300">
            <v>0</v>
          </cell>
          <cell r="KI300">
            <v>0</v>
          </cell>
          <cell r="KJ300">
            <v>0</v>
          </cell>
          <cell r="KK300">
            <v>37.310483053748719</v>
          </cell>
          <cell r="KL300">
            <v>36.278986990756593</v>
          </cell>
          <cell r="KM300">
            <v>0</v>
          </cell>
          <cell r="KN300">
            <v>34.848120849024305</v>
          </cell>
          <cell r="KO300">
            <v>-9.5652130434782592</v>
          </cell>
          <cell r="KP300">
            <v>0.95217391304347831</v>
          </cell>
          <cell r="KQ300">
            <v>1.3652173913043482</v>
          </cell>
          <cell r="KR300">
            <v>0.82608695652173914</v>
          </cell>
          <cell r="KS300">
            <v>0.4521739130434782</v>
          </cell>
          <cell r="KT300">
            <v>-2.1304347826086958</v>
          </cell>
          <cell r="KU300">
            <v>-1.7608695652173914</v>
          </cell>
          <cell r="KV300">
            <v>-1.4347826086956521</v>
          </cell>
          <cell r="KW300">
            <v>0</v>
          </cell>
          <cell r="KX300">
            <v>-2.3260869565217392</v>
          </cell>
          <cell r="KY300">
            <v>0</v>
          </cell>
          <cell r="KZ300">
            <v>1.8695673913043478</v>
          </cell>
          <cell r="LA300">
            <v>0.86956739130434779</v>
          </cell>
          <cell r="LB300">
            <v>2.8913043478260869</v>
          </cell>
          <cell r="LC300" t="str">
            <v>Dec 08</v>
          </cell>
          <cell r="LD300">
            <v>27.397260273972602</v>
          </cell>
          <cell r="LE300">
            <v>30.762167125803487</v>
          </cell>
          <cell r="LF300">
            <v>340</v>
          </cell>
          <cell r="LG300">
            <v>335</v>
          </cell>
          <cell r="LH300">
            <v>29.004999999999995</v>
          </cell>
          <cell r="LI300">
            <v>38.331999999999994</v>
          </cell>
          <cell r="LJ300">
            <v>59.086000000000006</v>
          </cell>
          <cell r="LK300">
            <v>2.4425000000000003</v>
          </cell>
          <cell r="LL300">
            <v>59.483999999999995</v>
          </cell>
          <cell r="LM300">
            <v>3.2849999999999993</v>
          </cell>
          <cell r="LN300">
            <v>59.051500000000004</v>
          </cell>
          <cell r="LO300">
            <v>0</v>
          </cell>
          <cell r="LP300">
            <v>0</v>
          </cell>
          <cell r="LQ300">
            <v>0</v>
          </cell>
          <cell r="LR300">
            <v>0</v>
          </cell>
          <cell r="LS300">
            <v>0</v>
          </cell>
          <cell r="LT300">
            <v>33.248976377952758</v>
          </cell>
          <cell r="LU300">
            <v>31.975590551181106</v>
          </cell>
          <cell r="LV300">
            <v>31.508000000000003</v>
          </cell>
          <cell r="LW300">
            <v>23.380499999999998</v>
          </cell>
          <cell r="LX300">
            <v>38.931000000000004</v>
          </cell>
          <cell r="LY300">
            <v>42.206010000000006</v>
          </cell>
          <cell r="LZ300">
            <v>39.509500000000003</v>
          </cell>
          <cell r="MA300">
            <v>44.171555555555557</v>
          </cell>
          <cell r="MB300" t="str">
            <v>Dec 08</v>
          </cell>
          <cell r="MC300">
            <v>370.125</v>
          </cell>
          <cell r="MD300">
            <v>359.77499999999998</v>
          </cell>
          <cell r="ME300">
            <v>32.718055555555551</v>
          </cell>
          <cell r="MF300">
            <v>85.04</v>
          </cell>
          <cell r="MG300">
            <v>77.0625</v>
          </cell>
          <cell r="MH300" t="str">
            <v>Dec 08</v>
          </cell>
          <cell r="MI300">
            <v>164.34782608695653</v>
          </cell>
          <cell r="MJ300">
            <v>237.51552795031049</v>
          </cell>
          <cell r="MK300">
            <v>240.3726708074534</v>
          </cell>
          <cell r="ML300">
            <v>192.04968944099375</v>
          </cell>
          <cell r="MM300">
            <v>194.28571428571428</v>
          </cell>
          <cell r="MN300">
            <v>196.59239842726078</v>
          </cell>
          <cell r="MO300">
            <v>249.59340778488573</v>
          </cell>
          <cell r="MP300">
            <v>188.81987577639754</v>
          </cell>
          <cell r="MQ300">
            <v>81.739130434782609</v>
          </cell>
          <cell r="MR300">
            <v>125</v>
          </cell>
          <cell r="MS300">
            <v>0</v>
          </cell>
          <cell r="MT300">
            <v>113.99669292870341</v>
          </cell>
          <cell r="MU300">
            <v>122.88839656604823</v>
          </cell>
          <cell r="MV300">
            <v>0</v>
          </cell>
          <cell r="MW300" t="str">
            <v>*KEY_ERR</v>
          </cell>
        </row>
        <row r="301">
          <cell r="F301" t="str">
            <v>Jan 09</v>
          </cell>
          <cell r="G301">
            <v>43.590714285714277</v>
          </cell>
          <cell r="H301">
            <v>0</v>
          </cell>
          <cell r="I301">
            <v>41.753249999999987</v>
          </cell>
          <cell r="J301">
            <v>0</v>
          </cell>
          <cell r="K301">
            <v>0</v>
          </cell>
          <cell r="L301">
            <v>47.167000000000002</v>
          </cell>
          <cell r="M301">
            <v>41.538250000000012</v>
          </cell>
          <cell r="N301">
            <v>0</v>
          </cell>
          <cell r="O301">
            <v>0</v>
          </cell>
          <cell r="P301">
            <v>38.189250000000001</v>
          </cell>
          <cell r="Q301">
            <v>38.189250000000001</v>
          </cell>
          <cell r="R301">
            <v>0</v>
          </cell>
          <cell r="S301">
            <v>44.853250000000003</v>
          </cell>
          <cell r="T301">
            <v>39.858750000000001</v>
          </cell>
          <cell r="U301">
            <v>33.318249999999999</v>
          </cell>
          <cell r="V301">
            <v>42.219285714285711</v>
          </cell>
          <cell r="W301">
            <v>42.281190476190474</v>
          </cell>
          <cell r="X301">
            <v>43.10738095238095</v>
          </cell>
          <cell r="Y301">
            <v>38.42404761904762</v>
          </cell>
          <cell r="Z301">
            <v>39.638333333333328</v>
          </cell>
          <cell r="AA301">
            <v>42.428421052631577</v>
          </cell>
          <cell r="AB301">
            <v>38.623157894736842</v>
          </cell>
          <cell r="AC301">
            <v>39.6521052631579</v>
          </cell>
          <cell r="AD301">
            <v>40.88578947368422</v>
          </cell>
          <cell r="AE301">
            <v>43.783162631578953</v>
          </cell>
          <cell r="AF301">
            <v>43.438947368421054</v>
          </cell>
          <cell r="AG301">
            <v>46.356514736842108</v>
          </cell>
          <cell r="AH301">
            <v>38.488947368421059</v>
          </cell>
          <cell r="AI301">
            <v>43.255263157894731</v>
          </cell>
          <cell r="AJ301">
            <v>43.438947368421054</v>
          </cell>
          <cell r="AK301">
            <v>45.438947368421054</v>
          </cell>
          <cell r="AL301">
            <v>45.581190476190478</v>
          </cell>
          <cell r="AM301">
            <v>43.894210526315788</v>
          </cell>
          <cell r="AN301">
            <v>36.728421052631582</v>
          </cell>
          <cell r="AO301">
            <v>0</v>
          </cell>
          <cell r="AP301">
            <v>0</v>
          </cell>
          <cell r="AQ301">
            <v>40.838947368421053</v>
          </cell>
          <cell r="AR301">
            <v>46.44263157894737</v>
          </cell>
          <cell r="AS301">
            <v>39.6521052631579</v>
          </cell>
          <cell r="AT301">
            <v>43.270002631578947</v>
          </cell>
          <cell r="AU301">
            <v>39.317039473684211</v>
          </cell>
          <cell r="AV301">
            <v>47.702105263157897</v>
          </cell>
          <cell r="AW301">
            <v>42.67895</v>
          </cell>
          <cell r="AX301">
            <v>42.257380952380949</v>
          </cell>
          <cell r="AY301">
            <v>0</v>
          </cell>
          <cell r="AZ301">
            <v>0</v>
          </cell>
          <cell r="BA301">
            <v>0</v>
          </cell>
          <cell r="BB301">
            <v>44.454736842105262</v>
          </cell>
          <cell r="BC301">
            <v>44.123157894736842</v>
          </cell>
          <cell r="BD301">
            <v>-2.1731818181818174</v>
          </cell>
          <cell r="BE301">
            <v>40.436999999999998</v>
          </cell>
          <cell r="BF301">
            <v>38.153260000000003</v>
          </cell>
          <cell r="BG301">
            <v>37.228900000000003</v>
          </cell>
          <cell r="BH301">
            <v>0</v>
          </cell>
          <cell r="BI301">
            <v>42.828809523809525</v>
          </cell>
          <cell r="BJ301">
            <v>0</v>
          </cell>
          <cell r="BK301">
            <v>6.16</v>
          </cell>
          <cell r="BL301">
            <v>15.5386875</v>
          </cell>
          <cell r="BM301">
            <v>30.354187499999995</v>
          </cell>
          <cell r="BN301">
            <v>43.609125000000006</v>
          </cell>
          <cell r="BO301">
            <v>38.368312500000002</v>
          </cell>
          <cell r="BP301">
            <v>38.259374999999999</v>
          </cell>
          <cell r="BQ301">
            <v>48.588750000000005</v>
          </cell>
          <cell r="BR301">
            <v>48.588750000000005</v>
          </cell>
          <cell r="BS301">
            <v>50.222129999999993</v>
          </cell>
          <cell r="BT301">
            <v>50.222129999999993</v>
          </cell>
          <cell r="BU301">
            <v>52.672200000000011</v>
          </cell>
          <cell r="BV301">
            <v>52.672200000000011</v>
          </cell>
          <cell r="BW301">
            <v>48.186599999999999</v>
          </cell>
          <cell r="BX301">
            <v>48.186599999999999</v>
          </cell>
          <cell r="BY301">
            <v>54.824700000000007</v>
          </cell>
          <cell r="BZ301">
            <v>54.824700000000007</v>
          </cell>
          <cell r="CA301">
            <v>0</v>
          </cell>
          <cell r="CB301">
            <v>0</v>
          </cell>
          <cell r="CC301">
            <v>0</v>
          </cell>
          <cell r="CD301">
            <v>0</v>
          </cell>
          <cell r="CE301">
            <v>58.857750000000003</v>
          </cell>
          <cell r="CF301">
            <v>61.013820000000003</v>
          </cell>
          <cell r="CG301">
            <v>63.383250000000004</v>
          </cell>
          <cell r="CH301">
            <v>72.093000000000004</v>
          </cell>
          <cell r="CI301">
            <v>63.036330000000007</v>
          </cell>
          <cell r="CJ301">
            <v>61.64508</v>
          </cell>
          <cell r="CK301">
            <v>62.624205000000003</v>
          </cell>
          <cell r="CL301">
            <v>58.750230000000002</v>
          </cell>
          <cell r="CM301">
            <v>59.255070000000003</v>
          </cell>
          <cell r="CN301">
            <v>59.798969999999997</v>
          </cell>
          <cell r="CO301">
            <v>59.798969999999997</v>
          </cell>
          <cell r="CP301">
            <v>52.008599999999994</v>
          </cell>
          <cell r="CQ301">
            <v>52.008599999999994</v>
          </cell>
          <cell r="CR301">
            <v>0</v>
          </cell>
          <cell r="CS301">
            <v>0</v>
          </cell>
          <cell r="CT301">
            <v>45.287500000000009</v>
          </cell>
          <cell r="CU301">
            <v>38.677500000000009</v>
          </cell>
          <cell r="CV301">
            <v>0</v>
          </cell>
          <cell r="CW301">
            <v>34</v>
          </cell>
          <cell r="CX301">
            <v>45.512250000000002</v>
          </cell>
          <cell r="CY301">
            <v>46.03725</v>
          </cell>
          <cell r="CZ301">
            <v>49.837725000000006</v>
          </cell>
          <cell r="DA301">
            <v>42.241500000000002</v>
          </cell>
          <cell r="DB301">
            <v>0.68057500000000104</v>
          </cell>
          <cell r="DC301">
            <v>0.86209090909091013</v>
          </cell>
          <cell r="DD301">
            <v>16.062200000000001</v>
          </cell>
          <cell r="DE301">
            <v>0</v>
          </cell>
          <cell r="DF301">
            <v>0</v>
          </cell>
          <cell r="DG301">
            <v>0</v>
          </cell>
          <cell r="DH301">
            <v>0</v>
          </cell>
          <cell r="DI301">
            <v>0</v>
          </cell>
          <cell r="DJ301">
            <v>0</v>
          </cell>
          <cell r="DK301">
            <v>0</v>
          </cell>
          <cell r="DL301">
            <v>0</v>
          </cell>
          <cell r="DM301" t="str">
            <v>Jan 09</v>
          </cell>
          <cell r="DN301">
            <v>9.6350000000000016</v>
          </cell>
          <cell r="DO301">
            <v>0</v>
          </cell>
          <cell r="DP301">
            <v>0</v>
          </cell>
          <cell r="DQ301">
            <v>0</v>
          </cell>
          <cell r="DR301">
            <v>0</v>
          </cell>
          <cell r="DS301">
            <v>0</v>
          </cell>
          <cell r="DT301">
            <v>48.941865000000007</v>
          </cell>
          <cell r="DU301">
            <v>48.941865000000007</v>
          </cell>
          <cell r="DV301">
            <v>53.081490000000009</v>
          </cell>
          <cell r="DW301">
            <v>53.081490000000009</v>
          </cell>
          <cell r="DX301">
            <v>46.900140000000007</v>
          </cell>
          <cell r="DY301">
            <v>46.900140000000007</v>
          </cell>
          <cell r="DZ301">
            <v>52.183740000000007</v>
          </cell>
          <cell r="EA301">
            <v>52.183740000000007</v>
          </cell>
          <cell r="EB301">
            <v>46.900140000000007</v>
          </cell>
          <cell r="EC301">
            <v>46.900140000000007</v>
          </cell>
          <cell r="ED301">
            <v>52.183740000000007</v>
          </cell>
          <cell r="EE301">
            <v>52.183740000000007</v>
          </cell>
          <cell r="EF301">
            <v>64.658160000000009</v>
          </cell>
          <cell r="EG301">
            <v>73.194660000000013</v>
          </cell>
          <cell r="EH301">
            <v>61.592160000000007</v>
          </cell>
          <cell r="EI301">
            <v>61.172160000000005</v>
          </cell>
          <cell r="EJ301">
            <v>61.269285000000004</v>
          </cell>
          <cell r="EK301">
            <v>62.655285000000006</v>
          </cell>
          <cell r="EL301">
            <v>62.655285000000006</v>
          </cell>
          <cell r="EM301">
            <v>0</v>
          </cell>
          <cell r="EN301">
            <v>0</v>
          </cell>
          <cell r="EO301">
            <v>37.477500000000006</v>
          </cell>
          <cell r="EP301">
            <v>35.777500000000003</v>
          </cell>
          <cell r="EQ301" t="str">
            <v>Jan 09</v>
          </cell>
          <cell r="ER301">
            <v>6.23</v>
          </cell>
          <cell r="ES301">
            <v>0</v>
          </cell>
          <cell r="ET301">
            <v>0</v>
          </cell>
          <cell r="EU301">
            <v>0</v>
          </cell>
          <cell r="EV301">
            <v>32.686500000000002</v>
          </cell>
          <cell r="EW301">
            <v>36.311099999999996</v>
          </cell>
          <cell r="EX301">
            <v>42.0105</v>
          </cell>
          <cell r="EY301">
            <v>50.760149999999996</v>
          </cell>
          <cell r="EZ301">
            <v>50.760149999999996</v>
          </cell>
          <cell r="FA301">
            <v>53.973149999999997</v>
          </cell>
          <cell r="FB301">
            <v>53.973149999999997</v>
          </cell>
          <cell r="FC301">
            <v>52.0779</v>
          </cell>
          <cell r="FD301">
            <v>52.0779</v>
          </cell>
          <cell r="FE301">
            <v>0</v>
          </cell>
          <cell r="FF301">
            <v>0</v>
          </cell>
          <cell r="FG301">
            <v>0</v>
          </cell>
          <cell r="FH301">
            <v>57.446129999999997</v>
          </cell>
          <cell r="FI301">
            <v>62.874630000000003</v>
          </cell>
          <cell r="FJ301">
            <v>59.756130000000006</v>
          </cell>
          <cell r="FK301">
            <v>59.756130000000006</v>
          </cell>
          <cell r="FL301">
            <v>0</v>
          </cell>
          <cell r="FM301">
            <v>0</v>
          </cell>
          <cell r="FN301" t="str">
            <v>Jan 09</v>
          </cell>
          <cell r="FO301">
            <v>5.23</v>
          </cell>
          <cell r="FP301">
            <v>48.667499999999997</v>
          </cell>
          <cell r="FQ301">
            <v>25.357499999999998</v>
          </cell>
          <cell r="FR301">
            <v>47.512499999999996</v>
          </cell>
          <cell r="FS301">
            <v>0</v>
          </cell>
          <cell r="FT301">
            <v>60.70470000000001</v>
          </cell>
          <cell r="FU301">
            <v>60.70470000000001</v>
          </cell>
          <cell r="FV301">
            <v>66.920699999999982</v>
          </cell>
          <cell r="FW301">
            <v>66.920699999999982</v>
          </cell>
          <cell r="FX301">
            <v>0</v>
          </cell>
          <cell r="FY301">
            <v>0</v>
          </cell>
          <cell r="FZ301">
            <v>0</v>
          </cell>
          <cell r="GA301">
            <v>0</v>
          </cell>
          <cell r="GB301">
            <v>0</v>
          </cell>
          <cell r="GC301">
            <v>0</v>
          </cell>
          <cell r="GD301">
            <v>60.579119999999996</v>
          </cell>
          <cell r="GE301">
            <v>59.963505000000012</v>
          </cell>
          <cell r="GF301">
            <v>59.963505000000012</v>
          </cell>
          <cell r="GG301">
            <v>61.097505000000005</v>
          </cell>
          <cell r="GH301">
            <v>61.097505000000005</v>
          </cell>
          <cell r="GI301">
            <v>56.814449999999987</v>
          </cell>
          <cell r="GJ301">
            <v>53.842949999999981</v>
          </cell>
          <cell r="GK301">
            <v>0</v>
          </cell>
          <cell r="GL301">
            <v>0</v>
          </cell>
          <cell r="GM301">
            <v>40.683750000000003</v>
          </cell>
          <cell r="GN301">
            <v>0</v>
          </cell>
          <cell r="GO301" t="str">
            <v>Jan 09</v>
          </cell>
          <cell r="GP301">
            <v>8.3374683320000003</v>
          </cell>
          <cell r="GQ301">
            <v>524.66666666666663</v>
          </cell>
          <cell r="GR301">
            <v>387.61904761904759</v>
          </cell>
          <cell r="GS301">
            <v>485.59523809523807</v>
          </cell>
          <cell r="GT301">
            <v>408.6904761904762</v>
          </cell>
          <cell r="GU301">
            <v>352.36904761904759</v>
          </cell>
          <cell r="GV301">
            <v>348.61904761904759</v>
          </cell>
          <cell r="GW301">
            <v>352.36904761904759</v>
          </cell>
          <cell r="GX301">
            <v>0</v>
          </cell>
          <cell r="GY301">
            <v>407.90476190476193</v>
          </cell>
          <cell r="GZ301">
            <v>386.79761904761904</v>
          </cell>
          <cell r="HA301">
            <v>396.02380952380952</v>
          </cell>
          <cell r="HB301">
            <v>0</v>
          </cell>
          <cell r="HC301">
            <v>479.65476190476193</v>
          </cell>
          <cell r="HD301">
            <v>446.85714285714283</v>
          </cell>
          <cell r="HE301">
            <v>0</v>
          </cell>
          <cell r="HF301">
            <v>468.88095238095241</v>
          </cell>
          <cell r="HG301">
            <v>289.53571428571428</v>
          </cell>
          <cell r="HH301">
            <v>0</v>
          </cell>
          <cell r="HI301">
            <v>262.32142857142856</v>
          </cell>
          <cell r="HJ301">
            <v>0</v>
          </cell>
          <cell r="HK301" t="e">
            <v>#VALUE!</v>
          </cell>
          <cell r="HL301">
            <v>0</v>
          </cell>
          <cell r="HM301">
            <v>0</v>
          </cell>
          <cell r="HN301">
            <v>240.23809523809524</v>
          </cell>
          <cell r="HO301">
            <v>220.6547619047619</v>
          </cell>
          <cell r="HP301">
            <v>207.0952380952381</v>
          </cell>
          <cell r="HQ301">
            <v>0</v>
          </cell>
          <cell r="HR301">
            <v>78.069999999999993</v>
          </cell>
          <cell r="HS301">
            <v>0</v>
          </cell>
          <cell r="HT301">
            <v>488.3095238095238</v>
          </cell>
          <cell r="HU301" t="str">
            <v>Jan 09</v>
          </cell>
          <cell r="HV301">
            <v>536.90476190476193</v>
          </cell>
          <cell r="HW301">
            <v>513.71428571428567</v>
          </cell>
          <cell r="HX301">
            <v>478</v>
          </cell>
          <cell r="HY301">
            <v>454.80952380952374</v>
          </cell>
          <cell r="HZ301">
            <v>345.29761904761898</v>
          </cell>
          <cell r="IA301">
            <v>330.03571428571428</v>
          </cell>
          <cell r="IB301">
            <v>345.29761904761898</v>
          </cell>
          <cell r="IC301">
            <v>403.02380952380952</v>
          </cell>
          <cell r="ID301">
            <v>471.39285714285717</v>
          </cell>
          <cell r="IE301">
            <v>454.29761904761904</v>
          </cell>
          <cell r="IF301">
            <v>471.07142857142856</v>
          </cell>
          <cell r="IG301">
            <v>282.77380952380952</v>
          </cell>
          <cell r="IH301">
            <v>0</v>
          </cell>
          <cell r="II301">
            <v>255.6904761904762</v>
          </cell>
          <cell r="IJ301">
            <v>0</v>
          </cell>
          <cell r="IK301">
            <v>0</v>
          </cell>
          <cell r="IL301">
            <v>0</v>
          </cell>
          <cell r="IM301">
            <v>247.51190476190476</v>
          </cell>
          <cell r="IN301">
            <v>218.39285714285714</v>
          </cell>
          <cell r="IO301">
            <v>0</v>
          </cell>
          <cell r="IP301">
            <v>0</v>
          </cell>
          <cell r="IQ301" t="str">
            <v>Jan 09</v>
          </cell>
          <cell r="IR301">
            <v>12.717351656487176</v>
          </cell>
          <cell r="IS301">
            <v>31.426269137792101</v>
          </cell>
          <cell r="IT301">
            <v>35.812672176308538</v>
          </cell>
          <cell r="IU301">
            <v>0</v>
          </cell>
          <cell r="IV301">
            <v>0</v>
          </cell>
          <cell r="IW301">
            <v>0</v>
          </cell>
          <cell r="IX301">
            <v>44.057081339712923</v>
          </cell>
          <cell r="IY301">
            <v>0</v>
          </cell>
          <cell r="IZ301">
            <v>60.46674641148325</v>
          </cell>
          <cell r="JA301">
            <v>53.681913875598084</v>
          </cell>
          <cell r="JB301">
            <v>0</v>
          </cell>
          <cell r="JC301">
            <v>50.024210526315784</v>
          </cell>
          <cell r="JD301">
            <v>60.775459358455308</v>
          </cell>
          <cell r="JE301">
            <v>0</v>
          </cell>
          <cell r="JF301">
            <v>0</v>
          </cell>
          <cell r="JG301">
            <v>0</v>
          </cell>
          <cell r="JH301">
            <v>0</v>
          </cell>
          <cell r="JI301">
            <v>0</v>
          </cell>
          <cell r="JJ301">
            <v>0</v>
          </cell>
          <cell r="JK301">
            <v>0</v>
          </cell>
          <cell r="JL301">
            <v>0</v>
          </cell>
          <cell r="JM301">
            <v>0</v>
          </cell>
          <cell r="JN301">
            <v>59.151052631578949</v>
          </cell>
          <cell r="JO301">
            <v>0</v>
          </cell>
          <cell r="JP301">
            <v>57.639354066985646</v>
          </cell>
          <cell r="JQ301">
            <v>58.141004784688995</v>
          </cell>
          <cell r="JR301">
            <v>59.985263157894735</v>
          </cell>
          <cell r="JS301">
            <v>59.82976076555024</v>
          </cell>
          <cell r="JT301">
            <v>61.558947368421059</v>
          </cell>
          <cell r="JU301">
            <v>1.7291866028708185</v>
          </cell>
          <cell r="JV301">
            <v>0</v>
          </cell>
          <cell r="JW301">
            <v>0</v>
          </cell>
          <cell r="JX301">
            <v>0</v>
          </cell>
          <cell r="JY301">
            <v>0</v>
          </cell>
          <cell r="JZ301">
            <v>59.027368421052628</v>
          </cell>
          <cell r="KA301">
            <v>0</v>
          </cell>
          <cell r="KB301">
            <v>0</v>
          </cell>
          <cell r="KC301">
            <v>0</v>
          </cell>
          <cell r="KD301">
            <v>34.13315789473684</v>
          </cell>
          <cell r="KE301">
            <v>37.13315789473684</v>
          </cell>
          <cell r="KF301">
            <v>34.13315789473684</v>
          </cell>
          <cell r="KG301">
            <v>37.13315789473684</v>
          </cell>
          <cell r="KH301">
            <v>0</v>
          </cell>
          <cell r="KI301">
            <v>0</v>
          </cell>
          <cell r="KJ301">
            <v>0</v>
          </cell>
          <cell r="KK301">
            <v>42.231089176053956</v>
          </cell>
          <cell r="KL301">
            <v>40.921516030591867</v>
          </cell>
          <cell r="KM301">
            <v>0</v>
          </cell>
          <cell r="KN301">
            <v>39.909769053987866</v>
          </cell>
          <cell r="KO301">
            <v>10</v>
          </cell>
          <cell r="KP301">
            <v>1.4818181818181821</v>
          </cell>
          <cell r="KQ301">
            <v>1.7772727272727271</v>
          </cell>
          <cell r="KR301">
            <v>1.4545454545454546</v>
          </cell>
          <cell r="KS301">
            <v>1.0500000000000003</v>
          </cell>
          <cell r="KT301">
            <v>-1.0000000000000002</v>
          </cell>
          <cell r="KU301">
            <v>-0.71590909090909094</v>
          </cell>
          <cell r="KV301">
            <v>-0.88636363636363635</v>
          </cell>
          <cell r="KW301">
            <v>0</v>
          </cell>
          <cell r="KX301">
            <v>-1.4318181818181819</v>
          </cell>
          <cell r="KY301">
            <v>-0.5</v>
          </cell>
          <cell r="KZ301">
            <v>3.3863636363636362</v>
          </cell>
          <cell r="LA301">
            <v>3.2954545454545454</v>
          </cell>
          <cell r="LB301">
            <v>3</v>
          </cell>
          <cell r="LC301" t="str">
            <v>Jan 09</v>
          </cell>
          <cell r="LD301">
            <v>30.620467365028201</v>
          </cell>
          <cell r="LE301">
            <v>34.894398530762167</v>
          </cell>
          <cell r="LF301">
            <v>380</v>
          </cell>
          <cell r="LG301">
            <v>380</v>
          </cell>
          <cell r="LH301">
            <v>40.051578947368419</v>
          </cell>
          <cell r="LI301">
            <v>50.186315789473682</v>
          </cell>
          <cell r="LJ301">
            <v>60.098421052631579</v>
          </cell>
          <cell r="LK301">
            <v>1.9763157894736842</v>
          </cell>
          <cell r="LL301">
            <v>58.834736842105265</v>
          </cell>
          <cell r="LM301">
            <v>1.8657894736842104</v>
          </cell>
          <cell r="LN301">
            <v>60.287368421052633</v>
          </cell>
          <cell r="LO301">
            <v>0</v>
          </cell>
          <cell r="LP301">
            <v>0</v>
          </cell>
          <cell r="LQ301">
            <v>0</v>
          </cell>
          <cell r="LR301">
            <v>0</v>
          </cell>
          <cell r="LS301">
            <v>0</v>
          </cell>
          <cell r="LT301">
            <v>38.280646498135106</v>
          </cell>
          <cell r="LU301">
            <v>37.283215913800248</v>
          </cell>
          <cell r="LV301">
            <v>38.623157894736842</v>
          </cell>
          <cell r="LW301">
            <v>39.6521052631579</v>
          </cell>
          <cell r="LX301">
            <v>40.88578947368422</v>
          </cell>
          <cell r="LY301">
            <v>43.783162631578953</v>
          </cell>
          <cell r="LZ301">
            <v>43.438947368421054</v>
          </cell>
          <cell r="MA301">
            <v>46.356514736842108</v>
          </cell>
          <cell r="MB301" t="str">
            <v>Jan 09</v>
          </cell>
          <cell r="MC301">
            <v>475.63157894736844</v>
          </cell>
          <cell r="MD301">
            <v>473.84210526315792</v>
          </cell>
          <cell r="ME301">
            <v>42.998538011695906</v>
          </cell>
          <cell r="MF301">
            <v>85.96</v>
          </cell>
          <cell r="MG301">
            <v>81.7</v>
          </cell>
          <cell r="MH301" t="str">
            <v>Jan 09</v>
          </cell>
          <cell r="MI301">
            <v>117.95454545454545</v>
          </cell>
          <cell r="MJ301">
            <v>134.80519480519473</v>
          </cell>
          <cell r="MK301">
            <v>137.66233766233768</v>
          </cell>
          <cell r="ML301">
            <v>105.06493506493503</v>
          </cell>
          <cell r="MM301">
            <v>131.94805194805198</v>
          </cell>
          <cell r="MN301">
            <v>183.18837126176578</v>
          </cell>
          <cell r="MO301">
            <v>139.28294151877444</v>
          </cell>
          <cell r="MP301">
            <v>105.19480519480517</v>
          </cell>
          <cell r="MQ301">
            <v>60.56818181818182</v>
          </cell>
          <cell r="MR301">
            <v>89.204545454545453</v>
          </cell>
          <cell r="MS301">
            <v>0</v>
          </cell>
          <cell r="MT301">
            <v>140.1260931462273</v>
          </cell>
          <cell r="MU301">
            <v>91.492653445280851</v>
          </cell>
          <cell r="MV301">
            <v>100</v>
          </cell>
          <cell r="MW301">
            <v>13.78</v>
          </cell>
        </row>
        <row r="302">
          <cell r="F302" t="str">
            <v>Feb 09</v>
          </cell>
          <cell r="G302">
            <v>43.07</v>
          </cell>
          <cell r="H302">
            <v>0</v>
          </cell>
          <cell r="I302">
            <v>39.160263157894732</v>
          </cell>
          <cell r="J302">
            <v>0</v>
          </cell>
          <cell r="K302">
            <v>0</v>
          </cell>
          <cell r="L302">
            <v>45.627105263157908</v>
          </cell>
          <cell r="M302">
            <v>43.385789473684213</v>
          </cell>
          <cell r="N302">
            <v>0</v>
          </cell>
          <cell r="O302">
            <v>0</v>
          </cell>
          <cell r="P302">
            <v>36.352368421052631</v>
          </cell>
          <cell r="Q302">
            <v>36.352368421052631</v>
          </cell>
          <cell r="R302">
            <v>0</v>
          </cell>
          <cell r="S302">
            <v>43.076052631578946</v>
          </cell>
          <cell r="T302">
            <v>39.249736842105257</v>
          </cell>
          <cell r="U302">
            <v>31.383947368421047</v>
          </cell>
          <cell r="V302">
            <v>42.494999999999997</v>
          </cell>
          <cell r="W302">
            <v>42.1325</v>
          </cell>
          <cell r="X302">
            <v>42.7825025</v>
          </cell>
          <cell r="Y302">
            <v>38.945</v>
          </cell>
          <cell r="Z302">
            <v>39.869999999999997</v>
          </cell>
          <cell r="AA302">
            <v>42.19</v>
          </cell>
          <cell r="AB302">
            <v>40.364999999999995</v>
          </cell>
          <cell r="AC302">
            <v>51.337000000000018</v>
          </cell>
          <cell r="AD302">
            <v>50.186500000000017</v>
          </cell>
          <cell r="AE302">
            <v>53.424000000000014</v>
          </cell>
          <cell r="AF302">
            <v>42.855999999999995</v>
          </cell>
          <cell r="AG302">
            <v>44.900250000000021</v>
          </cell>
          <cell r="AH302">
            <v>39.405999999999999</v>
          </cell>
          <cell r="AI302">
            <v>42.83</v>
          </cell>
          <cell r="AJ302">
            <v>42.855999999999995</v>
          </cell>
          <cell r="AK302">
            <v>44.155999999999999</v>
          </cell>
          <cell r="AL302">
            <v>44.97</v>
          </cell>
          <cell r="AM302">
            <v>44.014500000000012</v>
          </cell>
          <cell r="AN302">
            <v>39.364999999999995</v>
          </cell>
          <cell r="AO302">
            <v>0</v>
          </cell>
          <cell r="AP302">
            <v>0</v>
          </cell>
          <cell r="AQ302">
            <v>41.055999999999997</v>
          </cell>
          <cell r="AR302">
            <v>44.708999999999989</v>
          </cell>
          <cell r="AS302">
            <v>51.337000000000018</v>
          </cell>
          <cell r="AT302">
            <v>42.830002499999999</v>
          </cell>
          <cell r="AU302">
            <v>45.490250000000017</v>
          </cell>
          <cell r="AV302">
            <v>47.177499999999995</v>
          </cell>
          <cell r="AW302">
            <v>42.587502499999999</v>
          </cell>
          <cell r="AX302">
            <v>43.070002500000001</v>
          </cell>
          <cell r="AY302">
            <v>0</v>
          </cell>
          <cell r="AZ302">
            <v>0</v>
          </cell>
          <cell r="BA302">
            <v>0</v>
          </cell>
          <cell r="BB302">
            <v>43.521999999999998</v>
          </cell>
          <cell r="BC302">
            <v>43.09</v>
          </cell>
          <cell r="BD302">
            <v>-1.5894444444444451</v>
          </cell>
          <cell r="BE302">
            <v>38.616842105263153</v>
          </cell>
          <cell r="BF302">
            <v>38.360273157894738</v>
          </cell>
          <cell r="BG302">
            <v>37.317631578947363</v>
          </cell>
          <cell r="BH302">
            <v>0</v>
          </cell>
          <cell r="BI302">
            <v>42.47</v>
          </cell>
          <cell r="BJ302">
            <v>0</v>
          </cell>
          <cell r="BK302">
            <v>4.49</v>
          </cell>
          <cell r="BL302">
            <v>15.031578947368422</v>
          </cell>
          <cell r="BM302">
            <v>27.602565789473687</v>
          </cell>
          <cell r="BN302">
            <v>40.130723684210523</v>
          </cell>
          <cell r="BO302">
            <v>36.803881578947369</v>
          </cell>
          <cell r="BP302">
            <v>40.887828947368419</v>
          </cell>
          <cell r="BQ302">
            <v>50.321636842105264</v>
          </cell>
          <cell r="BR302">
            <v>50.321636842105264</v>
          </cell>
          <cell r="BS302">
            <v>52.305584210526305</v>
          </cell>
          <cell r="BT302">
            <v>52.305584210526305</v>
          </cell>
          <cell r="BU302">
            <v>55.281505263157875</v>
          </cell>
          <cell r="BV302">
            <v>55.281505263157875</v>
          </cell>
          <cell r="BW302">
            <v>50.049742105263164</v>
          </cell>
          <cell r="BX302">
            <v>50.049742105263164</v>
          </cell>
          <cell r="BY302">
            <v>55.14334736842104</v>
          </cell>
          <cell r="BZ302">
            <v>55.14334736842104</v>
          </cell>
          <cell r="CA302">
            <v>0</v>
          </cell>
          <cell r="CB302">
            <v>0</v>
          </cell>
          <cell r="CC302">
            <v>0</v>
          </cell>
          <cell r="CD302">
            <v>0</v>
          </cell>
          <cell r="CE302">
            <v>59.727426315789472</v>
          </cell>
          <cell r="CF302">
            <v>63.09947368421053</v>
          </cell>
          <cell r="CG302">
            <v>61.927894736842106</v>
          </cell>
          <cell r="CH302">
            <v>70.250526315789472</v>
          </cell>
          <cell r="CI302">
            <v>53.836263157894749</v>
          </cell>
          <cell r="CJ302">
            <v>52.980789473684204</v>
          </cell>
          <cell r="CK302">
            <v>53.565473684210524</v>
          </cell>
          <cell r="CL302">
            <v>51.635131578947373</v>
          </cell>
          <cell r="CM302">
            <v>0</v>
          </cell>
          <cell r="CN302">
            <v>52.777642105263155</v>
          </cell>
          <cell r="CO302">
            <v>52.777642105263155</v>
          </cell>
          <cell r="CP302">
            <v>46.517210526315786</v>
          </cell>
          <cell r="CQ302">
            <v>46.517210526315786</v>
          </cell>
          <cell r="CR302">
            <v>0</v>
          </cell>
          <cell r="CS302">
            <v>0</v>
          </cell>
          <cell r="CT302">
            <v>42.381578947368425</v>
          </cell>
          <cell r="CU302">
            <v>40.628947368421052</v>
          </cell>
          <cell r="CV302">
            <v>0</v>
          </cell>
          <cell r="CW302">
            <v>26.5</v>
          </cell>
          <cell r="CX302">
            <v>47.882321052631575</v>
          </cell>
          <cell r="CY302">
            <v>48.346531578947364</v>
          </cell>
          <cell r="CZ302">
            <v>47.658947368421053</v>
          </cell>
          <cell r="DA302">
            <v>42.474157894736834</v>
          </cell>
          <cell r="DB302">
            <v>0.82664473684210193</v>
          </cell>
          <cell r="DC302">
            <v>0.66150717703349038</v>
          </cell>
          <cell r="DD302">
            <v>16.683247368421053</v>
          </cell>
          <cell r="DE302">
            <v>0</v>
          </cell>
          <cell r="DF302">
            <v>0</v>
          </cell>
          <cell r="DG302">
            <v>0</v>
          </cell>
          <cell r="DH302">
            <v>0</v>
          </cell>
          <cell r="DI302">
            <v>0</v>
          </cell>
          <cell r="DJ302">
            <v>0</v>
          </cell>
          <cell r="DK302">
            <v>0</v>
          </cell>
          <cell r="DL302">
            <v>0</v>
          </cell>
          <cell r="DM302" t="str">
            <v>Feb 09</v>
          </cell>
          <cell r="DN302">
            <v>7.7799999999999994</v>
          </cell>
          <cell r="DO302">
            <v>0</v>
          </cell>
          <cell r="DP302">
            <v>0</v>
          </cell>
          <cell r="DQ302">
            <v>0</v>
          </cell>
          <cell r="DR302">
            <v>0</v>
          </cell>
          <cell r="DS302">
            <v>0</v>
          </cell>
          <cell r="DT302">
            <v>51.612584210526308</v>
          </cell>
          <cell r="DU302">
            <v>51.612584210526308</v>
          </cell>
          <cell r="DV302">
            <v>57.528505263157889</v>
          </cell>
          <cell r="DW302">
            <v>57.528505263157889</v>
          </cell>
          <cell r="DX302">
            <v>49.783926315789472</v>
          </cell>
          <cell r="DY302">
            <v>49.783926315789472</v>
          </cell>
          <cell r="DZ302">
            <v>56.666399999999982</v>
          </cell>
          <cell r="EA302">
            <v>56.666399999999982</v>
          </cell>
          <cell r="EB302">
            <v>49.783926315789472</v>
          </cell>
          <cell r="EC302">
            <v>49.783926315789472</v>
          </cell>
          <cell r="ED302">
            <v>56.666399999999982</v>
          </cell>
          <cell r="EE302">
            <v>56.666399999999982</v>
          </cell>
          <cell r="EF302">
            <v>54.789221052631568</v>
          </cell>
          <cell r="EG302">
            <v>63.433484210526309</v>
          </cell>
          <cell r="EH302">
            <v>53.682299999999998</v>
          </cell>
          <cell r="EI302">
            <v>53.262299999999996</v>
          </cell>
          <cell r="EJ302">
            <v>53.430852631578936</v>
          </cell>
          <cell r="EK302">
            <v>54.652721052631563</v>
          </cell>
          <cell r="EL302">
            <v>54.652721052631563</v>
          </cell>
          <cell r="EM302">
            <v>0</v>
          </cell>
          <cell r="EN302">
            <v>0</v>
          </cell>
          <cell r="EO302">
            <v>37.223684210526315</v>
          </cell>
          <cell r="EP302">
            <v>37.505263157894738</v>
          </cell>
          <cell r="EQ302" t="str">
            <v>Feb 09</v>
          </cell>
          <cell r="ER302">
            <v>4.93</v>
          </cell>
          <cell r="ES302">
            <v>0</v>
          </cell>
          <cell r="ET302">
            <v>0</v>
          </cell>
          <cell r="EU302">
            <v>0</v>
          </cell>
          <cell r="EV302">
            <v>29.731578947368419</v>
          </cell>
          <cell r="EW302">
            <v>31.27342105263158</v>
          </cell>
          <cell r="EX302">
            <v>37.87736842105263</v>
          </cell>
          <cell r="EY302">
            <v>49.870357894736827</v>
          </cell>
          <cell r="EZ302">
            <v>49.870357894736827</v>
          </cell>
          <cell r="FA302">
            <v>54.064831578947356</v>
          </cell>
          <cell r="FB302">
            <v>54.064831578947356</v>
          </cell>
          <cell r="FC302">
            <v>50.533515789473668</v>
          </cell>
          <cell r="FD302">
            <v>50.533515789473668</v>
          </cell>
          <cell r="FE302">
            <v>0</v>
          </cell>
          <cell r="FF302">
            <v>0</v>
          </cell>
          <cell r="FG302">
            <v>0</v>
          </cell>
          <cell r="FH302">
            <v>48.880263157894746</v>
          </cell>
          <cell r="FI302">
            <v>53.157631578947367</v>
          </cell>
          <cell r="FJ302">
            <v>51.190263157894734</v>
          </cell>
          <cell r="FK302">
            <v>51.190263157894734</v>
          </cell>
          <cell r="FL302">
            <v>0</v>
          </cell>
          <cell r="FM302">
            <v>0</v>
          </cell>
          <cell r="FN302" t="str">
            <v>Feb 09</v>
          </cell>
          <cell r="FO302">
            <v>3.64</v>
          </cell>
          <cell r="FP302">
            <v>44.835000000000001</v>
          </cell>
          <cell r="FQ302">
            <v>26.459999999999997</v>
          </cell>
          <cell r="FR302">
            <v>46.252499999999998</v>
          </cell>
          <cell r="FS302">
            <v>0</v>
          </cell>
          <cell r="FT302">
            <v>66.050084210526322</v>
          </cell>
          <cell r="FU302">
            <v>66.050084210526322</v>
          </cell>
          <cell r="FV302">
            <v>72.41640000000001</v>
          </cell>
          <cell r="FW302">
            <v>72.41640000000001</v>
          </cell>
          <cell r="FX302">
            <v>0</v>
          </cell>
          <cell r="FY302">
            <v>0</v>
          </cell>
          <cell r="FZ302">
            <v>0</v>
          </cell>
          <cell r="GA302">
            <v>0</v>
          </cell>
          <cell r="GB302">
            <v>0</v>
          </cell>
          <cell r="GC302">
            <v>0</v>
          </cell>
          <cell r="GD302">
            <v>54.924173684210523</v>
          </cell>
          <cell r="GE302">
            <v>53.618415789473687</v>
          </cell>
          <cell r="GF302">
            <v>53.618415789473687</v>
          </cell>
          <cell r="GG302">
            <v>54.234599999999993</v>
          </cell>
          <cell r="GH302">
            <v>54.234599999999993</v>
          </cell>
          <cell r="GI302">
            <v>58.857473684210525</v>
          </cell>
          <cell r="GJ302">
            <v>55.110631578947363</v>
          </cell>
          <cell r="GK302">
            <v>0</v>
          </cell>
          <cell r="GL302">
            <v>0</v>
          </cell>
          <cell r="GM302">
            <v>39.047368421052632</v>
          </cell>
          <cell r="GN302">
            <v>0</v>
          </cell>
          <cell r="GO302" t="str">
            <v>Feb 09</v>
          </cell>
          <cell r="GP302">
            <v>8.3312232492586364</v>
          </cell>
          <cell r="GQ302">
            <v>580.29999999999995</v>
          </cell>
          <cell r="GR302">
            <v>382.75</v>
          </cell>
          <cell r="GS302">
            <v>507.8</v>
          </cell>
          <cell r="GT302">
            <v>430.85</v>
          </cell>
          <cell r="GU302">
            <v>397.73750000000001</v>
          </cell>
          <cell r="GV302">
            <v>393.98750000000001</v>
          </cell>
          <cell r="GW302">
            <v>397.73750000000001</v>
          </cell>
          <cell r="GX302">
            <v>0</v>
          </cell>
          <cell r="GY302">
            <v>440.32499999999999</v>
          </cell>
          <cell r="GZ302">
            <v>407.97500000000002</v>
          </cell>
          <cell r="HA302">
            <v>423.3</v>
          </cell>
          <cell r="HB302">
            <v>0</v>
          </cell>
          <cell r="HC302">
            <v>423.85</v>
          </cell>
          <cell r="HD302">
            <v>393.72500000000002</v>
          </cell>
          <cell r="HE302">
            <v>0</v>
          </cell>
          <cell r="HF302">
            <v>419.46249999999998</v>
          </cell>
          <cell r="HG302">
            <v>294.08749999999998</v>
          </cell>
          <cell r="HH302">
            <v>0</v>
          </cell>
          <cell r="HI302">
            <v>269.48750000000001</v>
          </cell>
          <cell r="HJ302">
            <v>0</v>
          </cell>
          <cell r="HK302" t="e">
            <v>#VALUE!</v>
          </cell>
          <cell r="HL302">
            <v>0</v>
          </cell>
          <cell r="HM302">
            <v>0</v>
          </cell>
          <cell r="HN302">
            <v>241</v>
          </cell>
          <cell r="HO302">
            <v>230.17500000000001</v>
          </cell>
          <cell r="HP302">
            <v>219.42500000000001</v>
          </cell>
          <cell r="HQ302">
            <v>0</v>
          </cell>
          <cell r="HR302">
            <v>72.19</v>
          </cell>
          <cell r="HS302">
            <v>0</v>
          </cell>
          <cell r="HT302">
            <v>506.125</v>
          </cell>
          <cell r="HU302" t="str">
            <v>Feb 09</v>
          </cell>
          <cell r="HV302">
            <v>564.5</v>
          </cell>
          <cell r="HW302">
            <v>540.70000000000005</v>
          </cell>
          <cell r="HX302">
            <v>501.05</v>
          </cell>
          <cell r="HY302">
            <v>477.25000000000006</v>
          </cell>
          <cell r="HZ302">
            <v>391.53750000000002</v>
          </cell>
          <cell r="IA302">
            <v>377.52499999999998</v>
          </cell>
          <cell r="IB302">
            <v>391.53750000000002</v>
          </cell>
          <cell r="IC302">
            <v>413.17500000000001</v>
          </cell>
          <cell r="ID302">
            <v>416.61250000000001</v>
          </cell>
          <cell r="IE302">
            <v>396.02499999999998</v>
          </cell>
          <cell r="IF302">
            <v>416.65</v>
          </cell>
          <cell r="IG302">
            <v>281.96249999999998</v>
          </cell>
          <cell r="IH302">
            <v>0</v>
          </cell>
          <cell r="II302">
            <v>260.85000000000002</v>
          </cell>
          <cell r="IJ302">
            <v>0</v>
          </cell>
          <cell r="IK302">
            <v>0</v>
          </cell>
          <cell r="IL302">
            <v>0</v>
          </cell>
          <cell r="IM302">
            <v>247.45</v>
          </cell>
          <cell r="IN302">
            <v>223.4</v>
          </cell>
          <cell r="IO302">
            <v>0</v>
          </cell>
          <cell r="IP302">
            <v>0</v>
          </cell>
          <cell r="IQ302" t="str">
            <v>Feb 09</v>
          </cell>
          <cell r="IR302">
            <v>10.900015309684559</v>
          </cell>
          <cell r="IS302">
            <v>39.484286865431102</v>
          </cell>
          <cell r="IT302">
            <v>44.995408631772264</v>
          </cell>
          <cell r="IU302">
            <v>0</v>
          </cell>
          <cell r="IV302">
            <v>0</v>
          </cell>
          <cell r="IW302">
            <v>0</v>
          </cell>
          <cell r="IX302">
            <v>48.962499999999999</v>
          </cell>
          <cell r="IY302">
            <v>0</v>
          </cell>
          <cell r="IZ302">
            <v>65.506500000000003</v>
          </cell>
          <cell r="JA302">
            <v>59.56600000000001</v>
          </cell>
          <cell r="JB302">
            <v>0</v>
          </cell>
          <cell r="JC302">
            <v>56.620500000000007</v>
          </cell>
          <cell r="JD302">
            <v>67.807692307692321</v>
          </cell>
          <cell r="JE302">
            <v>0</v>
          </cell>
          <cell r="JF302">
            <v>0</v>
          </cell>
          <cell r="JG302">
            <v>0</v>
          </cell>
          <cell r="JH302">
            <v>0</v>
          </cell>
          <cell r="JI302">
            <v>0</v>
          </cell>
          <cell r="JJ302">
            <v>0</v>
          </cell>
          <cell r="JK302">
            <v>0</v>
          </cell>
          <cell r="JL302">
            <v>0</v>
          </cell>
          <cell r="JM302">
            <v>0</v>
          </cell>
          <cell r="JN302">
            <v>52.097499999999997</v>
          </cell>
          <cell r="JO302">
            <v>0</v>
          </cell>
          <cell r="JP302">
            <v>47.621999999999993</v>
          </cell>
          <cell r="JQ302">
            <v>49.207500000000003</v>
          </cell>
          <cell r="JR302">
            <v>52.399999999999991</v>
          </cell>
          <cell r="JS302">
            <v>53.217500000000001</v>
          </cell>
          <cell r="JT302">
            <v>54.875</v>
          </cell>
          <cell r="JU302">
            <v>1.6574999999999989</v>
          </cell>
          <cell r="JV302">
            <v>0</v>
          </cell>
          <cell r="JW302">
            <v>0</v>
          </cell>
          <cell r="JX302">
            <v>0</v>
          </cell>
          <cell r="JY302">
            <v>0</v>
          </cell>
          <cell r="JZ302">
            <v>50.482500000000002</v>
          </cell>
          <cell r="KA302">
            <v>0</v>
          </cell>
          <cell r="KB302">
            <v>0</v>
          </cell>
          <cell r="KC302">
            <v>0</v>
          </cell>
          <cell r="KD302">
            <v>36.045000000000002</v>
          </cell>
          <cell r="KE302">
            <v>38.92</v>
          </cell>
          <cell r="KF302">
            <v>36.045000000000002</v>
          </cell>
          <cell r="KG302">
            <v>38.92</v>
          </cell>
          <cell r="KH302">
            <v>0</v>
          </cell>
          <cell r="KI302">
            <v>0</v>
          </cell>
          <cell r="KJ302">
            <v>0</v>
          </cell>
          <cell r="KK302">
            <v>41.994094488188985</v>
          </cell>
          <cell r="KL302">
            <v>40.938976377952763</v>
          </cell>
          <cell r="KM302">
            <v>0</v>
          </cell>
          <cell r="KN302">
            <v>40.587795275590551</v>
          </cell>
          <cell r="KO302">
            <v>-15</v>
          </cell>
          <cell r="KP302">
            <v>2.1250000000000009</v>
          </cell>
          <cell r="KQ302">
            <v>1.9</v>
          </cell>
          <cell r="KR302">
            <v>1.5999999999999996</v>
          </cell>
          <cell r="KS302">
            <v>1.2000000000000002</v>
          </cell>
          <cell r="KT302">
            <v>-0.74999999999999989</v>
          </cell>
          <cell r="KU302">
            <v>-1.4749999999999994</v>
          </cell>
          <cell r="KV302">
            <v>-1.2750000000000001</v>
          </cell>
          <cell r="KW302">
            <v>0</v>
          </cell>
          <cell r="KX302">
            <v>-1.375</v>
          </cell>
          <cell r="KY302">
            <v>-1.125</v>
          </cell>
          <cell r="KZ302">
            <v>2.375</v>
          </cell>
          <cell r="LA302">
            <v>3.25</v>
          </cell>
          <cell r="LB302">
            <v>2.875</v>
          </cell>
          <cell r="LC302" t="str">
            <v>Feb 09</v>
          </cell>
          <cell r="LD302">
            <v>40.692989524576952</v>
          </cell>
          <cell r="LE302">
            <v>46.372819100091824</v>
          </cell>
          <cell r="LF302">
            <v>505</v>
          </cell>
          <cell r="LG302">
            <v>505</v>
          </cell>
          <cell r="LH302">
            <v>42.917722222222217</v>
          </cell>
          <cell r="LI302">
            <v>55.443999999999996</v>
          </cell>
          <cell r="LJ302">
            <v>51.760500000000008</v>
          </cell>
          <cell r="LK302">
            <v>1.52</v>
          </cell>
          <cell r="LL302">
            <v>48.556999999999995</v>
          </cell>
          <cell r="LM302">
            <v>1.4724999999999999</v>
          </cell>
          <cell r="LN302">
            <v>49.869499999999995</v>
          </cell>
          <cell r="LO302">
            <v>0</v>
          </cell>
          <cell r="LP302">
            <v>0</v>
          </cell>
          <cell r="LQ302">
            <v>0</v>
          </cell>
          <cell r="LR302">
            <v>0</v>
          </cell>
          <cell r="LS302">
            <v>0</v>
          </cell>
          <cell r="LT302">
            <v>38.701653543307089</v>
          </cell>
          <cell r="LU302">
            <v>38.212677165354336</v>
          </cell>
          <cell r="LV302">
            <v>40.364999999999995</v>
          </cell>
          <cell r="LW302">
            <v>51.337000000000018</v>
          </cell>
          <cell r="LX302">
            <v>50.186500000000017</v>
          </cell>
          <cell r="LY302">
            <v>53.424000000000014</v>
          </cell>
          <cell r="LZ302">
            <v>42.855999999999995</v>
          </cell>
          <cell r="MA302">
            <v>44.900250000000021</v>
          </cell>
          <cell r="MB302" t="str">
            <v>Feb 09</v>
          </cell>
          <cell r="MC302">
            <v>445.04999999999995</v>
          </cell>
          <cell r="MD302">
            <v>444.29999999999995</v>
          </cell>
          <cell r="ME302">
            <v>46.865277777777777</v>
          </cell>
          <cell r="MF302">
            <v>92.2</v>
          </cell>
          <cell r="MG302">
            <v>74.537499999999994</v>
          </cell>
          <cell r="MH302" t="str">
            <v>Feb 09</v>
          </cell>
          <cell r="MI302">
            <v>126.25</v>
          </cell>
          <cell r="MJ302">
            <v>113.57142857142856</v>
          </cell>
          <cell r="MK302">
            <v>116.42857142857144</v>
          </cell>
          <cell r="ML302">
            <v>90.71428571428568</v>
          </cell>
          <cell r="MM302">
            <v>115.71428571428569</v>
          </cell>
          <cell r="MN302">
            <v>140.07208387942333</v>
          </cell>
          <cell r="MO302">
            <v>142.06576125804139</v>
          </cell>
          <cell r="MP302">
            <v>87.857142857142819</v>
          </cell>
          <cell r="MQ302">
            <v>48.75</v>
          </cell>
          <cell r="MR302">
            <v>75</v>
          </cell>
          <cell r="MS302">
            <v>0</v>
          </cell>
          <cell r="MT302">
            <v>162.19239373601781</v>
          </cell>
          <cell r="MU302">
            <v>76.507762738853486</v>
          </cell>
          <cell r="MV302">
            <v>65.625</v>
          </cell>
          <cell r="MW302">
            <v>13.78</v>
          </cell>
        </row>
        <row r="303">
          <cell r="F303" t="str">
            <v>Mar 09</v>
          </cell>
          <cell r="G303">
            <v>46.544090909090912</v>
          </cell>
          <cell r="H303">
            <v>0</v>
          </cell>
          <cell r="I303">
            <v>47.995909090909102</v>
          </cell>
          <cell r="J303">
            <v>0</v>
          </cell>
          <cell r="K303">
            <v>0</v>
          </cell>
          <cell r="L303">
            <v>50.077045454545463</v>
          </cell>
          <cell r="M303">
            <v>46.298181818181817</v>
          </cell>
          <cell r="N303">
            <v>0</v>
          </cell>
          <cell r="O303">
            <v>0</v>
          </cell>
          <cell r="P303">
            <v>44.589090909090913</v>
          </cell>
          <cell r="Q303">
            <v>44.589090909090913</v>
          </cell>
          <cell r="R303">
            <v>0</v>
          </cell>
          <cell r="S303">
            <v>50.650454545454551</v>
          </cell>
          <cell r="T303">
            <v>47.405000000000001</v>
          </cell>
          <cell r="U303">
            <v>40.745909090909095</v>
          </cell>
          <cell r="V303">
            <v>45.030454545454546</v>
          </cell>
          <cell r="W303">
            <v>45.389545454545456</v>
          </cell>
          <cell r="X303">
            <v>46.46909545454546</v>
          </cell>
          <cell r="Y303">
            <v>42.407727272727271</v>
          </cell>
          <cell r="Z303">
            <v>43.271363636363638</v>
          </cell>
          <cell r="AA303">
            <v>45.331590909090899</v>
          </cell>
          <cell r="AB303">
            <v>42.486136363636355</v>
          </cell>
          <cell r="AC303">
            <v>50.945911363636355</v>
          </cell>
          <cell r="AD303">
            <v>50.054999999999993</v>
          </cell>
          <cell r="AE303">
            <v>50.939545454545446</v>
          </cell>
          <cell r="AF303">
            <v>45.955681818181809</v>
          </cell>
          <cell r="AG303">
            <v>49.180860858585852</v>
          </cell>
          <cell r="AH303">
            <v>43.755681818181806</v>
          </cell>
          <cell r="AI303">
            <v>45.565909090909081</v>
          </cell>
          <cell r="AJ303">
            <v>45.955681818181809</v>
          </cell>
          <cell r="AK303">
            <v>46.905681818181812</v>
          </cell>
          <cell r="AL303">
            <v>47.862272727272732</v>
          </cell>
          <cell r="AM303">
            <v>48.225454545454546</v>
          </cell>
          <cell r="AN303">
            <v>41.713409090909082</v>
          </cell>
          <cell r="AO303">
            <v>0</v>
          </cell>
          <cell r="AP303">
            <v>0</v>
          </cell>
          <cell r="AQ303">
            <v>44.80568181818181</v>
          </cell>
          <cell r="AR303">
            <v>47.75454545454545</v>
          </cell>
          <cell r="AS303">
            <v>50.945911363636355</v>
          </cell>
          <cell r="AT303">
            <v>46.007272727272728</v>
          </cell>
          <cell r="AU303">
            <v>49.699040404040396</v>
          </cell>
          <cell r="AV303">
            <v>49.642954545454536</v>
          </cell>
          <cell r="AW303">
            <v>45.827272727272728</v>
          </cell>
          <cell r="AX303">
            <v>46.45545454545455</v>
          </cell>
          <cell r="AY303">
            <v>0</v>
          </cell>
          <cell r="AZ303">
            <v>0</v>
          </cell>
          <cell r="BA303">
            <v>0</v>
          </cell>
          <cell r="BB303">
            <v>45.825227272727268</v>
          </cell>
          <cell r="BC303">
            <v>45.586136363636363</v>
          </cell>
          <cell r="BD303">
            <v>-0.9011111111111112</v>
          </cell>
          <cell r="BE303">
            <v>47.090227272727269</v>
          </cell>
          <cell r="BF303">
            <v>50.345919090909099</v>
          </cell>
          <cell r="BG303">
            <v>40.991386363636373</v>
          </cell>
          <cell r="BH303">
            <v>0</v>
          </cell>
          <cell r="BI303">
            <v>46.253181818181822</v>
          </cell>
          <cell r="BJ303">
            <v>0</v>
          </cell>
          <cell r="BK303">
            <v>4.07</v>
          </cell>
          <cell r="BL303">
            <v>14.246590909090909</v>
          </cell>
          <cell r="BM303">
            <v>27.341761363636362</v>
          </cell>
          <cell r="BN303">
            <v>38.336931818181817</v>
          </cell>
          <cell r="BO303">
            <v>34.201363636363638</v>
          </cell>
          <cell r="BP303">
            <v>42.328125</v>
          </cell>
          <cell r="BQ303">
            <v>54.621668181818187</v>
          </cell>
          <cell r="BR303">
            <v>54.621668181818187</v>
          </cell>
          <cell r="BS303">
            <v>56.507086363636361</v>
          </cell>
          <cell r="BT303">
            <v>56.507086363636361</v>
          </cell>
          <cell r="BU303">
            <v>59.187259090909073</v>
          </cell>
          <cell r="BV303">
            <v>59.187259090909073</v>
          </cell>
          <cell r="BW303">
            <v>56.230077272727272</v>
          </cell>
          <cell r="BX303">
            <v>56.230077272727272</v>
          </cell>
          <cell r="BY303">
            <v>61.306349999999988</v>
          </cell>
          <cell r="BZ303">
            <v>61.306349999999988</v>
          </cell>
          <cell r="CA303">
            <v>0</v>
          </cell>
          <cell r="CB303">
            <v>0</v>
          </cell>
          <cell r="CC303">
            <v>0</v>
          </cell>
          <cell r="CD303">
            <v>0</v>
          </cell>
          <cell r="CE303">
            <v>62.496668181818187</v>
          </cell>
          <cell r="CF303">
            <v>65.997272727272716</v>
          </cell>
          <cell r="CG303">
            <v>66.646363636363631</v>
          </cell>
          <cell r="CH303">
            <v>69.223636363636359</v>
          </cell>
          <cell r="CI303">
            <v>54.00350454545454</v>
          </cell>
          <cell r="CJ303">
            <v>53.289981818181815</v>
          </cell>
          <cell r="CK303">
            <v>53.7958909090909</v>
          </cell>
          <cell r="CL303">
            <v>51.688254545454541</v>
          </cell>
          <cell r="CM303">
            <v>0</v>
          </cell>
          <cell r="CN303">
            <v>54.420163636363633</v>
          </cell>
          <cell r="CO303">
            <v>54.420163636363633</v>
          </cell>
          <cell r="CP303">
            <v>48.716181818181809</v>
          </cell>
          <cell r="CQ303">
            <v>48.716181818181809</v>
          </cell>
          <cell r="CR303">
            <v>0</v>
          </cell>
          <cell r="CS303">
            <v>0</v>
          </cell>
          <cell r="CT303">
            <v>38.742045454545448</v>
          </cell>
          <cell r="CU303">
            <v>37.607954545454547</v>
          </cell>
          <cell r="CV303">
            <v>0</v>
          </cell>
          <cell r="CW303">
            <v>14</v>
          </cell>
          <cell r="CX303">
            <v>51.786668181818179</v>
          </cell>
          <cell r="CY303">
            <v>52.225759090909087</v>
          </cell>
          <cell r="CZ303">
            <v>51.777886363636362</v>
          </cell>
          <cell r="DA303">
            <v>48.936681818181818</v>
          </cell>
          <cell r="DB303">
            <v>0.76093181818181443</v>
          </cell>
          <cell r="DC303">
            <v>0.65925619834710603</v>
          </cell>
          <cell r="DD303">
            <v>18.743359090909092</v>
          </cell>
          <cell r="DE303">
            <v>0</v>
          </cell>
          <cell r="DF303">
            <v>0</v>
          </cell>
          <cell r="DG303">
            <v>0</v>
          </cell>
          <cell r="DH303">
            <v>0</v>
          </cell>
          <cell r="DI303">
            <v>0</v>
          </cell>
          <cell r="DJ303">
            <v>0</v>
          </cell>
          <cell r="DK303">
            <v>0</v>
          </cell>
          <cell r="DL303">
            <v>0</v>
          </cell>
          <cell r="DM303" t="str">
            <v>Mar 09</v>
          </cell>
          <cell r="DN303">
            <v>4.88</v>
          </cell>
          <cell r="DO303">
            <v>0</v>
          </cell>
          <cell r="DP303">
            <v>0</v>
          </cell>
          <cell r="DQ303">
            <v>0</v>
          </cell>
          <cell r="DR303">
            <v>0</v>
          </cell>
          <cell r="DS303">
            <v>0</v>
          </cell>
          <cell r="DT303">
            <v>53.784054545454531</v>
          </cell>
          <cell r="DU303">
            <v>53.784054545454531</v>
          </cell>
          <cell r="DV303">
            <v>59.287009090909088</v>
          </cell>
          <cell r="DW303">
            <v>59.287009090909088</v>
          </cell>
          <cell r="DX303">
            <v>53.827486363636346</v>
          </cell>
          <cell r="DY303">
            <v>53.827486363636346</v>
          </cell>
          <cell r="DZ303">
            <v>59.222577272727271</v>
          </cell>
          <cell r="EA303">
            <v>59.222577272727271</v>
          </cell>
          <cell r="EB303">
            <v>53.827486363636346</v>
          </cell>
          <cell r="EC303">
            <v>53.827486363636346</v>
          </cell>
          <cell r="ED303">
            <v>59.222577272727271</v>
          </cell>
          <cell r="EE303">
            <v>59.222577272727271</v>
          </cell>
          <cell r="EF303">
            <v>55.85675454545455</v>
          </cell>
          <cell r="EG303">
            <v>64.170845454545443</v>
          </cell>
          <cell r="EH303">
            <v>53.692322727272725</v>
          </cell>
          <cell r="EI303">
            <v>53.27232272727273</v>
          </cell>
          <cell r="EJ303">
            <v>53.74577727272726</v>
          </cell>
          <cell r="EK303">
            <v>56.219481818181798</v>
          </cell>
          <cell r="EL303">
            <v>56.219481818181798</v>
          </cell>
          <cell r="EM303">
            <v>0</v>
          </cell>
          <cell r="EN303">
            <v>0</v>
          </cell>
          <cell r="EO303">
            <v>37.986363636363635</v>
          </cell>
          <cell r="EP303">
            <v>37.668181818181814</v>
          </cell>
          <cell r="EQ303" t="str">
            <v>Mar 09</v>
          </cell>
          <cell r="ER303">
            <v>4.03</v>
          </cell>
          <cell r="ES303">
            <v>0</v>
          </cell>
          <cell r="ET303">
            <v>0</v>
          </cell>
          <cell r="EU303">
            <v>0</v>
          </cell>
          <cell r="EV303">
            <v>27.419318181818181</v>
          </cell>
          <cell r="EW303">
            <v>28.793863636363639</v>
          </cell>
          <cell r="EX303">
            <v>37.184318181818178</v>
          </cell>
          <cell r="EY303">
            <v>54.460827272727265</v>
          </cell>
          <cell r="EZ303">
            <v>54.460827272727265</v>
          </cell>
          <cell r="FA303">
            <v>59.749009090909084</v>
          </cell>
          <cell r="FB303">
            <v>59.749009090909084</v>
          </cell>
          <cell r="FC303">
            <v>55.253099999999989</v>
          </cell>
          <cell r="FD303">
            <v>55.253099999999989</v>
          </cell>
          <cell r="FE303">
            <v>0</v>
          </cell>
          <cell r="FF303">
            <v>0</v>
          </cell>
          <cell r="FG303">
            <v>0</v>
          </cell>
          <cell r="FH303">
            <v>51.005563636363632</v>
          </cell>
          <cell r="FI303">
            <v>52.933745454545445</v>
          </cell>
          <cell r="FJ303">
            <v>53.315563636363635</v>
          </cell>
          <cell r="FK303">
            <v>53.315563636363635</v>
          </cell>
          <cell r="FL303">
            <v>0</v>
          </cell>
          <cell r="FM303">
            <v>0</v>
          </cell>
          <cell r="FN303" t="str">
            <v>Mar 09</v>
          </cell>
          <cell r="FO303">
            <v>3.24</v>
          </cell>
          <cell r="FP303">
            <v>32.707499999999996</v>
          </cell>
          <cell r="FQ303">
            <v>22.522500000000001</v>
          </cell>
          <cell r="FR303">
            <v>45.412500000000001</v>
          </cell>
          <cell r="FS303">
            <v>0</v>
          </cell>
          <cell r="FT303">
            <v>62.412477272727259</v>
          </cell>
          <cell r="FU303">
            <v>62.412477272727259</v>
          </cell>
          <cell r="FV303">
            <v>67.166113636363619</v>
          </cell>
          <cell r="FW303">
            <v>67.166113636363619</v>
          </cell>
          <cell r="FX303">
            <v>0</v>
          </cell>
          <cell r="FY303">
            <v>0</v>
          </cell>
          <cell r="FZ303">
            <v>0</v>
          </cell>
          <cell r="GA303">
            <v>0</v>
          </cell>
          <cell r="GB303">
            <v>0</v>
          </cell>
          <cell r="GC303">
            <v>0</v>
          </cell>
          <cell r="GD303">
            <v>55.320968181818181</v>
          </cell>
          <cell r="GE303">
            <v>54.007227272727263</v>
          </cell>
          <cell r="GF303">
            <v>54.007227272727263</v>
          </cell>
          <cell r="GG303">
            <v>54.682568181818176</v>
          </cell>
          <cell r="GH303">
            <v>54.682568181818176</v>
          </cell>
          <cell r="GI303">
            <v>54.339409090909072</v>
          </cell>
          <cell r="GJ303">
            <v>50.425772727272722</v>
          </cell>
          <cell r="GK303">
            <v>0</v>
          </cell>
          <cell r="GL303">
            <v>0</v>
          </cell>
          <cell r="GM303">
            <v>38.695454545454538</v>
          </cell>
          <cell r="GN303">
            <v>0</v>
          </cell>
          <cell r="GO303" t="str">
            <v>Mar 09</v>
          </cell>
          <cell r="GP303">
            <v>6.7676611447925143</v>
          </cell>
          <cell r="GQ303">
            <v>413.63636363636363</v>
          </cell>
          <cell r="GR303">
            <v>340</v>
          </cell>
          <cell r="GS303">
            <v>370.90909090909093</v>
          </cell>
          <cell r="GT303">
            <v>359.95454545454544</v>
          </cell>
          <cell r="GU303">
            <v>398.36363636363637</v>
          </cell>
          <cell r="GV303">
            <v>394.61363636363637</v>
          </cell>
          <cell r="GW303">
            <v>398.36363636363637</v>
          </cell>
          <cell r="GX303">
            <v>0</v>
          </cell>
          <cell r="GY303">
            <v>456.85227272727275</v>
          </cell>
          <cell r="GZ303">
            <v>434.63636363636363</v>
          </cell>
          <cell r="HA303">
            <v>450.03409090909093</v>
          </cell>
          <cell r="HB303">
            <v>0</v>
          </cell>
          <cell r="HC303">
            <v>435.125</v>
          </cell>
          <cell r="HD303">
            <v>400.19318181818181</v>
          </cell>
          <cell r="HE303">
            <v>0</v>
          </cell>
          <cell r="HF303">
            <v>423.89772727272725</v>
          </cell>
          <cell r="HG303">
            <v>345.70454545454544</v>
          </cell>
          <cell r="HH303">
            <v>0</v>
          </cell>
          <cell r="HI303">
            <v>318.92045454545456</v>
          </cell>
          <cell r="HJ303">
            <v>0</v>
          </cell>
          <cell r="HK303" t="e">
            <v>#VALUE!</v>
          </cell>
          <cell r="HL303">
            <v>0</v>
          </cell>
          <cell r="HM303">
            <v>0</v>
          </cell>
          <cell r="HN303">
            <v>246.13636363636363</v>
          </cell>
          <cell r="HO303">
            <v>235.14772727272728</v>
          </cell>
          <cell r="HP303">
            <v>223.69318181818181</v>
          </cell>
          <cell r="HQ303">
            <v>0</v>
          </cell>
          <cell r="HR303">
            <v>61.9</v>
          </cell>
          <cell r="HS303">
            <v>0</v>
          </cell>
          <cell r="HT303">
            <v>581.4545454545455</v>
          </cell>
          <cell r="HU303" t="str">
            <v>Mar 09</v>
          </cell>
          <cell r="HV303">
            <v>404.31818181818181</v>
          </cell>
          <cell r="HW303">
            <v>351.31818181818181</v>
          </cell>
          <cell r="HX303">
            <v>363.40909090909088</v>
          </cell>
          <cell r="HY303">
            <v>310.40909090909088</v>
          </cell>
          <cell r="HZ303">
            <v>392.44318181818181</v>
          </cell>
          <cell r="IA303">
            <v>378.71590909090907</v>
          </cell>
          <cell r="IB303">
            <v>392.44318181818181</v>
          </cell>
          <cell r="IC303">
            <v>442.94318181818181</v>
          </cell>
          <cell r="ID303">
            <v>421.82954545454544</v>
          </cell>
          <cell r="IE303">
            <v>399.45454545454544</v>
          </cell>
          <cell r="IF303">
            <v>422.79545454545456</v>
          </cell>
          <cell r="IG303">
            <v>333.61363636363637</v>
          </cell>
          <cell r="IH303">
            <v>0</v>
          </cell>
          <cell r="II303">
            <v>310.59090909090907</v>
          </cell>
          <cell r="IJ303">
            <v>0</v>
          </cell>
          <cell r="IK303">
            <v>0</v>
          </cell>
          <cell r="IL303">
            <v>0</v>
          </cell>
          <cell r="IM303">
            <v>252.21590909090909</v>
          </cell>
          <cell r="IN303">
            <v>231.70454545454547</v>
          </cell>
          <cell r="IO303">
            <v>0</v>
          </cell>
          <cell r="IP303">
            <v>0</v>
          </cell>
          <cell r="IQ303" t="str">
            <v>Mar 09</v>
          </cell>
          <cell r="IR303">
            <v>9.6578585679516546</v>
          </cell>
          <cell r="IS303">
            <v>38.751739982418869</v>
          </cell>
          <cell r="IT303">
            <v>42.3240673261541</v>
          </cell>
          <cell r="IU303">
            <v>0</v>
          </cell>
          <cell r="IV303">
            <v>0</v>
          </cell>
          <cell r="IW303">
            <v>0</v>
          </cell>
          <cell r="IX303">
            <v>48.297272727272727</v>
          </cell>
          <cell r="IY303">
            <v>0</v>
          </cell>
          <cell r="IZ303">
            <v>59.203181818181818</v>
          </cell>
          <cell r="JA303">
            <v>55.241818181818189</v>
          </cell>
          <cell r="JB303">
            <v>0</v>
          </cell>
          <cell r="JC303">
            <v>53.81909090909091</v>
          </cell>
          <cell r="JD303">
            <v>67.046799354491668</v>
          </cell>
          <cell r="JE303">
            <v>0</v>
          </cell>
          <cell r="JF303">
            <v>0</v>
          </cell>
          <cell r="JG303">
            <v>0</v>
          </cell>
          <cell r="JH303">
            <v>0</v>
          </cell>
          <cell r="JI303">
            <v>0</v>
          </cell>
          <cell r="JJ303">
            <v>0</v>
          </cell>
          <cell r="JK303">
            <v>0</v>
          </cell>
          <cell r="JL303">
            <v>0</v>
          </cell>
          <cell r="JM303">
            <v>0</v>
          </cell>
          <cell r="JN303">
            <v>52.376363636363635</v>
          </cell>
          <cell r="JO303">
            <v>0</v>
          </cell>
          <cell r="JP303">
            <v>51.006363636363631</v>
          </cell>
          <cell r="JQ303">
            <v>51.926363636363632</v>
          </cell>
          <cell r="JR303">
            <v>54.492727272727279</v>
          </cell>
          <cell r="JS303">
            <v>54.86363636363636</v>
          </cell>
          <cell r="JT303">
            <v>56.172730454545459</v>
          </cell>
          <cell r="JU303">
            <v>1.3090940909090989</v>
          </cell>
          <cell r="JV303">
            <v>0</v>
          </cell>
          <cell r="JW303">
            <v>0</v>
          </cell>
          <cell r="JX303">
            <v>0</v>
          </cell>
          <cell r="JY303">
            <v>0</v>
          </cell>
          <cell r="JZ303">
            <v>53.142272727272726</v>
          </cell>
          <cell r="KA303">
            <v>0</v>
          </cell>
          <cell r="KB303">
            <v>0</v>
          </cell>
          <cell r="KC303">
            <v>0</v>
          </cell>
          <cell r="KD303">
            <v>35.586818181818188</v>
          </cell>
          <cell r="KE303">
            <v>37.882272727272735</v>
          </cell>
          <cell r="KF303">
            <v>35.586818181818188</v>
          </cell>
          <cell r="KG303">
            <v>37.882272727272735</v>
          </cell>
          <cell r="KH303">
            <v>0</v>
          </cell>
          <cell r="KI303">
            <v>0</v>
          </cell>
          <cell r="KJ303">
            <v>0</v>
          </cell>
          <cell r="KK303">
            <v>39.619542233357201</v>
          </cell>
          <cell r="KL303">
            <v>38.760558697208317</v>
          </cell>
          <cell r="KM303">
            <v>0</v>
          </cell>
          <cell r="KN303">
            <v>38.477666428060132</v>
          </cell>
          <cell r="KO303">
            <v>10.90909318181818</v>
          </cell>
          <cell r="KP303">
            <v>1.7681818181818192</v>
          </cell>
          <cell r="KQ303">
            <v>1.5454545454545454</v>
          </cell>
          <cell r="KR303">
            <v>1.0454545454545454</v>
          </cell>
          <cell r="KS303">
            <v>0.68181818181818177</v>
          </cell>
          <cell r="KT303">
            <v>-0.95909090909090899</v>
          </cell>
          <cell r="KU303">
            <v>-1.0909090909090906</v>
          </cell>
          <cell r="KV303">
            <v>-1.2159090909090908</v>
          </cell>
          <cell r="KW303">
            <v>0</v>
          </cell>
          <cell r="KX303">
            <v>-1.3409090909090908</v>
          </cell>
          <cell r="KY303">
            <v>-0.68181500000000017</v>
          </cell>
          <cell r="KZ303">
            <v>2.2729545454545367E-2</v>
          </cell>
          <cell r="LA303">
            <v>0.81818181818181823</v>
          </cell>
          <cell r="LB303">
            <v>2.2954545454545454</v>
          </cell>
          <cell r="LC303" t="str">
            <v>Mar 09</v>
          </cell>
          <cell r="LD303">
            <v>37.872683319903302</v>
          </cell>
          <cell r="LE303">
            <v>41.322314049586772</v>
          </cell>
          <cell r="LF303">
            <v>470</v>
          </cell>
          <cell r="LG303">
            <v>450</v>
          </cell>
          <cell r="LH303">
            <v>44.178106060606069</v>
          </cell>
          <cell r="LI303">
            <v>52.232727272727274</v>
          </cell>
          <cell r="LJ303">
            <v>52.983181818181819</v>
          </cell>
          <cell r="LK303">
            <v>1.5681818181818181</v>
          </cell>
          <cell r="LL303">
            <v>53.98681818181818</v>
          </cell>
          <cell r="LM303">
            <v>2.875</v>
          </cell>
          <cell r="LN303">
            <v>52.98681818181818</v>
          </cell>
          <cell r="LO303">
            <v>0</v>
          </cell>
          <cell r="LP303">
            <v>0</v>
          </cell>
          <cell r="LQ303">
            <v>0</v>
          </cell>
          <cell r="LR303">
            <v>0</v>
          </cell>
          <cell r="LS303">
            <v>0</v>
          </cell>
          <cell r="LT303">
            <v>36.968074445239793</v>
          </cell>
          <cell r="LU303">
            <v>36.559699355762348</v>
          </cell>
          <cell r="LV303">
            <v>42.486136363636355</v>
          </cell>
          <cell r="LW303">
            <v>50.945911363636355</v>
          </cell>
          <cell r="LX303">
            <v>50.054999999999993</v>
          </cell>
          <cell r="LY303">
            <v>50.939545454545446</v>
          </cell>
          <cell r="LZ303">
            <v>45.955681818181809</v>
          </cell>
          <cell r="MA303">
            <v>49.180860858585852</v>
          </cell>
          <cell r="MB303" t="str">
            <v>Mar 09</v>
          </cell>
          <cell r="MC303">
            <v>388.15909090909088</v>
          </cell>
          <cell r="MD303">
            <v>373.43181818181819</v>
          </cell>
          <cell r="ME303">
            <v>46.938762626262623</v>
          </cell>
          <cell r="MF303">
            <v>78.73</v>
          </cell>
          <cell r="MG303">
            <v>61.45</v>
          </cell>
          <cell r="MH303" t="str">
            <v>Mar 09</v>
          </cell>
          <cell r="MI303">
            <v>80.909090909090907</v>
          </cell>
          <cell r="MJ303">
            <v>109.61038961038962</v>
          </cell>
          <cell r="MK303">
            <v>112.46753246753245</v>
          </cell>
          <cell r="ML303">
            <v>85.194805194805213</v>
          </cell>
          <cell r="MM303">
            <v>105.97402597402601</v>
          </cell>
          <cell r="MN303">
            <v>138.50828071011554</v>
          </cell>
          <cell r="MO303">
            <v>102.9956462408214</v>
          </cell>
          <cell r="MP303">
            <v>84.025974025974037</v>
          </cell>
          <cell r="MQ303">
            <v>40.68181818181818</v>
          </cell>
          <cell r="MR303">
            <v>70.795454545454547</v>
          </cell>
          <cell r="MS303">
            <v>0</v>
          </cell>
          <cell r="MT303">
            <v>142.15985356924961</v>
          </cell>
          <cell r="MU303">
            <v>71.701288361320209</v>
          </cell>
          <cell r="MV303">
            <v>108.97727272727273</v>
          </cell>
          <cell r="MW303">
            <v>13.78</v>
          </cell>
        </row>
        <row r="304">
          <cell r="F304" t="str">
            <v>Apr 09</v>
          </cell>
          <cell r="G304">
            <v>50.336500000000022</v>
          </cell>
          <cell r="H304">
            <v>0</v>
          </cell>
          <cell r="I304">
            <v>49.823809523809523</v>
          </cell>
          <cell r="J304">
            <v>0</v>
          </cell>
          <cell r="K304">
            <v>0</v>
          </cell>
          <cell r="L304">
            <v>52.324047619047612</v>
          </cell>
          <cell r="M304">
            <v>47.924285714285723</v>
          </cell>
          <cell r="N304">
            <v>0</v>
          </cell>
          <cell r="O304">
            <v>0</v>
          </cell>
          <cell r="P304">
            <v>44.923809523809524</v>
          </cell>
          <cell r="Q304">
            <v>44.923809523809524</v>
          </cell>
          <cell r="R304">
            <v>0</v>
          </cell>
          <cell r="S304">
            <v>48.692857142857143</v>
          </cell>
          <cell r="T304">
            <v>46.990476190476187</v>
          </cell>
          <cell r="U304">
            <v>41.92619047619047</v>
          </cell>
          <cell r="V304">
            <v>48.553999999999995</v>
          </cell>
          <cell r="W304">
            <v>48.693999999999996</v>
          </cell>
          <cell r="X304">
            <v>50.098999999999997</v>
          </cell>
          <cell r="Y304">
            <v>45.546499999999995</v>
          </cell>
          <cell r="Z304">
            <v>46.671499999999995</v>
          </cell>
          <cell r="AA304">
            <v>49.7147619047619</v>
          </cell>
          <cell r="AB304">
            <v>48.657619047619043</v>
          </cell>
          <cell r="AC304">
            <v>44.433333333333344</v>
          </cell>
          <cell r="AD304">
            <v>46.343809523809533</v>
          </cell>
          <cell r="AE304">
            <v>46.956190476190486</v>
          </cell>
          <cell r="AF304">
            <v>51.02988095238095</v>
          </cell>
          <cell r="AG304">
            <v>53.556825396825417</v>
          </cell>
          <cell r="AH304">
            <v>49.479880952380952</v>
          </cell>
          <cell r="AI304">
            <v>49.840476190476181</v>
          </cell>
          <cell r="AJ304">
            <v>51.02988095238095</v>
          </cell>
          <cell r="AK304">
            <v>51.679880952380948</v>
          </cell>
          <cell r="AL304">
            <v>50.693999999999996</v>
          </cell>
          <cell r="AM304">
            <v>50.499047619047623</v>
          </cell>
          <cell r="AN304">
            <v>47.443333333333328</v>
          </cell>
          <cell r="AO304">
            <v>0</v>
          </cell>
          <cell r="AP304">
            <v>0</v>
          </cell>
          <cell r="AQ304">
            <v>50.229880952380952</v>
          </cell>
          <cell r="AR304">
            <v>52.326666666666682</v>
          </cell>
          <cell r="AS304">
            <v>44.433333333333344</v>
          </cell>
          <cell r="AT304">
            <v>50.321433333333339</v>
          </cell>
          <cell r="AU304">
            <v>52.920634920634939</v>
          </cell>
          <cell r="AV304">
            <v>53.95761904761904</v>
          </cell>
          <cell r="AW304">
            <v>50.178576190476186</v>
          </cell>
          <cell r="AX304">
            <v>49.003999999999991</v>
          </cell>
          <cell r="AY304">
            <v>0</v>
          </cell>
          <cell r="AZ304">
            <v>0</v>
          </cell>
          <cell r="BA304">
            <v>0</v>
          </cell>
          <cell r="BB304">
            <v>50.159285714285723</v>
          </cell>
          <cell r="BC304">
            <v>50.100476190476193</v>
          </cell>
          <cell r="BD304">
            <v>-0.26818181818181791</v>
          </cell>
          <cell r="BE304">
            <v>48.911904761904772</v>
          </cell>
          <cell r="BF304">
            <v>53.073819523809526</v>
          </cell>
          <cell r="BG304">
            <v>46.062425000000012</v>
          </cell>
          <cell r="BH304">
            <v>0</v>
          </cell>
          <cell r="BI304">
            <v>50.098999999999997</v>
          </cell>
          <cell r="BJ304">
            <v>0</v>
          </cell>
          <cell r="BK304">
            <v>3.65</v>
          </cell>
          <cell r="BL304">
            <v>15.456250000000001</v>
          </cell>
          <cell r="BM304">
            <v>26.795000000000002</v>
          </cell>
          <cell r="BN304">
            <v>41.356249999999996</v>
          </cell>
          <cell r="BO304">
            <v>34.221249999999998</v>
          </cell>
          <cell r="BP304">
            <v>43.99</v>
          </cell>
          <cell r="BQ304">
            <v>58.225900000000003</v>
          </cell>
          <cell r="BR304">
            <v>58.225900000000003</v>
          </cell>
          <cell r="BS304">
            <v>60.987900000000003</v>
          </cell>
          <cell r="BT304">
            <v>60.987900000000003</v>
          </cell>
          <cell r="BU304">
            <v>65.130899999999997</v>
          </cell>
          <cell r="BV304">
            <v>65.130899999999997</v>
          </cell>
          <cell r="BW304">
            <v>58.924900000000001</v>
          </cell>
          <cell r="BX304">
            <v>58.924900000000001</v>
          </cell>
          <cell r="BY304">
            <v>64.365900000000011</v>
          </cell>
          <cell r="BZ304">
            <v>64.365900000000011</v>
          </cell>
          <cell r="CA304">
            <v>0</v>
          </cell>
          <cell r="CB304">
            <v>0</v>
          </cell>
          <cell r="CC304">
            <v>0</v>
          </cell>
          <cell r="CD304">
            <v>0</v>
          </cell>
          <cell r="CE304">
            <v>66.070900000000009</v>
          </cell>
          <cell r="CF304">
            <v>74.669999999999987</v>
          </cell>
          <cell r="CG304">
            <v>74.97</v>
          </cell>
          <cell r="CH304">
            <v>69.63</v>
          </cell>
          <cell r="CI304">
            <v>58.125299999999996</v>
          </cell>
          <cell r="CJ304">
            <v>57.411299999999997</v>
          </cell>
          <cell r="CK304">
            <v>57.816300000000005</v>
          </cell>
          <cell r="CL304">
            <v>56.043099999999988</v>
          </cell>
          <cell r="CM304">
            <v>0</v>
          </cell>
          <cell r="CN304">
            <v>58.641300000000008</v>
          </cell>
          <cell r="CO304">
            <v>58.641300000000008</v>
          </cell>
          <cell r="CP304">
            <v>54.427000000000007</v>
          </cell>
          <cell r="CQ304">
            <v>54.427000000000007</v>
          </cell>
          <cell r="CR304">
            <v>0</v>
          </cell>
          <cell r="CS304">
            <v>0</v>
          </cell>
          <cell r="CT304">
            <v>46.409523809523805</v>
          </cell>
          <cell r="CU304">
            <v>42.861904761904754</v>
          </cell>
          <cell r="CV304">
            <v>0</v>
          </cell>
          <cell r="CW304">
            <v>12.5</v>
          </cell>
          <cell r="CX304">
            <v>52.445900000000002</v>
          </cell>
          <cell r="CY304">
            <v>52.865900000000003</v>
          </cell>
          <cell r="CZ304">
            <v>55.097000000000008</v>
          </cell>
          <cell r="DA304">
            <v>52.024500000000003</v>
          </cell>
          <cell r="DB304">
            <v>1.1508333333333323</v>
          </cell>
          <cell r="DC304">
            <v>0.70662337662337782</v>
          </cell>
          <cell r="DD304">
            <v>19.641633333333335</v>
          </cell>
          <cell r="DE304">
            <v>0</v>
          </cell>
          <cell r="DF304">
            <v>0</v>
          </cell>
          <cell r="DG304">
            <v>0</v>
          </cell>
          <cell r="DH304">
            <v>0</v>
          </cell>
          <cell r="DI304">
            <v>0</v>
          </cell>
          <cell r="DJ304">
            <v>0</v>
          </cell>
          <cell r="DK304">
            <v>0</v>
          </cell>
          <cell r="DL304">
            <v>0</v>
          </cell>
          <cell r="DM304" t="str">
            <v>Apr 09</v>
          </cell>
          <cell r="DN304">
            <v>4.1500000000000004</v>
          </cell>
          <cell r="DO304">
            <v>0</v>
          </cell>
          <cell r="DP304">
            <v>0</v>
          </cell>
          <cell r="DQ304">
            <v>0</v>
          </cell>
          <cell r="DR304">
            <v>0</v>
          </cell>
          <cell r="DS304">
            <v>0</v>
          </cell>
          <cell r="DT304">
            <v>57.370100000000015</v>
          </cell>
          <cell r="DU304">
            <v>57.370100000000015</v>
          </cell>
          <cell r="DV304">
            <v>62.342600000000004</v>
          </cell>
          <cell r="DW304">
            <v>62.342600000000004</v>
          </cell>
          <cell r="DX304">
            <v>58.23510000000001</v>
          </cell>
          <cell r="DY304">
            <v>58.23510000000001</v>
          </cell>
          <cell r="DZ304">
            <v>64.487600000000015</v>
          </cell>
          <cell r="EA304">
            <v>64.487600000000015</v>
          </cell>
          <cell r="EB304">
            <v>57.335099999999997</v>
          </cell>
          <cell r="EC304">
            <v>57.335099999999997</v>
          </cell>
          <cell r="ED304">
            <v>63.567600000000006</v>
          </cell>
          <cell r="EE304">
            <v>63.567600000000006</v>
          </cell>
          <cell r="EF304">
            <v>58.9773</v>
          </cell>
          <cell r="EG304">
            <v>66.857799999999983</v>
          </cell>
          <cell r="EH304">
            <v>56.993799999999986</v>
          </cell>
          <cell r="EI304">
            <v>56.573799999999984</v>
          </cell>
          <cell r="EJ304">
            <v>56.960299999999997</v>
          </cell>
          <cell r="EK304">
            <v>60.740299999999998</v>
          </cell>
          <cell r="EL304">
            <v>60.740299999999998</v>
          </cell>
          <cell r="EM304">
            <v>0</v>
          </cell>
          <cell r="EN304">
            <v>0</v>
          </cell>
          <cell r="EO304">
            <v>44.597619047619048</v>
          </cell>
          <cell r="EP304">
            <v>42.099999999999994</v>
          </cell>
          <cell r="EQ304" t="str">
            <v>Apr 09</v>
          </cell>
          <cell r="ER304">
            <v>3.52</v>
          </cell>
          <cell r="ES304">
            <v>0</v>
          </cell>
          <cell r="ET304">
            <v>0</v>
          </cell>
          <cell r="EU304">
            <v>0</v>
          </cell>
          <cell r="EV304">
            <v>27.110999999999997</v>
          </cell>
          <cell r="EW304">
            <v>26.95</v>
          </cell>
          <cell r="EX304">
            <v>38.599999999999994</v>
          </cell>
          <cell r="EY304">
            <v>57.526400000000002</v>
          </cell>
          <cell r="EZ304">
            <v>57.526400000000002</v>
          </cell>
          <cell r="FA304">
            <v>65.981399999999994</v>
          </cell>
          <cell r="FB304">
            <v>65.981399999999994</v>
          </cell>
          <cell r="FC304">
            <v>61.681399999999996</v>
          </cell>
          <cell r="FD304">
            <v>61.681399999999996</v>
          </cell>
          <cell r="FE304">
            <v>0</v>
          </cell>
          <cell r="FF304">
            <v>0</v>
          </cell>
          <cell r="FG304">
            <v>0</v>
          </cell>
          <cell r="FH304">
            <v>55.893799999999999</v>
          </cell>
          <cell r="FI304">
            <v>58.833799999999997</v>
          </cell>
          <cell r="FJ304">
            <v>58.203800000000001</v>
          </cell>
          <cell r="FK304">
            <v>58.203800000000001</v>
          </cell>
          <cell r="FL304">
            <v>0</v>
          </cell>
          <cell r="FM304">
            <v>0</v>
          </cell>
          <cell r="FN304" t="str">
            <v>Apr 09</v>
          </cell>
          <cell r="FO304">
            <v>3.31</v>
          </cell>
          <cell r="FP304">
            <v>27.426000000000005</v>
          </cell>
          <cell r="FQ304">
            <v>23.435999999999996</v>
          </cell>
          <cell r="FR304">
            <v>50.693999999999996</v>
          </cell>
          <cell r="FS304">
            <v>0</v>
          </cell>
          <cell r="FT304">
            <v>66.410499999999999</v>
          </cell>
          <cell r="FU304">
            <v>66.410499999999999</v>
          </cell>
          <cell r="FV304">
            <v>71.570499999999996</v>
          </cell>
          <cell r="FW304">
            <v>71.570499999999996</v>
          </cell>
          <cell r="FX304">
            <v>0</v>
          </cell>
          <cell r="FY304">
            <v>0</v>
          </cell>
          <cell r="FZ304">
            <v>0</v>
          </cell>
          <cell r="GA304">
            <v>0</v>
          </cell>
          <cell r="GB304">
            <v>0</v>
          </cell>
          <cell r="GC304">
            <v>0</v>
          </cell>
          <cell r="GD304">
            <v>59.44609999999998</v>
          </cell>
          <cell r="GE304">
            <v>59.3523</v>
          </cell>
          <cell r="GF304">
            <v>59.3523</v>
          </cell>
          <cell r="GG304">
            <v>59.990299999999998</v>
          </cell>
          <cell r="GH304">
            <v>59.990299999999998</v>
          </cell>
          <cell r="GI304">
            <v>58.010999999999996</v>
          </cell>
          <cell r="GJ304">
            <v>54.521000000000001</v>
          </cell>
          <cell r="GK304">
            <v>0</v>
          </cell>
          <cell r="GL304">
            <v>0</v>
          </cell>
          <cell r="GM304">
            <v>41.916666666666671</v>
          </cell>
          <cell r="GN304">
            <v>0</v>
          </cell>
          <cell r="GO304" t="str">
            <v>Apr 09</v>
          </cell>
          <cell r="GP304">
            <v>4.76</v>
          </cell>
          <cell r="GQ304">
            <v>382.65</v>
          </cell>
          <cell r="GR304">
            <v>343.1</v>
          </cell>
          <cell r="GS304">
            <v>361.3</v>
          </cell>
          <cell r="GT304">
            <v>360.15</v>
          </cell>
          <cell r="GU304">
            <v>425.55</v>
          </cell>
          <cell r="GV304">
            <v>421.8</v>
          </cell>
          <cell r="GW304">
            <v>425.55</v>
          </cell>
          <cell r="GX304">
            <v>0</v>
          </cell>
          <cell r="GY304">
            <v>513.67499999999995</v>
          </cell>
          <cell r="GZ304">
            <v>483.32499999999999</v>
          </cell>
          <cell r="HA304">
            <v>496.45</v>
          </cell>
          <cell r="HB304">
            <v>0</v>
          </cell>
          <cell r="HC304">
            <v>473.78750000000002</v>
          </cell>
          <cell r="HD304">
            <v>432.01249999999999</v>
          </cell>
          <cell r="HE304">
            <v>0</v>
          </cell>
          <cell r="HF304">
            <v>452.82499999999999</v>
          </cell>
          <cell r="HG304">
            <v>367.57499999999999</v>
          </cell>
          <cell r="HH304">
            <v>0</v>
          </cell>
          <cell r="HI304">
            <v>337.55</v>
          </cell>
          <cell r="HJ304">
            <v>0</v>
          </cell>
          <cell r="HK304" t="e">
            <v>#VALUE!</v>
          </cell>
          <cell r="HL304">
            <v>0</v>
          </cell>
          <cell r="HM304">
            <v>0</v>
          </cell>
          <cell r="HN304">
            <v>277.98750000000001</v>
          </cell>
          <cell r="HO304">
            <v>267.03750000000002</v>
          </cell>
          <cell r="HP304">
            <v>256.75</v>
          </cell>
          <cell r="HQ304">
            <v>0</v>
          </cell>
          <cell r="HR304">
            <v>66.13</v>
          </cell>
          <cell r="HS304">
            <v>0</v>
          </cell>
          <cell r="HT304">
            <v>618.72500000000002</v>
          </cell>
          <cell r="HU304" t="str">
            <v>Apr 09</v>
          </cell>
          <cell r="HV304">
            <v>381.75</v>
          </cell>
          <cell r="HW304">
            <v>359.1</v>
          </cell>
          <cell r="HX304">
            <v>353.8</v>
          </cell>
          <cell r="HY304">
            <v>331.15000000000003</v>
          </cell>
          <cell r="HZ304">
            <v>421.42500000000001</v>
          </cell>
          <cell r="IA304">
            <v>410.33749999999998</v>
          </cell>
          <cell r="IB304">
            <v>421.42500000000001</v>
          </cell>
          <cell r="IC304">
            <v>490.6875</v>
          </cell>
          <cell r="ID304">
            <v>461.42500000000001</v>
          </cell>
          <cell r="IE304">
            <v>436.65</v>
          </cell>
          <cell r="IF304">
            <v>453.51249999999999</v>
          </cell>
          <cell r="IG304">
            <v>359.125</v>
          </cell>
          <cell r="IH304">
            <v>0</v>
          </cell>
          <cell r="II304">
            <v>322.5625</v>
          </cell>
          <cell r="IJ304">
            <v>0</v>
          </cell>
          <cell r="IK304">
            <v>0</v>
          </cell>
          <cell r="IL304">
            <v>0</v>
          </cell>
          <cell r="IM304">
            <v>284.55</v>
          </cell>
          <cell r="IN304">
            <v>268.26249999999999</v>
          </cell>
          <cell r="IO304">
            <v>0</v>
          </cell>
          <cell r="IP304">
            <v>0</v>
          </cell>
          <cell r="IQ304" t="str">
            <v>Apr 09</v>
          </cell>
          <cell r="IR304">
            <v>8.1714401540616404</v>
          </cell>
          <cell r="IS304">
            <v>33.257636803164601</v>
          </cell>
          <cell r="IT304">
            <v>38.817931379914853</v>
          </cell>
          <cell r="IU304">
            <v>0</v>
          </cell>
          <cell r="IV304">
            <v>0</v>
          </cell>
          <cell r="IW304">
            <v>0</v>
          </cell>
          <cell r="IX304">
            <v>50.869134199134194</v>
          </cell>
          <cell r="IY304">
            <v>0</v>
          </cell>
          <cell r="IZ304">
            <v>66.126190476190487</v>
          </cell>
          <cell r="JA304">
            <v>61.713809523809516</v>
          </cell>
          <cell r="JB304">
            <v>0</v>
          </cell>
          <cell r="JC304">
            <v>59.015714285714296</v>
          </cell>
          <cell r="JD304">
            <v>70.591715976331372</v>
          </cell>
          <cell r="JE304">
            <v>0</v>
          </cell>
          <cell r="JF304">
            <v>0</v>
          </cell>
          <cell r="JG304">
            <v>0</v>
          </cell>
          <cell r="JH304">
            <v>0</v>
          </cell>
          <cell r="JI304">
            <v>0</v>
          </cell>
          <cell r="JJ304">
            <v>0</v>
          </cell>
          <cell r="JK304">
            <v>0</v>
          </cell>
          <cell r="JL304">
            <v>0</v>
          </cell>
          <cell r="JM304">
            <v>0</v>
          </cell>
          <cell r="JN304">
            <v>58.664372294372292</v>
          </cell>
          <cell r="JO304">
            <v>0</v>
          </cell>
          <cell r="JP304">
            <v>57.656017316017312</v>
          </cell>
          <cell r="JQ304">
            <v>58.557770562770564</v>
          </cell>
          <cell r="JR304">
            <v>60.194761904761904</v>
          </cell>
          <cell r="JS304">
            <v>60.83318818181818</v>
          </cell>
          <cell r="JT304">
            <v>61.45429571428572</v>
          </cell>
          <cell r="JU304">
            <v>0.62110753246754058</v>
          </cell>
          <cell r="JV304">
            <v>0</v>
          </cell>
          <cell r="JW304">
            <v>0</v>
          </cell>
          <cell r="JX304">
            <v>0</v>
          </cell>
          <cell r="JY304">
            <v>0</v>
          </cell>
          <cell r="JZ304">
            <v>59.050952380952381</v>
          </cell>
          <cell r="KA304">
            <v>0</v>
          </cell>
          <cell r="KB304">
            <v>0</v>
          </cell>
          <cell r="KC304">
            <v>0</v>
          </cell>
          <cell r="KD304">
            <v>38.258095238095237</v>
          </cell>
          <cell r="KE304">
            <v>39.96264069264069</v>
          </cell>
          <cell r="KF304">
            <v>38.258095238095237</v>
          </cell>
          <cell r="KG304">
            <v>39.96264069264069</v>
          </cell>
          <cell r="KH304">
            <v>0</v>
          </cell>
          <cell r="KI304">
            <v>0</v>
          </cell>
          <cell r="KJ304">
            <v>0</v>
          </cell>
          <cell r="KK304">
            <v>46.716528615741218</v>
          </cell>
          <cell r="KL304">
            <v>45.689157037188536</v>
          </cell>
          <cell r="KM304">
            <v>0</v>
          </cell>
          <cell r="KN304">
            <v>45.279947182738532</v>
          </cell>
          <cell r="KO304">
            <v>17.727272727272727</v>
          </cell>
          <cell r="KP304">
            <v>1.5181818181818181</v>
          </cell>
          <cell r="KQ304">
            <v>1.75</v>
          </cell>
          <cell r="KR304">
            <v>1.2499999999999998</v>
          </cell>
          <cell r="KS304">
            <v>0.75</v>
          </cell>
          <cell r="KT304">
            <v>-0.43181818181818182</v>
          </cell>
          <cell r="KU304">
            <v>-0.43636363636363645</v>
          </cell>
          <cell r="KV304">
            <v>-0.49318181818181839</v>
          </cell>
          <cell r="KW304">
            <v>0</v>
          </cell>
          <cell r="KX304">
            <v>-0.30681181818181841</v>
          </cell>
          <cell r="KY304">
            <v>1.0000000000000001E-5</v>
          </cell>
          <cell r="KZ304">
            <v>-0.15909090909090909</v>
          </cell>
          <cell r="LA304">
            <v>0.15909318181818174</v>
          </cell>
          <cell r="LB304">
            <v>1.7045454545454546</v>
          </cell>
          <cell r="LC304" t="str">
            <v>Apr 09</v>
          </cell>
          <cell r="LD304">
            <v>31.829170024174054</v>
          </cell>
          <cell r="LE304">
            <v>37.190082644628099</v>
          </cell>
          <cell r="LF304">
            <v>395</v>
          </cell>
          <cell r="LG304">
            <v>405</v>
          </cell>
          <cell r="LH304">
            <v>48.0197619047619</v>
          </cell>
          <cell r="LI304">
            <v>58.974761904761912</v>
          </cell>
          <cell r="LJ304">
            <v>59.58095238095239</v>
          </cell>
          <cell r="LK304">
            <v>1.8119047619047624</v>
          </cell>
          <cell r="LL304">
            <v>60.34142857142858</v>
          </cell>
          <cell r="LM304">
            <v>2.755238095238095</v>
          </cell>
          <cell r="LN304">
            <v>58.992857142857147</v>
          </cell>
          <cell r="LO304">
            <v>0</v>
          </cell>
          <cell r="LP304">
            <v>0</v>
          </cell>
          <cell r="LQ304">
            <v>0</v>
          </cell>
          <cell r="LR304">
            <v>0</v>
          </cell>
          <cell r="LS304">
            <v>0</v>
          </cell>
          <cell r="LT304">
            <v>44.171353580802403</v>
          </cell>
          <cell r="LU304">
            <v>43.711886014248229</v>
          </cell>
          <cell r="LV304">
            <v>48.657619047619043</v>
          </cell>
          <cell r="LW304">
            <v>44.433333333333344</v>
          </cell>
          <cell r="LX304">
            <v>46.343809523809533</v>
          </cell>
          <cell r="LY304">
            <v>46.956190476190486</v>
          </cell>
          <cell r="LZ304">
            <v>51.02988095238095</v>
          </cell>
          <cell r="MA304">
            <v>53.556825396825417</v>
          </cell>
          <cell r="MB304" t="str">
            <v>Apr 09</v>
          </cell>
          <cell r="MC304">
            <v>392.83333333333337</v>
          </cell>
          <cell r="MD304">
            <v>407.40476190476193</v>
          </cell>
          <cell r="ME304">
            <v>49.75330687830688</v>
          </cell>
          <cell r="MF304">
            <v>74.290000000000006</v>
          </cell>
          <cell r="MG304">
            <v>61.825000000000003</v>
          </cell>
          <cell r="MH304" t="str">
            <v>Apr 09</v>
          </cell>
          <cell r="MI304">
            <v>61.590909090909093</v>
          </cell>
          <cell r="MJ304">
            <v>85.194805194805156</v>
          </cell>
          <cell r="MK304">
            <v>88.051948051948031</v>
          </cell>
          <cell r="ML304">
            <v>80.259740259740212</v>
          </cell>
          <cell r="MM304">
            <v>82.987012987013017</v>
          </cell>
          <cell r="MN304">
            <v>130.46586441081854</v>
          </cell>
          <cell r="MO304">
            <v>74.40379491844827</v>
          </cell>
          <cell r="MP304">
            <v>75.974025974025977</v>
          </cell>
          <cell r="MQ304">
            <v>31.704545454545453</v>
          </cell>
          <cell r="MR304">
            <v>57.045454545454547</v>
          </cell>
          <cell r="MS304">
            <v>0</v>
          </cell>
          <cell r="MT304">
            <v>95.586739882041911</v>
          </cell>
          <cell r="MU304">
            <v>65.187101910827991</v>
          </cell>
          <cell r="MV304">
            <v>53.238636363636367</v>
          </cell>
          <cell r="MW304">
            <v>13.78</v>
          </cell>
        </row>
        <row r="305">
          <cell r="F305" t="str">
            <v>May 09</v>
          </cell>
          <cell r="G305">
            <v>57.48052631578949</v>
          </cell>
          <cell r="H305">
            <v>0</v>
          </cell>
          <cell r="I305">
            <v>59.116999999999997</v>
          </cell>
          <cell r="J305">
            <v>0</v>
          </cell>
          <cell r="K305">
            <v>0</v>
          </cell>
          <cell r="L305">
            <v>60.289500000000011</v>
          </cell>
          <cell r="M305">
            <v>57.262</v>
          </cell>
          <cell r="N305">
            <v>0</v>
          </cell>
          <cell r="O305">
            <v>0</v>
          </cell>
          <cell r="P305">
            <v>53.484499999999997</v>
          </cell>
          <cell r="Q305">
            <v>53.484499999999997</v>
          </cell>
          <cell r="R305">
            <v>0</v>
          </cell>
          <cell r="S305">
            <v>56.692</v>
          </cell>
          <cell r="T305">
            <v>55.229499999999994</v>
          </cell>
          <cell r="U305">
            <v>50.541999999999994</v>
          </cell>
          <cell r="V305">
            <v>56.627894736842102</v>
          </cell>
          <cell r="W305">
            <v>56.575263157894732</v>
          </cell>
          <cell r="X305">
            <v>57.146315789473682</v>
          </cell>
          <cell r="Y305">
            <v>53.735789473684207</v>
          </cell>
          <cell r="Z305">
            <v>54.738421052631573</v>
          </cell>
          <cell r="AA305">
            <v>57.878249999999987</v>
          </cell>
          <cell r="AB305">
            <v>56.728249999999989</v>
          </cell>
          <cell r="AC305">
            <v>41.39200000000001</v>
          </cell>
          <cell r="AD305">
            <v>53.165000000000013</v>
          </cell>
          <cell r="AE305">
            <v>53.422500000000014</v>
          </cell>
          <cell r="AF305">
            <v>58.707875000000001</v>
          </cell>
          <cell r="AG305">
            <v>61.92625000000001</v>
          </cell>
          <cell r="AH305">
            <v>56.057875000000003</v>
          </cell>
          <cell r="AI305">
            <v>57.722499999999989</v>
          </cell>
          <cell r="AJ305">
            <v>58.707875000000001</v>
          </cell>
          <cell r="AK305">
            <v>59.457875000000001</v>
          </cell>
          <cell r="AL305">
            <v>58.609473684210521</v>
          </cell>
          <cell r="AM305">
            <v>59.770499999999977</v>
          </cell>
          <cell r="AN305">
            <v>55.478249999999989</v>
          </cell>
          <cell r="AO305">
            <v>0</v>
          </cell>
          <cell r="AP305">
            <v>0</v>
          </cell>
          <cell r="AQ305">
            <v>57.037875000000007</v>
          </cell>
          <cell r="AR305">
            <v>59.956999999999979</v>
          </cell>
          <cell r="AS305">
            <v>41.39200000000001</v>
          </cell>
          <cell r="AT305">
            <v>58.55</v>
          </cell>
          <cell r="AU305">
            <v>57.221250000000019</v>
          </cell>
          <cell r="AV305">
            <v>61.165749999999989</v>
          </cell>
          <cell r="AW305">
            <v>58.300000000000004</v>
          </cell>
          <cell r="AX305">
            <v>56.701578947368418</v>
          </cell>
          <cell r="AY305">
            <v>0</v>
          </cell>
          <cell r="AZ305">
            <v>0</v>
          </cell>
          <cell r="BA305">
            <v>0</v>
          </cell>
          <cell r="BB305">
            <v>57.962499999999999</v>
          </cell>
          <cell r="BC305">
            <v>57.853249999999989</v>
          </cell>
          <cell r="BD305">
            <v>-0.25181818181818427</v>
          </cell>
          <cell r="BE305">
            <v>57.701000000000001</v>
          </cell>
          <cell r="BF305">
            <v>58.217010000000002</v>
          </cell>
          <cell r="BG305">
            <v>56.020894736842116</v>
          </cell>
          <cell r="BH305">
            <v>0</v>
          </cell>
          <cell r="BI305">
            <v>57.396318421052626</v>
          </cell>
          <cell r="BJ305">
            <v>0</v>
          </cell>
          <cell r="BK305">
            <v>3.33</v>
          </cell>
          <cell r="BL305">
            <v>17.4050625</v>
          </cell>
          <cell r="BM305">
            <v>29.490562499999999</v>
          </cell>
          <cell r="BN305">
            <v>44.2824375</v>
          </cell>
          <cell r="BO305">
            <v>37.332749999999997</v>
          </cell>
          <cell r="BP305">
            <v>49.676812499999997</v>
          </cell>
          <cell r="BQ305">
            <v>71.819159999999997</v>
          </cell>
          <cell r="BR305">
            <v>71.819159999999997</v>
          </cell>
          <cell r="BS305">
            <v>73.513859999999994</v>
          </cell>
          <cell r="BT305">
            <v>73.513859999999994</v>
          </cell>
          <cell r="BU305">
            <v>76.055910000000011</v>
          </cell>
          <cell r="BV305">
            <v>76.055910000000011</v>
          </cell>
          <cell r="BW305">
            <v>71.653784999999999</v>
          </cell>
          <cell r="BX305">
            <v>71.653784999999999</v>
          </cell>
          <cell r="BY305">
            <v>76.871760000000009</v>
          </cell>
          <cell r="BZ305">
            <v>76.871760000000009</v>
          </cell>
          <cell r="CA305">
            <v>0</v>
          </cell>
          <cell r="CB305">
            <v>0</v>
          </cell>
          <cell r="CC305">
            <v>0</v>
          </cell>
          <cell r="CD305">
            <v>0</v>
          </cell>
          <cell r="CE305">
            <v>79.342410000000001</v>
          </cell>
          <cell r="CF305">
            <v>87.202500000000001</v>
          </cell>
          <cell r="CG305">
            <v>90.436499999999995</v>
          </cell>
          <cell r="CH305">
            <v>74.996250000000003</v>
          </cell>
          <cell r="CI305">
            <v>63.196979999999996</v>
          </cell>
          <cell r="CJ305">
            <v>62.666730000000001</v>
          </cell>
          <cell r="CK305">
            <v>62.986979999999996</v>
          </cell>
          <cell r="CL305">
            <v>61.437284999999996</v>
          </cell>
          <cell r="CM305">
            <v>0</v>
          </cell>
          <cell r="CN305">
            <v>62.716185000000003</v>
          </cell>
          <cell r="CO305">
            <v>62.716185000000003</v>
          </cell>
          <cell r="CP305">
            <v>59.30715</v>
          </cell>
          <cell r="CQ305">
            <v>59.30715</v>
          </cell>
          <cell r="CR305">
            <v>0</v>
          </cell>
          <cell r="CS305">
            <v>0</v>
          </cell>
          <cell r="CT305">
            <v>56.849999999999994</v>
          </cell>
          <cell r="CU305">
            <v>52.237499999999997</v>
          </cell>
          <cell r="CV305">
            <v>0</v>
          </cell>
          <cell r="CW305">
            <v>23</v>
          </cell>
          <cell r="CX305">
            <v>65.597280000000012</v>
          </cell>
          <cell r="CY305">
            <v>66.017280000000014</v>
          </cell>
          <cell r="CZ305">
            <v>63.767024999999983</v>
          </cell>
          <cell r="DA305">
            <v>61.562550000000002</v>
          </cell>
          <cell r="DB305">
            <v>0.70612500000000245</v>
          </cell>
          <cell r="DC305">
            <v>0.67765909090909215</v>
          </cell>
          <cell r="DD305">
            <v>23.884595000000001</v>
          </cell>
          <cell r="DE305">
            <v>0</v>
          </cell>
          <cell r="DF305">
            <v>0</v>
          </cell>
          <cell r="DG305">
            <v>0</v>
          </cell>
          <cell r="DH305">
            <v>0</v>
          </cell>
          <cell r="DI305">
            <v>0</v>
          </cell>
          <cell r="DJ305">
            <v>0</v>
          </cell>
          <cell r="DK305">
            <v>0</v>
          </cell>
          <cell r="DL305">
            <v>0</v>
          </cell>
          <cell r="DM305" t="str">
            <v>May 09</v>
          </cell>
          <cell r="DN305">
            <v>3.8250000000000002</v>
          </cell>
          <cell r="DO305">
            <v>0</v>
          </cell>
          <cell r="DP305">
            <v>0</v>
          </cell>
          <cell r="DQ305">
            <v>0</v>
          </cell>
          <cell r="DR305">
            <v>0</v>
          </cell>
          <cell r="DS305">
            <v>0</v>
          </cell>
          <cell r="DT305">
            <v>71.877855000000011</v>
          </cell>
          <cell r="DU305">
            <v>71.877855000000011</v>
          </cell>
          <cell r="DV305">
            <v>79.309229999999999</v>
          </cell>
          <cell r="DW305">
            <v>79.309229999999999</v>
          </cell>
          <cell r="DX305">
            <v>73.387230000000002</v>
          </cell>
          <cell r="DY305">
            <v>73.387230000000002</v>
          </cell>
          <cell r="DZ305">
            <v>79.63472999999999</v>
          </cell>
          <cell r="EA305">
            <v>79.63472999999999</v>
          </cell>
          <cell r="EB305">
            <v>71.187480000000008</v>
          </cell>
          <cell r="EC305">
            <v>71.187480000000008</v>
          </cell>
          <cell r="ED305">
            <v>78.458730000000003</v>
          </cell>
          <cell r="EE305">
            <v>78.458730000000003</v>
          </cell>
          <cell r="EF305">
            <v>63.678720000000006</v>
          </cell>
          <cell r="EG305">
            <v>70.543620000000004</v>
          </cell>
          <cell r="EH305">
            <v>61.98087000000001</v>
          </cell>
          <cell r="EI305">
            <v>61.560870000000008</v>
          </cell>
          <cell r="EJ305">
            <v>62.169870000000003</v>
          </cell>
          <cell r="EK305">
            <v>63.824145000000016</v>
          </cell>
          <cell r="EL305">
            <v>63.824145000000016</v>
          </cell>
          <cell r="EM305">
            <v>0</v>
          </cell>
          <cell r="EN305">
            <v>0</v>
          </cell>
          <cell r="EO305">
            <v>52.342499999999994</v>
          </cell>
          <cell r="EP305">
            <v>51.767499999999998</v>
          </cell>
          <cell r="EQ305" t="str">
            <v>May 09</v>
          </cell>
          <cell r="ER305">
            <v>3.12</v>
          </cell>
          <cell r="ES305">
            <v>0</v>
          </cell>
          <cell r="ET305">
            <v>0</v>
          </cell>
          <cell r="EU305">
            <v>0</v>
          </cell>
          <cell r="EV305">
            <v>28.859250000000003</v>
          </cell>
          <cell r="EW305">
            <v>30.618000000000002</v>
          </cell>
          <cell r="EX305">
            <v>39.810749999999999</v>
          </cell>
          <cell r="EY305">
            <v>74.576459999999997</v>
          </cell>
          <cell r="EZ305">
            <v>74.576459999999997</v>
          </cell>
          <cell r="FA305">
            <v>84.451710000000006</v>
          </cell>
          <cell r="FB305">
            <v>84.451710000000006</v>
          </cell>
          <cell r="FC305">
            <v>80.199209999999994</v>
          </cell>
          <cell r="FD305">
            <v>80.199209999999994</v>
          </cell>
          <cell r="FE305">
            <v>0</v>
          </cell>
          <cell r="FF305">
            <v>0</v>
          </cell>
          <cell r="FG305">
            <v>0</v>
          </cell>
          <cell r="FH305">
            <v>59.553060000000002</v>
          </cell>
          <cell r="FI305">
            <v>63.868560000000016</v>
          </cell>
          <cell r="FJ305">
            <v>61.863060000000011</v>
          </cell>
          <cell r="FK305">
            <v>61.863060000000011</v>
          </cell>
          <cell r="FL305">
            <v>0</v>
          </cell>
          <cell r="FM305">
            <v>0</v>
          </cell>
          <cell r="FN305" t="str">
            <v>May 09</v>
          </cell>
          <cell r="FO305">
            <v>2.84</v>
          </cell>
          <cell r="FP305">
            <v>23.782499999999999</v>
          </cell>
          <cell r="FQ305">
            <v>24.254999999999999</v>
          </cell>
          <cell r="FR305">
            <v>51.397500000000001</v>
          </cell>
          <cell r="FS305">
            <v>0</v>
          </cell>
          <cell r="FT305">
            <v>77.823374999999999</v>
          </cell>
          <cell r="FU305">
            <v>77.823374999999999</v>
          </cell>
          <cell r="FV305">
            <v>83.167874999999995</v>
          </cell>
          <cell r="FW305">
            <v>83.167874999999995</v>
          </cell>
          <cell r="FX305">
            <v>0</v>
          </cell>
          <cell r="FY305">
            <v>0</v>
          </cell>
          <cell r="FZ305">
            <v>0</v>
          </cell>
          <cell r="GA305">
            <v>0</v>
          </cell>
          <cell r="GB305">
            <v>0</v>
          </cell>
          <cell r="GC305">
            <v>0</v>
          </cell>
          <cell r="GD305">
            <v>64.923705000000012</v>
          </cell>
          <cell r="GE305">
            <v>63.718410000000006</v>
          </cell>
          <cell r="GF305">
            <v>63.718410000000006</v>
          </cell>
          <cell r="GG305">
            <v>64.613535000000013</v>
          </cell>
          <cell r="GH305">
            <v>64.613535000000013</v>
          </cell>
          <cell r="GI305">
            <v>68.12084999999999</v>
          </cell>
          <cell r="GJ305">
            <v>64.73984999999999</v>
          </cell>
          <cell r="GK305">
            <v>0</v>
          </cell>
          <cell r="GL305">
            <v>0</v>
          </cell>
          <cell r="GM305">
            <v>56.201250000000002</v>
          </cell>
          <cell r="GN305">
            <v>0</v>
          </cell>
          <cell r="GO305" t="str">
            <v>May 09</v>
          </cell>
          <cell r="GP305">
            <v>4.5127392828270834</v>
          </cell>
          <cell r="GQ305">
            <v>370.78947368421052</v>
          </cell>
          <cell r="GR305">
            <v>396.5263157894737</v>
          </cell>
          <cell r="GS305">
            <v>382.92105263157896</v>
          </cell>
          <cell r="GT305">
            <v>430.07894736842104</v>
          </cell>
          <cell r="GU305">
            <v>477.2236842105263</v>
          </cell>
          <cell r="GV305">
            <v>473.4736842105263</v>
          </cell>
          <cell r="GW305">
            <v>477.2236842105263</v>
          </cell>
          <cell r="GX305">
            <v>0</v>
          </cell>
          <cell r="GY305">
            <v>635.96052631578948</v>
          </cell>
          <cell r="GZ305">
            <v>591.11842105263156</v>
          </cell>
          <cell r="HA305">
            <v>606.46052631578948</v>
          </cell>
          <cell r="HB305">
            <v>0</v>
          </cell>
          <cell r="HC305">
            <v>510.11842105263156</v>
          </cell>
          <cell r="HD305">
            <v>466.88157894736844</v>
          </cell>
          <cell r="HE305">
            <v>0</v>
          </cell>
          <cell r="HF305">
            <v>485.46052631578948</v>
          </cell>
          <cell r="HG305">
            <v>419.57894736842104</v>
          </cell>
          <cell r="HH305">
            <v>0</v>
          </cell>
          <cell r="HI305">
            <v>396.0263157894737</v>
          </cell>
          <cell r="HJ305">
            <v>0</v>
          </cell>
          <cell r="HK305" t="e">
            <v>#VALUE!</v>
          </cell>
          <cell r="HL305">
            <v>0</v>
          </cell>
          <cell r="HM305">
            <v>0</v>
          </cell>
          <cell r="HN305">
            <v>331.75</v>
          </cell>
          <cell r="HO305">
            <v>322.7236842105263</v>
          </cell>
          <cell r="HP305">
            <v>312.32894736842104</v>
          </cell>
          <cell r="HQ305">
            <v>0</v>
          </cell>
          <cell r="HR305">
            <v>63.58</v>
          </cell>
          <cell r="HS305">
            <v>0</v>
          </cell>
          <cell r="HT305">
            <v>761.21052631578948</v>
          </cell>
          <cell r="HU305" t="str">
            <v>May 09</v>
          </cell>
          <cell r="HV305">
            <v>391</v>
          </cell>
          <cell r="HW305">
            <v>406.05263157894734</v>
          </cell>
          <cell r="HX305">
            <v>375.73684210526318</v>
          </cell>
          <cell r="HY305">
            <v>390.78947368421052</v>
          </cell>
          <cell r="HZ305">
            <v>470.9736842105263</v>
          </cell>
          <cell r="IA305">
            <v>456.88157894736844</v>
          </cell>
          <cell r="IB305">
            <v>470.9736842105263</v>
          </cell>
          <cell r="IC305">
            <v>586.26315789473688</v>
          </cell>
          <cell r="ID305">
            <v>500.01315789473682</v>
          </cell>
          <cell r="IE305">
            <v>465.90789473684208</v>
          </cell>
          <cell r="IF305">
            <v>485.01315789473682</v>
          </cell>
          <cell r="IG305">
            <v>411.2236842105263</v>
          </cell>
          <cell r="IH305">
            <v>0</v>
          </cell>
          <cell r="II305">
            <v>381.05263157894734</v>
          </cell>
          <cell r="IJ305">
            <v>0</v>
          </cell>
          <cell r="IK305">
            <v>0</v>
          </cell>
          <cell r="IL305">
            <v>0</v>
          </cell>
          <cell r="IM305">
            <v>339.0263157894737</v>
          </cell>
          <cell r="IN305">
            <v>321.07894736842104</v>
          </cell>
          <cell r="IO305">
            <v>0</v>
          </cell>
          <cell r="IP305">
            <v>0</v>
          </cell>
          <cell r="IQ305" t="str">
            <v>May 09</v>
          </cell>
          <cell r="IR305">
            <v>7.4342471439327475</v>
          </cell>
          <cell r="IS305">
            <v>31.464640842638424</v>
          </cell>
          <cell r="IT305">
            <v>37.692947002492453</v>
          </cell>
          <cell r="IU305">
            <v>0</v>
          </cell>
          <cell r="IV305">
            <v>0</v>
          </cell>
          <cell r="IW305">
            <v>0</v>
          </cell>
          <cell r="IX305">
            <v>54.808238095238103</v>
          </cell>
          <cell r="IY305">
            <v>0</v>
          </cell>
          <cell r="IZ305">
            <v>76.362857142857138</v>
          </cell>
          <cell r="JA305">
            <v>69.735595238095243</v>
          </cell>
          <cell r="JB305">
            <v>0</v>
          </cell>
          <cell r="JC305">
            <v>66.431880952380951</v>
          </cell>
          <cell r="JD305">
            <v>81.562130177514803</v>
          </cell>
          <cell r="JE305">
            <v>0</v>
          </cell>
          <cell r="JF305">
            <v>0</v>
          </cell>
          <cell r="JG305">
            <v>0</v>
          </cell>
          <cell r="JH305">
            <v>0</v>
          </cell>
          <cell r="JI305">
            <v>0</v>
          </cell>
          <cell r="JJ305">
            <v>0</v>
          </cell>
          <cell r="JK305">
            <v>0</v>
          </cell>
          <cell r="JL305">
            <v>0</v>
          </cell>
          <cell r="JM305">
            <v>0</v>
          </cell>
          <cell r="JN305">
            <v>63.650690476190476</v>
          </cell>
          <cell r="JO305">
            <v>0</v>
          </cell>
          <cell r="JP305">
            <v>63.804857142857138</v>
          </cell>
          <cell r="JQ305">
            <v>64.5685</v>
          </cell>
          <cell r="JR305">
            <v>65.563500000000005</v>
          </cell>
          <cell r="JS305">
            <v>66.338626666666684</v>
          </cell>
          <cell r="JT305">
            <v>66.626009999999994</v>
          </cell>
          <cell r="JU305">
            <v>0.28738333333330957</v>
          </cell>
          <cell r="JV305">
            <v>0</v>
          </cell>
          <cell r="JW305">
            <v>0</v>
          </cell>
          <cell r="JX305">
            <v>0</v>
          </cell>
          <cell r="JY305">
            <v>0</v>
          </cell>
          <cell r="JZ305">
            <v>64.968500000000006</v>
          </cell>
          <cell r="KA305">
            <v>0</v>
          </cell>
          <cell r="KB305">
            <v>0</v>
          </cell>
          <cell r="KC305">
            <v>0</v>
          </cell>
          <cell r="KD305">
            <v>47.719499999999996</v>
          </cell>
          <cell r="KE305">
            <v>49.719499999999996</v>
          </cell>
          <cell r="KF305">
            <v>47.719499999999996</v>
          </cell>
          <cell r="KG305">
            <v>49.719499999999996</v>
          </cell>
          <cell r="KH305">
            <v>0</v>
          </cell>
          <cell r="KI305">
            <v>0</v>
          </cell>
          <cell r="KJ305">
            <v>0</v>
          </cell>
          <cell r="KK305">
            <v>56.134124484439447</v>
          </cell>
          <cell r="KL305">
            <v>54.953022122234728</v>
          </cell>
          <cell r="KM305">
            <v>0</v>
          </cell>
          <cell r="KN305">
            <v>54.654398200224961</v>
          </cell>
          <cell r="KO305">
            <v>10.476192857142857</v>
          </cell>
          <cell r="KP305">
            <v>0.79523809523809519</v>
          </cell>
          <cell r="KQ305">
            <v>1.6428571428571428</v>
          </cell>
          <cell r="KR305">
            <v>1.2380952380952377</v>
          </cell>
          <cell r="KS305">
            <v>0.95238095238095233</v>
          </cell>
          <cell r="KT305">
            <v>-0.42380952380952364</v>
          </cell>
          <cell r="KU305">
            <v>-0.25714285714285723</v>
          </cell>
          <cell r="KV305">
            <v>-0.40000000000000008</v>
          </cell>
          <cell r="KW305">
            <v>0</v>
          </cell>
          <cell r="KX305">
            <v>4.7626666666666664E-2</v>
          </cell>
          <cell r="KY305">
            <v>1.0000000000000001E-5</v>
          </cell>
          <cell r="KZ305">
            <v>1.9761904761904769</v>
          </cell>
          <cell r="LA305">
            <v>2.0714285714285716</v>
          </cell>
          <cell r="LB305">
            <v>2</v>
          </cell>
          <cell r="LC305" t="str">
            <v>May 09</v>
          </cell>
          <cell r="LD305">
            <v>30.620467365028201</v>
          </cell>
          <cell r="LE305">
            <v>36.73094582185491</v>
          </cell>
          <cell r="LF305">
            <v>380</v>
          </cell>
          <cell r="LG305">
            <v>400</v>
          </cell>
          <cell r="LH305">
            <v>53.047861111111096</v>
          </cell>
          <cell r="LI305">
            <v>66.865999999999985</v>
          </cell>
          <cell r="LJ305">
            <v>63.846499999999999</v>
          </cell>
          <cell r="LK305">
            <v>1.29</v>
          </cell>
          <cell r="LL305">
            <v>65.536000000000016</v>
          </cell>
          <cell r="LM305">
            <v>2.3850000000000002</v>
          </cell>
          <cell r="LN305">
            <v>64.475999999999999</v>
          </cell>
          <cell r="LO305">
            <v>0</v>
          </cell>
          <cell r="LP305">
            <v>0</v>
          </cell>
          <cell r="LQ305">
            <v>0</v>
          </cell>
          <cell r="LR305">
            <v>0</v>
          </cell>
          <cell r="LS305">
            <v>0</v>
          </cell>
          <cell r="LT305">
            <v>53.188582677165364</v>
          </cell>
          <cell r="LU305">
            <v>52.875196850393699</v>
          </cell>
          <cell r="LV305">
            <v>56.728249999999989</v>
          </cell>
          <cell r="LW305">
            <v>41.39200000000001</v>
          </cell>
          <cell r="LX305">
            <v>53.165000000000013</v>
          </cell>
          <cell r="LY305">
            <v>53.422500000000014</v>
          </cell>
          <cell r="LZ305">
            <v>58.707875000000001</v>
          </cell>
          <cell r="MA305">
            <v>61.92625000000001</v>
          </cell>
          <cell r="MB305" t="str">
            <v>May 09</v>
          </cell>
          <cell r="MC305">
            <v>390.7</v>
          </cell>
          <cell r="MD305">
            <v>428.95</v>
          </cell>
          <cell r="ME305">
            <v>55.113194444444446</v>
          </cell>
          <cell r="MF305">
            <v>78.88</v>
          </cell>
          <cell r="MG305">
            <v>63.679999999999993</v>
          </cell>
          <cell r="MH305" t="str">
            <v>May 09</v>
          </cell>
          <cell r="MI305">
            <v>91.666666666666671</v>
          </cell>
          <cell r="MJ305">
            <v>84.35374149659863</v>
          </cell>
          <cell r="MK305">
            <v>87.21088435374152</v>
          </cell>
          <cell r="ML305">
            <v>74.285714285714249</v>
          </cell>
          <cell r="MM305">
            <v>80.272108843537424</v>
          </cell>
          <cell r="MN305">
            <v>112.96261623915623</v>
          </cell>
          <cell r="MO305">
            <v>58.119745396371563</v>
          </cell>
          <cell r="MP305">
            <v>71.156462585034049</v>
          </cell>
          <cell r="MQ305">
            <v>28.333333333333332</v>
          </cell>
          <cell r="MR305">
            <v>58.333333333333336</v>
          </cell>
          <cell r="MS305">
            <v>0</v>
          </cell>
          <cell r="MT305">
            <v>98.753595397890678</v>
          </cell>
          <cell r="MU305">
            <v>93.550955414012648</v>
          </cell>
          <cell r="MV305">
            <v>67.142857142857139</v>
          </cell>
          <cell r="MW305">
            <v>13.78</v>
          </cell>
        </row>
        <row r="306">
          <cell r="F306" t="str">
            <v>Jun 09</v>
          </cell>
          <cell r="G306">
            <v>68.551136363636374</v>
          </cell>
          <cell r="H306">
            <v>0</v>
          </cell>
          <cell r="I306">
            <v>69.683636363636353</v>
          </cell>
          <cell r="J306">
            <v>0</v>
          </cell>
          <cell r="K306">
            <v>0</v>
          </cell>
          <cell r="L306">
            <v>71.172272727272741</v>
          </cell>
          <cell r="M306">
            <v>66.880909090909086</v>
          </cell>
          <cell r="N306">
            <v>0</v>
          </cell>
          <cell r="O306">
            <v>0</v>
          </cell>
          <cell r="P306">
            <v>63.733636363636364</v>
          </cell>
          <cell r="Q306">
            <v>63.733636363636364</v>
          </cell>
          <cell r="R306">
            <v>0</v>
          </cell>
          <cell r="S306">
            <v>67.433636363636367</v>
          </cell>
          <cell r="T306">
            <v>65.683636363636367</v>
          </cell>
          <cell r="U306">
            <v>61.283636363636361</v>
          </cell>
          <cell r="V306">
            <v>68.128409090909059</v>
          </cell>
          <cell r="W306">
            <v>68.201136363636337</v>
          </cell>
          <cell r="X306">
            <v>68.4670477272727</v>
          </cell>
          <cell r="Y306">
            <v>65.646590909090875</v>
          </cell>
          <cell r="Z306">
            <v>66.723863636363603</v>
          </cell>
          <cell r="AA306">
            <v>69.905000000000001</v>
          </cell>
          <cell r="AB306">
            <v>68.523181818181811</v>
          </cell>
          <cell r="AC306">
            <v>53.279999999999994</v>
          </cell>
          <cell r="AD306">
            <v>72.963636363636368</v>
          </cell>
          <cell r="AE306">
            <v>73.118181818181824</v>
          </cell>
          <cell r="AF306">
            <v>70.439545454545453</v>
          </cell>
          <cell r="AG306">
            <v>72.14838383838385</v>
          </cell>
          <cell r="AH306">
            <v>68.73954545454545</v>
          </cell>
          <cell r="AI306">
            <v>69.268636363636375</v>
          </cell>
          <cell r="AJ306">
            <v>70.439545454545453</v>
          </cell>
          <cell r="AK306">
            <v>70.689545454545453</v>
          </cell>
          <cell r="AL306">
            <v>69.782954545454515</v>
          </cell>
          <cell r="AM306">
            <v>71.474090909090904</v>
          </cell>
          <cell r="AN306">
            <v>67.954999999999998</v>
          </cell>
          <cell r="AO306">
            <v>0</v>
          </cell>
          <cell r="AP306">
            <v>0</v>
          </cell>
          <cell r="AQ306">
            <v>69.23954545454545</v>
          </cell>
          <cell r="AR306">
            <v>71.500454545454531</v>
          </cell>
          <cell r="AS306">
            <v>53.279999999999994</v>
          </cell>
          <cell r="AT306">
            <v>70.32499999999996</v>
          </cell>
          <cell r="AU306">
            <v>66.982020202020209</v>
          </cell>
          <cell r="AV306">
            <v>73.175454545454542</v>
          </cell>
          <cell r="AW306">
            <v>70.079545454545425</v>
          </cell>
          <cell r="AX306">
            <v>68.796590909090881</v>
          </cell>
          <cell r="AY306">
            <v>0</v>
          </cell>
          <cell r="AZ306">
            <v>0</v>
          </cell>
          <cell r="BA306">
            <v>0</v>
          </cell>
          <cell r="BB306">
            <v>69.46954545454544</v>
          </cell>
          <cell r="BC306">
            <v>69.40954545454548</v>
          </cell>
          <cell r="BD306">
            <v>-5.3636363636364745E-2</v>
          </cell>
          <cell r="BE306">
            <v>67.858863636363623</v>
          </cell>
          <cell r="BF306">
            <v>68.083646363636376</v>
          </cell>
          <cell r="BG306">
            <v>63.024977272727277</v>
          </cell>
          <cell r="BH306">
            <v>0</v>
          </cell>
          <cell r="BI306">
            <v>68.487502272727241</v>
          </cell>
          <cell r="BJ306">
            <v>0</v>
          </cell>
          <cell r="BK306">
            <v>3.54</v>
          </cell>
          <cell r="BL306">
            <v>21.36392045454545</v>
          </cell>
          <cell r="BM306">
            <v>35.604545454545459</v>
          </cell>
          <cell r="BN306">
            <v>53.640681818181818</v>
          </cell>
          <cell r="BO306">
            <v>45.399374999999999</v>
          </cell>
          <cell r="BP306">
            <v>59.081590909090913</v>
          </cell>
          <cell r="BQ306">
            <v>80.571463636363617</v>
          </cell>
          <cell r="BR306">
            <v>80.571463636363617</v>
          </cell>
          <cell r="BS306">
            <v>82.294227272727269</v>
          </cell>
          <cell r="BT306">
            <v>82.294227272727269</v>
          </cell>
          <cell r="BU306">
            <v>84.878372727272719</v>
          </cell>
          <cell r="BV306">
            <v>84.878372727272719</v>
          </cell>
          <cell r="BW306">
            <v>80.83396363636362</v>
          </cell>
          <cell r="BX306">
            <v>80.83396363636362</v>
          </cell>
          <cell r="BY306">
            <v>86.847599999999986</v>
          </cell>
          <cell r="BZ306">
            <v>86.847599999999986</v>
          </cell>
          <cell r="CA306">
            <v>0</v>
          </cell>
          <cell r="CB306">
            <v>0</v>
          </cell>
          <cell r="CC306">
            <v>0</v>
          </cell>
          <cell r="CD306">
            <v>0</v>
          </cell>
          <cell r="CE306">
            <v>88.169645454545432</v>
          </cell>
          <cell r="CF306">
            <v>103.48227272727271</v>
          </cell>
          <cell r="CG306">
            <v>103.90227272727272</v>
          </cell>
          <cell r="CH306">
            <v>78.196363636363643</v>
          </cell>
          <cell r="CI306">
            <v>76.862386363636375</v>
          </cell>
          <cell r="CJ306">
            <v>76.127386363636376</v>
          </cell>
          <cell r="CK306">
            <v>76.652386363636367</v>
          </cell>
          <cell r="CL306">
            <v>73.28895</v>
          </cell>
          <cell r="CM306">
            <v>0</v>
          </cell>
          <cell r="CN306">
            <v>75.829759090909107</v>
          </cell>
          <cell r="CO306">
            <v>75.829759090909107</v>
          </cell>
          <cell r="CP306">
            <v>70.931318181818185</v>
          </cell>
          <cell r="CQ306">
            <v>70.931318181818185</v>
          </cell>
          <cell r="CR306">
            <v>0</v>
          </cell>
          <cell r="CS306">
            <v>0</v>
          </cell>
          <cell r="CT306">
            <v>64.461363636363629</v>
          </cell>
          <cell r="CU306">
            <v>60.147727272727266</v>
          </cell>
          <cell r="CV306">
            <v>0</v>
          </cell>
          <cell r="CW306">
            <v>25</v>
          </cell>
          <cell r="CX306">
            <v>74.767827272727274</v>
          </cell>
          <cell r="CY306">
            <v>75.206918181818182</v>
          </cell>
          <cell r="CZ306">
            <v>74.215431818181827</v>
          </cell>
          <cell r="DA306">
            <v>71.760340909090914</v>
          </cell>
          <cell r="DB306">
            <v>0.71781818181818358</v>
          </cell>
          <cell r="DC306">
            <v>0.78099173553719026</v>
          </cell>
          <cell r="DD306">
            <v>26.94465454545454</v>
          </cell>
          <cell r="DE306">
            <v>0</v>
          </cell>
          <cell r="DF306">
            <v>0</v>
          </cell>
          <cell r="DG306">
            <v>0</v>
          </cell>
          <cell r="DH306">
            <v>0</v>
          </cell>
          <cell r="DI306">
            <v>0</v>
          </cell>
          <cell r="DJ306">
            <v>0</v>
          </cell>
          <cell r="DK306">
            <v>0</v>
          </cell>
          <cell r="DL306">
            <v>0</v>
          </cell>
          <cell r="DM306" t="str">
            <v>Jun 09</v>
          </cell>
          <cell r="DN306">
            <v>3.9950000000000001</v>
          </cell>
          <cell r="DO306">
            <v>0</v>
          </cell>
          <cell r="DP306">
            <v>0</v>
          </cell>
          <cell r="DQ306">
            <v>0</v>
          </cell>
          <cell r="DR306">
            <v>0</v>
          </cell>
          <cell r="DS306">
            <v>0</v>
          </cell>
          <cell r="DT306">
            <v>81.017904545454527</v>
          </cell>
          <cell r="DU306">
            <v>81.017904545454527</v>
          </cell>
          <cell r="DV306">
            <v>87.91210909090907</v>
          </cell>
          <cell r="DW306">
            <v>87.91210909090907</v>
          </cell>
          <cell r="DX306">
            <v>82.823427272727272</v>
          </cell>
          <cell r="DY306">
            <v>82.823427272727272</v>
          </cell>
          <cell r="DZ306">
            <v>90.15529090909088</v>
          </cell>
          <cell r="EA306">
            <v>90.15529090909088</v>
          </cell>
          <cell r="EB306">
            <v>79.836654545454536</v>
          </cell>
          <cell r="EC306">
            <v>79.836654545454536</v>
          </cell>
          <cell r="ED306">
            <v>87.439609090909059</v>
          </cell>
          <cell r="EE306">
            <v>87.439609090909059</v>
          </cell>
          <cell r="EF306">
            <v>77.043654545454544</v>
          </cell>
          <cell r="EG306">
            <v>82.062845454545453</v>
          </cell>
          <cell r="EH306">
            <v>73.445209090909103</v>
          </cell>
          <cell r="EI306">
            <v>73.025209090909101</v>
          </cell>
          <cell r="EJ306">
            <v>73.588868181818185</v>
          </cell>
          <cell r="EK306">
            <v>76.419668181818196</v>
          </cell>
          <cell r="EL306">
            <v>76.419668181818196</v>
          </cell>
          <cell r="EM306">
            <v>0</v>
          </cell>
          <cell r="EN306">
            <v>0</v>
          </cell>
          <cell r="EO306">
            <v>60.465909090909093</v>
          </cell>
          <cell r="EP306">
            <v>58.888636363636365</v>
          </cell>
          <cell r="EQ306" t="str">
            <v>Jun 09</v>
          </cell>
          <cell r="ER306">
            <v>3.41</v>
          </cell>
          <cell r="ES306">
            <v>0</v>
          </cell>
          <cell r="ET306">
            <v>0</v>
          </cell>
          <cell r="EU306">
            <v>0</v>
          </cell>
          <cell r="EV306">
            <v>33.261136363636361</v>
          </cell>
          <cell r="EW306">
            <v>38.167499999999997</v>
          </cell>
          <cell r="EX306">
            <v>52.390227272727266</v>
          </cell>
          <cell r="EY306">
            <v>86.481340909090889</v>
          </cell>
          <cell r="EZ306">
            <v>86.481340909090889</v>
          </cell>
          <cell r="FA306">
            <v>95.926568181818169</v>
          </cell>
          <cell r="FB306">
            <v>95.926568181818169</v>
          </cell>
          <cell r="FC306">
            <v>88.084977272727244</v>
          </cell>
          <cell r="FD306">
            <v>88.084977272727244</v>
          </cell>
          <cell r="FE306">
            <v>0</v>
          </cell>
          <cell r="FF306">
            <v>0</v>
          </cell>
          <cell r="FG306">
            <v>0</v>
          </cell>
          <cell r="FH306">
            <v>74.863281818181818</v>
          </cell>
          <cell r="FI306">
            <v>76.987145454545455</v>
          </cell>
          <cell r="FJ306">
            <v>77.17328181818182</v>
          </cell>
          <cell r="FK306">
            <v>77.17328181818182</v>
          </cell>
          <cell r="FL306">
            <v>0</v>
          </cell>
          <cell r="FM306">
            <v>0</v>
          </cell>
          <cell r="FN306" t="str">
            <v>Jun 09</v>
          </cell>
          <cell r="FO306">
            <v>3.07</v>
          </cell>
          <cell r="FP306">
            <v>28.875</v>
          </cell>
          <cell r="FQ306">
            <v>31.657499999999999</v>
          </cell>
          <cell r="FR306">
            <v>60.322499999999998</v>
          </cell>
          <cell r="FS306">
            <v>0</v>
          </cell>
          <cell r="FT306">
            <v>87.381954545454576</v>
          </cell>
          <cell r="FU306">
            <v>87.381954545454576</v>
          </cell>
          <cell r="FV306">
            <v>91.457863636363655</v>
          </cell>
          <cell r="FW306">
            <v>91.457863636363655</v>
          </cell>
          <cell r="FX306">
            <v>0</v>
          </cell>
          <cell r="FY306">
            <v>0</v>
          </cell>
          <cell r="FZ306">
            <v>0</v>
          </cell>
          <cell r="GA306">
            <v>0</v>
          </cell>
          <cell r="GB306">
            <v>0</v>
          </cell>
          <cell r="GC306">
            <v>0</v>
          </cell>
          <cell r="GD306">
            <v>78.353004545454567</v>
          </cell>
          <cell r="GE306">
            <v>76.237063636363658</v>
          </cell>
          <cell r="GF306">
            <v>76.237063636363658</v>
          </cell>
          <cell r="GG306">
            <v>77.771495454545473</v>
          </cell>
          <cell r="GH306">
            <v>77.771495454545473</v>
          </cell>
          <cell r="GI306">
            <v>78.424499999999981</v>
          </cell>
          <cell r="GJ306">
            <v>74.854499999999987</v>
          </cell>
          <cell r="GK306">
            <v>0</v>
          </cell>
          <cell r="GL306">
            <v>0</v>
          </cell>
          <cell r="GM306">
            <v>62.508863636363635</v>
          </cell>
          <cell r="GN306">
            <v>0</v>
          </cell>
          <cell r="GO306" t="str">
            <v>Jun 09</v>
          </cell>
          <cell r="GP306">
            <v>4.5377334831329517</v>
          </cell>
          <cell r="GQ306">
            <v>495.22727272727275</v>
          </cell>
          <cell r="GR306">
            <v>495.45454545454544</v>
          </cell>
          <cell r="GS306">
            <v>476.04545454545456</v>
          </cell>
          <cell r="GT306">
            <v>520.9545454545455</v>
          </cell>
          <cell r="GU306">
            <v>568.6704545454545</v>
          </cell>
          <cell r="GV306">
            <v>564.9204545454545</v>
          </cell>
          <cell r="GW306">
            <v>568.6704545454545</v>
          </cell>
          <cell r="GX306">
            <v>0</v>
          </cell>
          <cell r="GY306">
            <v>712.26136363636363</v>
          </cell>
          <cell r="GZ306">
            <v>677.19318181818187</v>
          </cell>
          <cell r="HA306">
            <v>687.125</v>
          </cell>
          <cell r="HB306">
            <v>0</v>
          </cell>
          <cell r="HC306">
            <v>616.98863636363637</v>
          </cell>
          <cell r="HD306">
            <v>556.2045454545455</v>
          </cell>
          <cell r="HE306">
            <v>0</v>
          </cell>
          <cell r="HF306">
            <v>573.81818181818187</v>
          </cell>
          <cell r="HG306">
            <v>487.68181818181819</v>
          </cell>
          <cell r="HH306">
            <v>0</v>
          </cell>
          <cell r="HI306">
            <v>465.84090909090907</v>
          </cell>
          <cell r="HJ306">
            <v>0</v>
          </cell>
          <cell r="HK306" t="e">
            <v>#VALUE!</v>
          </cell>
          <cell r="HL306">
            <v>0</v>
          </cell>
          <cell r="HM306">
            <v>0</v>
          </cell>
          <cell r="HN306">
            <v>381.75</v>
          </cell>
          <cell r="HO306">
            <v>372.85227272727275</v>
          </cell>
          <cell r="HP306">
            <v>360.98863636363637</v>
          </cell>
          <cell r="HQ306">
            <v>0</v>
          </cell>
          <cell r="HR306">
            <v>66.45</v>
          </cell>
          <cell r="HS306">
            <v>0</v>
          </cell>
          <cell r="HT306">
            <v>870.4545454545455</v>
          </cell>
          <cell r="HU306" t="str">
            <v>Jun 09</v>
          </cell>
          <cell r="HV306">
            <v>483.22727272727275</v>
          </cell>
          <cell r="HW306">
            <v>531.9545454545455</v>
          </cell>
          <cell r="HX306">
            <v>468.59090909090912</v>
          </cell>
          <cell r="HY306">
            <v>517.31818181818187</v>
          </cell>
          <cell r="HZ306">
            <v>563.43181818181813</v>
          </cell>
          <cell r="IA306">
            <v>550.72727272727275</v>
          </cell>
          <cell r="IB306">
            <v>563.43181818181813</v>
          </cell>
          <cell r="IC306">
            <v>672.89772727272725</v>
          </cell>
          <cell r="ID306">
            <v>603.4545454545455</v>
          </cell>
          <cell r="IE306">
            <v>556.71590909090912</v>
          </cell>
          <cell r="IF306">
            <v>572.34090909090912</v>
          </cell>
          <cell r="IG306">
            <v>478.97727272727275</v>
          </cell>
          <cell r="IH306">
            <v>0</v>
          </cell>
          <cell r="II306">
            <v>449.88636363636363</v>
          </cell>
          <cell r="IJ306">
            <v>0</v>
          </cell>
          <cell r="IK306">
            <v>0</v>
          </cell>
          <cell r="IL306">
            <v>0</v>
          </cell>
          <cell r="IM306">
            <v>388.375</v>
          </cell>
          <cell r="IN306">
            <v>374.89772727272725</v>
          </cell>
          <cell r="IO306">
            <v>0</v>
          </cell>
          <cell r="IP306">
            <v>0</v>
          </cell>
          <cell r="IQ306" t="str">
            <v>Jun 09</v>
          </cell>
          <cell r="IR306">
            <v>7.2556129687543622</v>
          </cell>
          <cell r="IS306">
            <v>33.074500219764118</v>
          </cell>
          <cell r="IT306">
            <v>43.200601260539273</v>
          </cell>
          <cell r="IU306">
            <v>0</v>
          </cell>
          <cell r="IV306">
            <v>0</v>
          </cell>
          <cell r="IW306">
            <v>0</v>
          </cell>
          <cell r="IX306">
            <v>67.218181818181804</v>
          </cell>
          <cell r="IY306">
            <v>0</v>
          </cell>
          <cell r="IZ306">
            <v>84.072272727272733</v>
          </cell>
          <cell r="JA306">
            <v>78.130454545454555</v>
          </cell>
          <cell r="JB306">
            <v>0</v>
          </cell>
          <cell r="JC306">
            <v>75.752272727272725</v>
          </cell>
          <cell r="JD306">
            <v>90.898332436793993</v>
          </cell>
          <cell r="JE306">
            <v>0</v>
          </cell>
          <cell r="JF306">
            <v>0</v>
          </cell>
          <cell r="JG306">
            <v>0</v>
          </cell>
          <cell r="JH306">
            <v>0</v>
          </cell>
          <cell r="JI306">
            <v>0</v>
          </cell>
          <cell r="JJ306">
            <v>0</v>
          </cell>
          <cell r="JK306">
            <v>0</v>
          </cell>
          <cell r="JL306">
            <v>0</v>
          </cell>
          <cell r="JM306">
            <v>0</v>
          </cell>
          <cell r="JN306">
            <v>75.802727272727296</v>
          </cell>
          <cell r="JO306">
            <v>0</v>
          </cell>
          <cell r="JP306">
            <v>76.101363636363615</v>
          </cell>
          <cell r="JQ306">
            <v>76.376363636363664</v>
          </cell>
          <cell r="JR306">
            <v>77.051363636363646</v>
          </cell>
          <cell r="JS306">
            <v>78.114999999999995</v>
          </cell>
          <cell r="JT306">
            <v>78.315010000000001</v>
          </cell>
          <cell r="JU306">
            <v>0.20001000000000602</v>
          </cell>
          <cell r="JV306">
            <v>0</v>
          </cell>
          <cell r="JW306">
            <v>0</v>
          </cell>
          <cell r="JX306">
            <v>0</v>
          </cell>
          <cell r="JY306">
            <v>0</v>
          </cell>
          <cell r="JZ306">
            <v>76.694545454545477</v>
          </cell>
          <cell r="KA306">
            <v>0</v>
          </cell>
          <cell r="KB306">
            <v>0</v>
          </cell>
          <cell r="KC306">
            <v>0</v>
          </cell>
          <cell r="KD306">
            <v>57.970454545454558</v>
          </cell>
          <cell r="KE306">
            <v>61.015909090909105</v>
          </cell>
          <cell r="KF306">
            <v>57.970454545454558</v>
          </cell>
          <cell r="KG306">
            <v>61.015909090909105</v>
          </cell>
          <cell r="KH306">
            <v>0</v>
          </cell>
          <cell r="KI306">
            <v>0</v>
          </cell>
          <cell r="KJ306">
            <v>0</v>
          </cell>
          <cell r="KK306">
            <v>64.514602720114539</v>
          </cell>
          <cell r="KL306">
            <v>63.530350751610605</v>
          </cell>
          <cell r="KM306">
            <v>0</v>
          </cell>
          <cell r="KN306">
            <v>63.161417322834652</v>
          </cell>
          <cell r="KO306">
            <v>15.454547727272727</v>
          </cell>
          <cell r="KP306">
            <v>1.3590909090909089</v>
          </cell>
          <cell r="KQ306">
            <v>1.5</v>
          </cell>
          <cell r="KR306">
            <v>0.98181818181818192</v>
          </cell>
          <cell r="KS306">
            <v>0.74545454545454559</v>
          </cell>
          <cell r="KT306">
            <v>-0.64545454545454539</v>
          </cell>
          <cell r="KU306">
            <v>-0.2045454545454545</v>
          </cell>
          <cell r="KV306">
            <v>-0.31818181818181834</v>
          </cell>
          <cell r="KW306">
            <v>0</v>
          </cell>
          <cell r="KX306">
            <v>0.20000000000000007</v>
          </cell>
          <cell r="KY306">
            <v>1.0000000000000001E-5</v>
          </cell>
          <cell r="KZ306">
            <v>1.6590909090909092</v>
          </cell>
          <cell r="LA306">
            <v>2.1136363636363638</v>
          </cell>
          <cell r="LB306">
            <v>3.0454545454545454</v>
          </cell>
          <cell r="LC306" t="str">
            <v>Jun 09</v>
          </cell>
          <cell r="LD306">
            <v>31.829170024174054</v>
          </cell>
          <cell r="LE306">
            <v>41.781450872359962</v>
          </cell>
          <cell r="LF306">
            <v>395</v>
          </cell>
          <cell r="LG306">
            <v>455</v>
          </cell>
          <cell r="LH306">
            <v>63.665303030303008</v>
          </cell>
          <cell r="LI306">
            <v>75.289999999999992</v>
          </cell>
          <cell r="LJ306">
            <v>75.939090909090908</v>
          </cell>
          <cell r="LK306">
            <v>1.4295454545454547</v>
          </cell>
          <cell r="LL306">
            <v>76.488636363636388</v>
          </cell>
          <cell r="LM306">
            <v>1.9022727272727271</v>
          </cell>
          <cell r="LN306">
            <v>75.87045454545455</v>
          </cell>
          <cell r="LO306">
            <v>0</v>
          </cell>
          <cell r="LP306">
            <v>0</v>
          </cell>
          <cell r="LQ306">
            <v>0</v>
          </cell>
          <cell r="LR306">
            <v>0</v>
          </cell>
          <cell r="LS306">
            <v>0</v>
          </cell>
          <cell r="LT306">
            <v>61.745096635647812</v>
          </cell>
          <cell r="LU306">
            <v>61.304652827487473</v>
          </cell>
          <cell r="LV306">
            <v>68.523181818181811</v>
          </cell>
          <cell r="LW306">
            <v>53.279999999999994</v>
          </cell>
          <cell r="LX306">
            <v>72.963636363636368</v>
          </cell>
          <cell r="LY306">
            <v>73.118181818181824</v>
          </cell>
          <cell r="LZ306">
            <v>70.439545454545453</v>
          </cell>
          <cell r="MA306">
            <v>72.14838383838385</v>
          </cell>
          <cell r="MB306" t="str">
            <v>Jun 09</v>
          </cell>
          <cell r="MC306">
            <v>479.86363636363637</v>
          </cell>
          <cell r="MD306">
            <v>537.63636363636363</v>
          </cell>
          <cell r="ME306">
            <v>66.453282828282838</v>
          </cell>
          <cell r="MF306">
            <v>89.89</v>
          </cell>
          <cell r="MG306">
            <v>70.662499999999994</v>
          </cell>
          <cell r="MH306" t="str">
            <v>Jun 09</v>
          </cell>
          <cell r="MI306">
            <v>107.72727272727273</v>
          </cell>
          <cell r="MJ306">
            <v>106.23376623376626</v>
          </cell>
          <cell r="MK306">
            <v>109.09090909090902</v>
          </cell>
          <cell r="ML306">
            <v>102.59740259740261</v>
          </cell>
          <cell r="MM306">
            <v>82.207792207792224</v>
          </cell>
          <cell r="MN306">
            <v>77.360345343420079</v>
          </cell>
          <cell r="MO306">
            <v>76.515693027487131</v>
          </cell>
          <cell r="MP306">
            <v>71.038961038961006</v>
          </cell>
          <cell r="MQ306">
            <v>48.295454545454547</v>
          </cell>
          <cell r="MR306">
            <v>60</v>
          </cell>
          <cell r="MS306">
            <v>0</v>
          </cell>
          <cell r="MT306">
            <v>96.785065353730772</v>
          </cell>
          <cell r="MU306">
            <v>47.421458209839926</v>
          </cell>
          <cell r="MV306">
            <v>71.704545454545453</v>
          </cell>
          <cell r="MW306">
            <v>13.78</v>
          </cell>
        </row>
        <row r="307">
          <cell r="F307" t="str">
            <v>Jul 09</v>
          </cell>
          <cell r="G307">
            <v>64.60608695652175</v>
          </cell>
          <cell r="H307">
            <v>0</v>
          </cell>
          <cell r="I307">
            <v>64.102727272727279</v>
          </cell>
          <cell r="J307">
            <v>0</v>
          </cell>
          <cell r="K307">
            <v>0</v>
          </cell>
          <cell r="L307">
            <v>66.786363636363632</v>
          </cell>
          <cell r="M307">
            <v>62.80863636363636</v>
          </cell>
          <cell r="N307">
            <v>0</v>
          </cell>
          <cell r="O307">
            <v>0</v>
          </cell>
          <cell r="P307">
            <v>58.448181818181808</v>
          </cell>
          <cell r="Q307">
            <v>58.448181818181808</v>
          </cell>
          <cell r="R307">
            <v>0</v>
          </cell>
          <cell r="S307">
            <v>62.357272727272722</v>
          </cell>
          <cell r="T307">
            <v>60.954999999999991</v>
          </cell>
          <cell r="U307">
            <v>53.62090909090908</v>
          </cell>
          <cell r="V307">
            <v>64.260434782608698</v>
          </cell>
          <cell r="W307">
            <v>64.560436956521741</v>
          </cell>
          <cell r="X307">
            <v>64.436521739130427</v>
          </cell>
          <cell r="Y307">
            <v>62.406086956521733</v>
          </cell>
          <cell r="Z307">
            <v>63.266956521739125</v>
          </cell>
          <cell r="AA307">
            <v>64.866956521739112</v>
          </cell>
          <cell r="AB307">
            <v>64.210436956521718</v>
          </cell>
          <cell r="AC307">
            <v>47.204782608695659</v>
          </cell>
          <cell r="AD307">
            <v>74.21521739130435</v>
          </cell>
          <cell r="AE307">
            <v>74.236956521739131</v>
          </cell>
          <cell r="AF307">
            <v>66.350217391304369</v>
          </cell>
          <cell r="AG307">
            <v>68.419565217391323</v>
          </cell>
          <cell r="AH307">
            <v>64.800217391304358</v>
          </cell>
          <cell r="AI307">
            <v>64.724782608695676</v>
          </cell>
          <cell r="AJ307">
            <v>66.350217391304369</v>
          </cell>
          <cell r="AK307">
            <v>66.650217391304366</v>
          </cell>
          <cell r="AL307">
            <v>65.503913043478263</v>
          </cell>
          <cell r="AM307">
            <v>65.976086956521755</v>
          </cell>
          <cell r="AN307">
            <v>63.710434782608679</v>
          </cell>
          <cell r="AO307">
            <v>0</v>
          </cell>
          <cell r="AP307">
            <v>0</v>
          </cell>
          <cell r="AQ307">
            <v>65.250217391304361</v>
          </cell>
          <cell r="AR307">
            <v>66.802608695652182</v>
          </cell>
          <cell r="AS307">
            <v>47.204782608695659</v>
          </cell>
          <cell r="AT307">
            <v>64.526523913043462</v>
          </cell>
          <cell r="AU307">
            <v>65.508260869565248</v>
          </cell>
          <cell r="AV307">
            <v>68.19521739130434</v>
          </cell>
          <cell r="AW307">
            <v>64.289132608695638</v>
          </cell>
          <cell r="AX307">
            <v>64.664784782608692</v>
          </cell>
          <cell r="AY307">
            <v>0</v>
          </cell>
          <cell r="AZ307">
            <v>0</v>
          </cell>
          <cell r="BA307">
            <v>0</v>
          </cell>
          <cell r="BB307">
            <v>65.081304347826077</v>
          </cell>
          <cell r="BC307">
            <v>64.819130434782608</v>
          </cell>
          <cell r="BD307">
            <v>0.39272727272727198</v>
          </cell>
          <cell r="BE307">
            <v>62.475454545454546</v>
          </cell>
          <cell r="BF307">
            <v>62.952737272727269</v>
          </cell>
          <cell r="BG307">
            <v>59.713340909090903</v>
          </cell>
          <cell r="BH307">
            <v>0</v>
          </cell>
          <cell r="BI307">
            <v>64.775652173913045</v>
          </cell>
          <cell r="BJ307">
            <v>0</v>
          </cell>
          <cell r="BK307">
            <v>3.96</v>
          </cell>
          <cell r="BL307">
            <v>18.162613636363638</v>
          </cell>
          <cell r="BM307">
            <v>31.523863636363636</v>
          </cell>
          <cell r="BN307">
            <v>47.751136363636363</v>
          </cell>
          <cell r="BO307">
            <v>41.410568181818178</v>
          </cell>
          <cell r="BP307">
            <v>55.154829545454554</v>
          </cell>
          <cell r="BQ307">
            <v>73.938040909090887</v>
          </cell>
          <cell r="BR307">
            <v>73.938040909090887</v>
          </cell>
          <cell r="BS307">
            <v>75.056768181818185</v>
          </cell>
          <cell r="BT307">
            <v>75.056768181818185</v>
          </cell>
          <cell r="BU307">
            <v>76.734859090909055</v>
          </cell>
          <cell r="BV307">
            <v>76.734859090909055</v>
          </cell>
          <cell r="BW307">
            <v>74.692131818181778</v>
          </cell>
          <cell r="BX307">
            <v>74.692131818181778</v>
          </cell>
          <cell r="BY307">
            <v>80.147359090909077</v>
          </cell>
          <cell r="BZ307">
            <v>80.147359090909077</v>
          </cell>
          <cell r="CA307">
            <v>0</v>
          </cell>
          <cell r="CB307">
            <v>0</v>
          </cell>
          <cell r="CC307">
            <v>0</v>
          </cell>
          <cell r="CD307">
            <v>0</v>
          </cell>
          <cell r="CE307">
            <v>81.688949999999977</v>
          </cell>
          <cell r="CF307">
            <v>93.020454545454541</v>
          </cell>
          <cell r="CG307">
            <v>91.960909090909098</v>
          </cell>
          <cell r="CH307">
            <v>71.970340909090908</v>
          </cell>
          <cell r="CI307">
            <v>72.874677272727268</v>
          </cell>
          <cell r="CJ307">
            <v>72.039450000000002</v>
          </cell>
          <cell r="CK307">
            <v>72.655131818181815</v>
          </cell>
          <cell r="CL307">
            <v>68.235013636363632</v>
          </cell>
          <cell r="CM307">
            <v>0</v>
          </cell>
          <cell r="CN307">
            <v>71.307599999999994</v>
          </cell>
          <cell r="CO307">
            <v>71.307599999999994</v>
          </cell>
          <cell r="CP307">
            <v>66.092727272727274</v>
          </cell>
          <cell r="CQ307">
            <v>66.092727272727274</v>
          </cell>
          <cell r="CR307">
            <v>0</v>
          </cell>
          <cell r="CS307">
            <v>0</v>
          </cell>
          <cell r="CT307">
            <v>61.643181818181816</v>
          </cell>
          <cell r="CU307">
            <v>59.843181818181812</v>
          </cell>
          <cell r="CV307">
            <v>0</v>
          </cell>
          <cell r="CW307">
            <v>29.5</v>
          </cell>
          <cell r="CX307">
            <v>70.11985909090906</v>
          </cell>
          <cell r="CY307">
            <v>70.539859090909061</v>
          </cell>
          <cell r="CZ307">
            <v>70.622522727272738</v>
          </cell>
          <cell r="DA307">
            <v>68.720590909090902</v>
          </cell>
          <cell r="DB307">
            <v>0.4661363636363613</v>
          </cell>
          <cell r="DC307">
            <v>0.70847107438016876</v>
          </cell>
          <cell r="DD307">
            <v>24.897377272727258</v>
          </cell>
          <cell r="DE307">
            <v>0</v>
          </cell>
          <cell r="DF307">
            <v>0</v>
          </cell>
          <cell r="DG307">
            <v>0</v>
          </cell>
          <cell r="DH307">
            <v>0</v>
          </cell>
          <cell r="DI307">
            <v>0</v>
          </cell>
          <cell r="DJ307">
            <v>0</v>
          </cell>
          <cell r="DK307">
            <v>0</v>
          </cell>
          <cell r="DL307">
            <v>0</v>
          </cell>
          <cell r="DM307" t="str">
            <v>Jul 09</v>
          </cell>
          <cell r="DN307">
            <v>4.43</v>
          </cell>
          <cell r="DO307">
            <v>0</v>
          </cell>
          <cell r="DP307">
            <v>0</v>
          </cell>
          <cell r="DQ307">
            <v>0</v>
          </cell>
          <cell r="DR307">
            <v>0</v>
          </cell>
          <cell r="DS307">
            <v>0</v>
          </cell>
          <cell r="DT307">
            <v>73.863490909090885</v>
          </cell>
          <cell r="DU307">
            <v>73.863490909090885</v>
          </cell>
          <cell r="DV307">
            <v>79.867581818181804</v>
          </cell>
          <cell r="DW307">
            <v>79.867581818181804</v>
          </cell>
          <cell r="DX307">
            <v>75.949172727272696</v>
          </cell>
          <cell r="DY307">
            <v>75.949172727272696</v>
          </cell>
          <cell r="DZ307">
            <v>83.356445454545437</v>
          </cell>
          <cell r="EA307">
            <v>83.356445454545437</v>
          </cell>
          <cell r="EB307">
            <v>73.104627272727242</v>
          </cell>
          <cell r="EC307">
            <v>73.104627272727242</v>
          </cell>
          <cell r="ED307">
            <v>81.060763636363603</v>
          </cell>
          <cell r="EE307">
            <v>81.060763636363603</v>
          </cell>
          <cell r="EF307">
            <v>72.986454545454549</v>
          </cell>
          <cell r="EG307">
            <v>76.803681818181815</v>
          </cell>
          <cell r="EH307">
            <v>68.4495</v>
          </cell>
          <cell r="EI307">
            <v>68.029499999999999</v>
          </cell>
          <cell r="EJ307">
            <v>70.355727272727279</v>
          </cell>
          <cell r="EK307">
            <v>72.089181818181828</v>
          </cell>
          <cell r="EL307">
            <v>72.089181818181828</v>
          </cell>
          <cell r="EM307">
            <v>0</v>
          </cell>
          <cell r="EN307">
            <v>0</v>
          </cell>
          <cell r="EO307">
            <v>59.359090909090909</v>
          </cell>
          <cell r="EP307">
            <v>59.004545454545458</v>
          </cell>
          <cell r="EQ307" t="str">
            <v>Jul 09</v>
          </cell>
          <cell r="ER307">
            <v>3.56</v>
          </cell>
          <cell r="ES307">
            <v>0</v>
          </cell>
          <cell r="ET307">
            <v>0</v>
          </cell>
          <cell r="EU307">
            <v>0</v>
          </cell>
          <cell r="EV307">
            <v>26.6175</v>
          </cell>
          <cell r="EW307">
            <v>33.39</v>
          </cell>
          <cell r="EX307">
            <v>46.658181818181816</v>
          </cell>
          <cell r="EY307">
            <v>74.931531818181782</v>
          </cell>
          <cell r="EZ307">
            <v>74.931531818181782</v>
          </cell>
          <cell r="FA307">
            <v>80.926077272727255</v>
          </cell>
          <cell r="FB307">
            <v>80.926077272727255</v>
          </cell>
          <cell r="FC307">
            <v>78.186531818181777</v>
          </cell>
          <cell r="FD307">
            <v>78.186531818181777</v>
          </cell>
          <cell r="FE307">
            <v>0</v>
          </cell>
          <cell r="FF307">
            <v>0</v>
          </cell>
          <cell r="FG307">
            <v>0</v>
          </cell>
          <cell r="FH307">
            <v>68.428786363636348</v>
          </cell>
          <cell r="FI307">
            <v>74.024809090909102</v>
          </cell>
          <cell r="FJ307">
            <v>70.738786363636379</v>
          </cell>
          <cell r="FK307">
            <v>70.738786363636379</v>
          </cell>
          <cell r="FL307">
            <v>0</v>
          </cell>
          <cell r="FM307">
            <v>0</v>
          </cell>
          <cell r="FN307" t="str">
            <v>Jul 09</v>
          </cell>
          <cell r="FO307">
            <v>3.28</v>
          </cell>
          <cell r="FP307">
            <v>26.586000000000002</v>
          </cell>
          <cell r="FQ307">
            <v>29.988</v>
          </cell>
          <cell r="FR307">
            <v>56.657999999999987</v>
          </cell>
          <cell r="FS307">
            <v>0</v>
          </cell>
          <cell r="FT307">
            <v>80.815922727272707</v>
          </cell>
          <cell r="FU307">
            <v>80.815922727272707</v>
          </cell>
          <cell r="FV307">
            <v>85.302286363636341</v>
          </cell>
          <cell r="FW307">
            <v>85.302286363636341</v>
          </cell>
          <cell r="FX307">
            <v>0</v>
          </cell>
          <cell r="FY307">
            <v>0</v>
          </cell>
          <cell r="FZ307">
            <v>0</v>
          </cell>
          <cell r="GA307">
            <v>0</v>
          </cell>
          <cell r="GB307">
            <v>0</v>
          </cell>
          <cell r="GC307">
            <v>0</v>
          </cell>
          <cell r="GD307">
            <v>74.054018181818179</v>
          </cell>
          <cell r="GE307">
            <v>72.025131818181819</v>
          </cell>
          <cell r="GF307">
            <v>72.025131818181819</v>
          </cell>
          <cell r="GG307">
            <v>73.795813636363633</v>
          </cell>
          <cell r="GH307">
            <v>73.795813636363633</v>
          </cell>
          <cell r="GI307">
            <v>72.557863636363635</v>
          </cell>
          <cell r="GJ307">
            <v>68.987863636363628</v>
          </cell>
          <cell r="GK307">
            <v>0</v>
          </cell>
          <cell r="GL307">
            <v>0</v>
          </cell>
          <cell r="GM307">
            <v>63.88636363636364</v>
          </cell>
          <cell r="GN307">
            <v>0</v>
          </cell>
          <cell r="GO307" t="str">
            <v>Jul 09</v>
          </cell>
          <cell r="GP307">
            <v>4.284795287504199</v>
          </cell>
          <cell r="GQ307">
            <v>487.3478260869565</v>
          </cell>
          <cell r="GR307">
            <v>484.6521739130435</v>
          </cell>
          <cell r="GS307">
            <v>482.1521739130435</v>
          </cell>
          <cell r="GT307">
            <v>513.78260869565224</v>
          </cell>
          <cell r="GU307">
            <v>556.28260869565213</v>
          </cell>
          <cell r="GV307">
            <v>552.53260869565213</v>
          </cell>
          <cell r="GW307">
            <v>556.28260869565213</v>
          </cell>
          <cell r="GX307">
            <v>0</v>
          </cell>
          <cell r="GY307">
            <v>642.75</v>
          </cell>
          <cell r="GZ307">
            <v>613.79347826086962</v>
          </cell>
          <cell r="HA307">
            <v>629.41304347826087</v>
          </cell>
          <cell r="HB307">
            <v>624.68181818181813</v>
          </cell>
          <cell r="HC307">
            <v>568.27173913043475</v>
          </cell>
          <cell r="HD307">
            <v>526.04347826086962</v>
          </cell>
          <cell r="HE307">
            <v>0</v>
          </cell>
          <cell r="HF307">
            <v>541.63043478260875</v>
          </cell>
          <cell r="HG307">
            <v>460.29347826086956</v>
          </cell>
          <cell r="HH307">
            <v>0</v>
          </cell>
          <cell r="HI307">
            <v>450.35869565217394</v>
          </cell>
          <cell r="HJ307">
            <v>0</v>
          </cell>
          <cell r="HK307" t="e">
            <v>#VALUE!</v>
          </cell>
          <cell r="HL307">
            <v>0</v>
          </cell>
          <cell r="HM307">
            <v>0</v>
          </cell>
          <cell r="HN307">
            <v>375.92391304347825</v>
          </cell>
          <cell r="HO307">
            <v>375.25</v>
          </cell>
          <cell r="HP307">
            <v>364.28260869565219</v>
          </cell>
          <cell r="HQ307">
            <v>0</v>
          </cell>
          <cell r="HR307">
            <v>67.61</v>
          </cell>
          <cell r="HS307">
            <v>0</v>
          </cell>
          <cell r="HT307">
            <v>768.22826086956525</v>
          </cell>
          <cell r="HU307" t="str">
            <v>Jul 09</v>
          </cell>
          <cell r="HV307">
            <v>490.6521739130435</v>
          </cell>
          <cell r="HW307">
            <v>500.43478260869563</v>
          </cell>
          <cell r="HX307">
            <v>475</v>
          </cell>
          <cell r="HY307">
            <v>484.78260869565213</v>
          </cell>
          <cell r="HZ307">
            <v>551.31521739130437</v>
          </cell>
          <cell r="IA307">
            <v>539</v>
          </cell>
          <cell r="IB307">
            <v>551.31521739130437</v>
          </cell>
          <cell r="IC307">
            <v>623.89130434782612</v>
          </cell>
          <cell r="ID307">
            <v>563.17391304347825</v>
          </cell>
          <cell r="IE307">
            <v>525.95652173913038</v>
          </cell>
          <cell r="IF307">
            <v>537.36956521739125</v>
          </cell>
          <cell r="IG307">
            <v>451.13043478260869</v>
          </cell>
          <cell r="IH307">
            <v>0</v>
          </cell>
          <cell r="II307">
            <v>430.78260869565219</v>
          </cell>
          <cell r="IJ307">
            <v>0</v>
          </cell>
          <cell r="IK307">
            <v>0</v>
          </cell>
          <cell r="IL307">
            <v>0</v>
          </cell>
          <cell r="IM307">
            <v>383.11956521739131</v>
          </cell>
          <cell r="IN307">
            <v>375.73913043478262</v>
          </cell>
          <cell r="IO307">
            <v>0</v>
          </cell>
          <cell r="IP307">
            <v>0</v>
          </cell>
          <cell r="IQ307" t="str">
            <v>Jul 09</v>
          </cell>
          <cell r="IR307">
            <v>7.5333062826711785</v>
          </cell>
          <cell r="IS307">
            <v>41.72651788529587</v>
          </cell>
          <cell r="IT307">
            <v>51.223699445043316</v>
          </cell>
          <cell r="IU307">
            <v>0</v>
          </cell>
          <cell r="IV307">
            <v>0</v>
          </cell>
          <cell r="IW307">
            <v>0</v>
          </cell>
          <cell r="IX307">
            <v>64.100000000000009</v>
          </cell>
          <cell r="IY307">
            <v>0</v>
          </cell>
          <cell r="IZ307">
            <v>77.328260869565213</v>
          </cell>
          <cell r="JA307">
            <v>73.672173913043466</v>
          </cell>
          <cell r="JB307">
            <v>0</v>
          </cell>
          <cell r="JC307">
            <v>71.153043478260869</v>
          </cell>
          <cell r="JD307">
            <v>81.929508618471843</v>
          </cell>
          <cell r="JE307">
            <v>0</v>
          </cell>
          <cell r="JF307">
            <v>0</v>
          </cell>
          <cell r="JG307">
            <v>0</v>
          </cell>
          <cell r="JH307">
            <v>0</v>
          </cell>
          <cell r="JI307">
            <v>0</v>
          </cell>
          <cell r="JJ307">
            <v>0</v>
          </cell>
          <cell r="JK307">
            <v>0</v>
          </cell>
          <cell r="JL307">
            <v>0</v>
          </cell>
          <cell r="JM307">
            <v>0</v>
          </cell>
          <cell r="JN307">
            <v>71.82869565217392</v>
          </cell>
          <cell r="JO307">
            <v>0</v>
          </cell>
          <cell r="JP307">
            <v>70.606086956521722</v>
          </cell>
          <cell r="JQ307">
            <v>71.176521739130436</v>
          </cell>
          <cell r="JR307">
            <v>72.000434782608693</v>
          </cell>
          <cell r="JS307">
            <v>72.40043695652173</v>
          </cell>
          <cell r="JT307">
            <v>72.804792608695649</v>
          </cell>
          <cell r="JU307">
            <v>0.40435565217391911</v>
          </cell>
          <cell r="JV307">
            <v>0</v>
          </cell>
          <cell r="JW307">
            <v>0</v>
          </cell>
          <cell r="JX307">
            <v>0</v>
          </cell>
          <cell r="JY307">
            <v>0</v>
          </cell>
          <cell r="JZ307">
            <v>71.654782608695655</v>
          </cell>
          <cell r="KA307">
            <v>0</v>
          </cell>
          <cell r="KB307">
            <v>0</v>
          </cell>
          <cell r="KC307">
            <v>0</v>
          </cell>
          <cell r="KD307">
            <v>62.267391304347825</v>
          </cell>
          <cell r="KE307">
            <v>66.202173913043481</v>
          </cell>
          <cell r="KF307">
            <v>62.267391304347825</v>
          </cell>
          <cell r="KG307">
            <v>66.202173913043481</v>
          </cell>
          <cell r="KH307">
            <v>0</v>
          </cell>
          <cell r="KI307">
            <v>0</v>
          </cell>
          <cell r="KJ307">
            <v>0</v>
          </cell>
          <cell r="KK307">
            <v>64.777884286203374</v>
          </cell>
          <cell r="KL307">
            <v>63.966518315645345</v>
          </cell>
          <cell r="KM307">
            <v>0</v>
          </cell>
          <cell r="KN307">
            <v>63.757001027045526</v>
          </cell>
          <cell r="KO307">
            <v>17.826086956521738</v>
          </cell>
          <cell r="KP307">
            <v>1.178260869565217</v>
          </cell>
          <cell r="KQ307">
            <v>1.5</v>
          </cell>
          <cell r="KR307">
            <v>0.84347826086956545</v>
          </cell>
          <cell r="KS307">
            <v>0.30869565217391298</v>
          </cell>
          <cell r="KT307">
            <v>-0.55652173913043479</v>
          </cell>
          <cell r="KU307">
            <v>-0.47826086956521718</v>
          </cell>
          <cell r="KV307">
            <v>-0.47826086956521718</v>
          </cell>
          <cell r="KW307">
            <v>0</v>
          </cell>
          <cell r="KX307">
            <v>-0.10434565217391305</v>
          </cell>
          <cell r="KY307">
            <v>1.0000000000000001E-5</v>
          </cell>
          <cell r="KZ307">
            <v>3.5217391304347827</v>
          </cell>
          <cell r="LA307">
            <v>3.9565217391304346</v>
          </cell>
          <cell r="LB307">
            <v>3.9347826086956523</v>
          </cell>
          <cell r="LC307" t="str">
            <v>Jul 09</v>
          </cell>
          <cell r="LD307">
            <v>40.290088638195002</v>
          </cell>
          <cell r="LE307">
            <v>49.586776859504127</v>
          </cell>
          <cell r="LF307">
            <v>500</v>
          </cell>
          <cell r="LG307">
            <v>540</v>
          </cell>
          <cell r="LH307">
            <v>60.979975845410621</v>
          </cell>
          <cell r="LI307">
            <v>71.045217391304362</v>
          </cell>
          <cell r="LJ307">
            <v>72.217826086956521</v>
          </cell>
          <cell r="LK307">
            <v>1.7478260869565219</v>
          </cell>
          <cell r="LL307">
            <v>70.833043478260862</v>
          </cell>
          <cell r="LM307">
            <v>1.5434782608695652</v>
          </cell>
          <cell r="LN307">
            <v>70.41565217391306</v>
          </cell>
          <cell r="LO307">
            <v>0</v>
          </cell>
          <cell r="LP307">
            <v>0</v>
          </cell>
          <cell r="LQ307">
            <v>0</v>
          </cell>
          <cell r="LR307">
            <v>0</v>
          </cell>
          <cell r="LS307">
            <v>0</v>
          </cell>
          <cell r="LT307">
            <v>61.73029784320439</v>
          </cell>
          <cell r="LU307">
            <v>61.452242382745638</v>
          </cell>
          <cell r="LV307">
            <v>64.210436956521718</v>
          </cell>
          <cell r="LW307">
            <v>47.204782608695659</v>
          </cell>
          <cell r="LX307">
            <v>74.21521739130435</v>
          </cell>
          <cell r="LY307">
            <v>74.236956521739131</v>
          </cell>
          <cell r="LZ307">
            <v>66.350217391304369</v>
          </cell>
          <cell r="MA307">
            <v>68.419565217391323</v>
          </cell>
          <cell r="MB307" t="str">
            <v>Jul 09</v>
          </cell>
          <cell r="MC307">
            <v>487.17391304347825</v>
          </cell>
          <cell r="MD307">
            <v>518.91304347826087</v>
          </cell>
          <cell r="ME307">
            <v>63.731280193236721</v>
          </cell>
          <cell r="MF307">
            <v>80.33</v>
          </cell>
          <cell r="MG307">
            <v>73.349999999999994</v>
          </cell>
          <cell r="MH307" t="str">
            <v>Jul 09</v>
          </cell>
          <cell r="MI307">
            <v>96.956521739130437</v>
          </cell>
          <cell r="MJ307">
            <v>87.204968944099406</v>
          </cell>
          <cell r="MK307">
            <v>90.062111801242281</v>
          </cell>
          <cell r="ML307">
            <v>89.440993788819867</v>
          </cell>
          <cell r="MM307">
            <v>82.857142857142847</v>
          </cell>
          <cell r="MN307">
            <v>75.22331922896096</v>
          </cell>
          <cell r="MO307">
            <v>79.093762625477808</v>
          </cell>
          <cell r="MP307">
            <v>82.981366459627338</v>
          </cell>
          <cell r="MQ307">
            <v>36.413043478260867</v>
          </cell>
          <cell r="MR307">
            <v>57.826086956521742</v>
          </cell>
          <cell r="MS307">
            <v>0</v>
          </cell>
          <cell r="MT307">
            <v>100.84657864491352</v>
          </cell>
          <cell r="MU307">
            <v>47.421458209839933</v>
          </cell>
          <cell r="MV307">
            <v>57.717391304347828</v>
          </cell>
          <cell r="MW307">
            <v>13.78</v>
          </cell>
        </row>
        <row r="308">
          <cell r="F308" t="str">
            <v>Aug 09</v>
          </cell>
          <cell r="G308">
            <v>72.826250000000002</v>
          </cell>
          <cell r="H308">
            <v>0</v>
          </cell>
          <cell r="I308">
            <v>71.049523809523805</v>
          </cell>
          <cell r="J308">
            <v>0</v>
          </cell>
          <cell r="K308">
            <v>0</v>
          </cell>
          <cell r="L308">
            <v>74.312857142857141</v>
          </cell>
          <cell r="M308">
            <v>70.520952380952352</v>
          </cell>
          <cell r="N308">
            <v>0</v>
          </cell>
          <cell r="O308">
            <v>0</v>
          </cell>
          <cell r="P308">
            <v>65.528095238095233</v>
          </cell>
          <cell r="Q308">
            <v>65.528095238095233</v>
          </cell>
          <cell r="R308">
            <v>0</v>
          </cell>
          <cell r="S308">
            <v>70.455714285714279</v>
          </cell>
          <cell r="T308">
            <v>68.647619047619045</v>
          </cell>
          <cell r="U308">
            <v>60.856666666666662</v>
          </cell>
          <cell r="V308">
            <v>72.17625000000001</v>
          </cell>
          <cell r="W308">
            <v>72.563750000000013</v>
          </cell>
          <cell r="X308">
            <v>72.813752500000021</v>
          </cell>
          <cell r="Y308">
            <v>70.276250000000019</v>
          </cell>
          <cell r="Z308">
            <v>71.226250000000022</v>
          </cell>
          <cell r="AA308">
            <v>70.485500000000002</v>
          </cell>
          <cell r="AB308">
            <v>70.9180025</v>
          </cell>
          <cell r="AC308">
            <v>64.818686842105251</v>
          </cell>
          <cell r="AD308">
            <v>74.999499999999998</v>
          </cell>
          <cell r="AE308">
            <v>75.02</v>
          </cell>
          <cell r="AF308">
            <v>72.954999999999998</v>
          </cell>
          <cell r="AG308">
            <v>75.912499999999994</v>
          </cell>
          <cell r="AH308">
            <v>71.004999999999995</v>
          </cell>
          <cell r="AI308">
            <v>71.106999999999999</v>
          </cell>
          <cell r="AJ308">
            <v>72.954999999999998</v>
          </cell>
          <cell r="AK308">
            <v>73.355000000000004</v>
          </cell>
          <cell r="AL308">
            <v>74.313750000000013</v>
          </cell>
          <cell r="AM308">
            <v>72.632000000000005</v>
          </cell>
          <cell r="AN308">
            <v>70.255500000000012</v>
          </cell>
          <cell r="AO308">
            <v>0</v>
          </cell>
          <cell r="AP308">
            <v>0</v>
          </cell>
          <cell r="AQ308">
            <v>71.4550000001</v>
          </cell>
          <cell r="AR308">
            <v>73.47999999999999</v>
          </cell>
          <cell r="AS308">
            <v>64.818686842105251</v>
          </cell>
          <cell r="AT308">
            <v>70.770003000000003</v>
          </cell>
          <cell r="AU308">
            <v>73.142499999999984</v>
          </cell>
          <cell r="AV308">
            <v>73.790500000000009</v>
          </cell>
          <cell r="AW308">
            <v>70.515003000000007</v>
          </cell>
          <cell r="AX308">
            <v>72.526250000000019</v>
          </cell>
          <cell r="AY308">
            <v>0</v>
          </cell>
          <cell r="AZ308">
            <v>0</v>
          </cell>
          <cell r="BA308">
            <v>0</v>
          </cell>
          <cell r="BB308">
            <v>71.569500000000005</v>
          </cell>
          <cell r="BC308">
            <v>71.340500000000006</v>
          </cell>
          <cell r="BD308">
            <v>0.71454545454544816</v>
          </cell>
          <cell r="BE308">
            <v>69.855238095238107</v>
          </cell>
          <cell r="BF308">
            <v>68.699533809523814</v>
          </cell>
          <cell r="BG308">
            <v>66.561425</v>
          </cell>
          <cell r="BH308">
            <v>0</v>
          </cell>
          <cell r="BI308">
            <v>72.851252500000015</v>
          </cell>
          <cell r="BJ308">
            <v>0</v>
          </cell>
          <cell r="BK308">
            <v>3.37</v>
          </cell>
          <cell r="BL308">
            <v>20.486249999999998</v>
          </cell>
          <cell r="BM308">
            <v>37.881250000000001</v>
          </cell>
          <cell r="BN308">
            <v>51.366250000000001</v>
          </cell>
          <cell r="BO308">
            <v>49.234999999999999</v>
          </cell>
          <cell r="BP308">
            <v>62.808749999999989</v>
          </cell>
          <cell r="BQ308">
            <v>81.263600000000025</v>
          </cell>
          <cell r="BR308">
            <v>81.263600000000025</v>
          </cell>
          <cell r="BS308">
            <v>82.253599999999992</v>
          </cell>
          <cell r="BT308">
            <v>82.253599999999992</v>
          </cell>
          <cell r="BU308">
            <v>83.738600000000005</v>
          </cell>
          <cell r="BV308">
            <v>83.738600000000005</v>
          </cell>
          <cell r="BW308">
            <v>81.223600000000005</v>
          </cell>
          <cell r="BX308">
            <v>81.223600000000005</v>
          </cell>
          <cell r="BY308">
            <v>87.958600000000018</v>
          </cell>
          <cell r="BZ308">
            <v>87.958600000000018</v>
          </cell>
          <cell r="CA308">
            <v>0</v>
          </cell>
          <cell r="CB308">
            <v>0</v>
          </cell>
          <cell r="CC308">
            <v>0</v>
          </cell>
          <cell r="CD308">
            <v>0</v>
          </cell>
          <cell r="CE308">
            <v>88.658600000000021</v>
          </cell>
          <cell r="CF308">
            <v>98.100000000000009</v>
          </cell>
          <cell r="CG308">
            <v>98.6</v>
          </cell>
          <cell r="CH308">
            <v>72.574999999999989</v>
          </cell>
          <cell r="CI308">
            <v>80.023600000000002</v>
          </cell>
          <cell r="CJ308">
            <v>79.183599999999984</v>
          </cell>
          <cell r="CK308">
            <v>79.813599999999994</v>
          </cell>
          <cell r="CL308">
            <v>77.990099999999984</v>
          </cell>
          <cell r="CM308">
            <v>0</v>
          </cell>
          <cell r="CN308">
            <v>79.865899999999982</v>
          </cell>
          <cell r="CO308">
            <v>79.865899999999982</v>
          </cell>
          <cell r="CP308">
            <v>77.714999999999989</v>
          </cell>
          <cell r="CQ308">
            <v>77.714999999999989</v>
          </cell>
          <cell r="CR308">
            <v>0</v>
          </cell>
          <cell r="CS308">
            <v>0</v>
          </cell>
          <cell r="CT308">
            <v>68.063095238095244</v>
          </cell>
          <cell r="CU308">
            <v>66.210714285714289</v>
          </cell>
          <cell r="CV308">
            <v>0</v>
          </cell>
          <cell r="CW308">
            <v>33</v>
          </cell>
          <cell r="CX308">
            <v>75.268600000000006</v>
          </cell>
          <cell r="CY308">
            <v>75.688600000000008</v>
          </cell>
          <cell r="CZ308">
            <v>79.291999999999987</v>
          </cell>
          <cell r="DA308">
            <v>77.446499999999986</v>
          </cell>
          <cell r="DB308">
            <v>0.4124999999999967</v>
          </cell>
          <cell r="DC308">
            <v>0.87467532467532638</v>
          </cell>
          <cell r="DD308">
            <v>27.074533333333335</v>
          </cell>
          <cell r="DE308">
            <v>0</v>
          </cell>
          <cell r="DF308">
            <v>0</v>
          </cell>
          <cell r="DG308">
            <v>0</v>
          </cell>
          <cell r="DH308">
            <v>0</v>
          </cell>
          <cell r="DI308">
            <v>0</v>
          </cell>
          <cell r="DJ308">
            <v>0</v>
          </cell>
          <cell r="DK308">
            <v>0</v>
          </cell>
          <cell r="DL308">
            <v>0</v>
          </cell>
          <cell r="DM308" t="str">
            <v>Aug 09</v>
          </cell>
          <cell r="DN308">
            <v>3.7549999999999999</v>
          </cell>
          <cell r="DO308">
            <v>0</v>
          </cell>
          <cell r="DP308">
            <v>0</v>
          </cell>
          <cell r="DQ308">
            <v>0</v>
          </cell>
          <cell r="DR308">
            <v>0</v>
          </cell>
          <cell r="DS308">
            <v>0</v>
          </cell>
          <cell r="DT308">
            <v>82.312000000000012</v>
          </cell>
          <cell r="DU308">
            <v>82.312000000000012</v>
          </cell>
          <cell r="DV308">
            <v>88.327000000000012</v>
          </cell>
          <cell r="DW308">
            <v>88.327000000000012</v>
          </cell>
          <cell r="DX308">
            <v>86.582000000000008</v>
          </cell>
          <cell r="DY308">
            <v>86.582000000000008</v>
          </cell>
          <cell r="DZ308">
            <v>92.299500000000009</v>
          </cell>
          <cell r="EA308">
            <v>92.299500000000009</v>
          </cell>
          <cell r="EB308">
            <v>81.576000000000008</v>
          </cell>
          <cell r="EC308">
            <v>81.576000000000008</v>
          </cell>
          <cell r="ED308">
            <v>89.969000000000008</v>
          </cell>
          <cell r="EE308">
            <v>89.969000000000008</v>
          </cell>
          <cell r="EF308">
            <v>80.615999999999985</v>
          </cell>
          <cell r="EG308">
            <v>84.393999999999991</v>
          </cell>
          <cell r="EH308">
            <v>78.483999999999995</v>
          </cell>
          <cell r="EI308">
            <v>78.064000000000007</v>
          </cell>
          <cell r="EJ308">
            <v>80.093999999999994</v>
          </cell>
          <cell r="EK308">
            <v>80.845999999999989</v>
          </cell>
          <cell r="EL308">
            <v>80.845999999999989</v>
          </cell>
          <cell r="EM308">
            <v>0</v>
          </cell>
          <cell r="EN308">
            <v>0</v>
          </cell>
          <cell r="EO308">
            <v>66.645238095238099</v>
          </cell>
          <cell r="EP308">
            <v>66.259523809523799</v>
          </cell>
          <cell r="EQ308" t="str">
            <v>Aug 09</v>
          </cell>
          <cell r="ER308">
            <v>3.5</v>
          </cell>
          <cell r="ES308">
            <v>0</v>
          </cell>
          <cell r="ET308">
            <v>0</v>
          </cell>
          <cell r="EU308">
            <v>0</v>
          </cell>
          <cell r="EV308">
            <v>27.359999999999996</v>
          </cell>
          <cell r="EW308">
            <v>41.02</v>
          </cell>
          <cell r="EX308">
            <v>47.73</v>
          </cell>
          <cell r="EY308">
            <v>81.496900000000011</v>
          </cell>
          <cell r="EZ308">
            <v>81.496900000000011</v>
          </cell>
          <cell r="FA308">
            <v>86.676900000000003</v>
          </cell>
          <cell r="FB308">
            <v>86.676900000000003</v>
          </cell>
          <cell r="FC308">
            <v>84.916900000000012</v>
          </cell>
          <cell r="FD308">
            <v>84.916900000000012</v>
          </cell>
          <cell r="FE308">
            <v>0</v>
          </cell>
          <cell r="FF308">
            <v>0</v>
          </cell>
          <cell r="FG308">
            <v>0</v>
          </cell>
          <cell r="FH308">
            <v>77.308399999999992</v>
          </cell>
          <cell r="FI308">
            <v>80.898399999999981</v>
          </cell>
          <cell r="FJ308">
            <v>79.61839999999998</v>
          </cell>
          <cell r="FK308">
            <v>79.61839999999998</v>
          </cell>
          <cell r="FL308">
            <v>0</v>
          </cell>
          <cell r="FM308">
            <v>0</v>
          </cell>
          <cell r="FN308" t="str">
            <v>Aug 09</v>
          </cell>
          <cell r="FO308">
            <v>3.36</v>
          </cell>
          <cell r="FP308">
            <v>26.459999999999997</v>
          </cell>
          <cell r="FQ308">
            <v>35.332499999999996</v>
          </cell>
          <cell r="FR308">
            <v>58.537499999999994</v>
          </cell>
          <cell r="FS308">
            <v>0</v>
          </cell>
          <cell r="FT308">
            <v>89.09820000000002</v>
          </cell>
          <cell r="FU308">
            <v>89.09820000000002</v>
          </cell>
          <cell r="FV308">
            <v>95.068200000000019</v>
          </cell>
          <cell r="FW308">
            <v>95.068200000000019</v>
          </cell>
          <cell r="FX308">
            <v>0</v>
          </cell>
          <cell r="FY308">
            <v>0</v>
          </cell>
          <cell r="FZ308">
            <v>0</v>
          </cell>
          <cell r="GA308">
            <v>0</v>
          </cell>
          <cell r="GB308">
            <v>0</v>
          </cell>
          <cell r="GC308">
            <v>0</v>
          </cell>
          <cell r="GD308">
            <v>81.040000000000006</v>
          </cell>
          <cell r="GE308">
            <v>81.417200000000008</v>
          </cell>
          <cell r="GF308">
            <v>81.417200000000008</v>
          </cell>
          <cell r="GG308">
            <v>81.827199999999991</v>
          </cell>
          <cell r="GH308">
            <v>81.827199999999991</v>
          </cell>
          <cell r="GI308">
            <v>80.206999999999979</v>
          </cell>
          <cell r="GJ308">
            <v>76.636999999999986</v>
          </cell>
          <cell r="GK308">
            <v>0</v>
          </cell>
          <cell r="GL308">
            <v>0</v>
          </cell>
          <cell r="GM308">
            <v>68.920714285714268</v>
          </cell>
          <cell r="GN308">
            <v>0</v>
          </cell>
          <cell r="GO308" t="str">
            <v>Aug 09</v>
          </cell>
          <cell r="GP308">
            <v>3.8034556580453733</v>
          </cell>
          <cell r="GQ308">
            <v>540</v>
          </cell>
          <cell r="GR308">
            <v>570.75</v>
          </cell>
          <cell r="GS308">
            <v>543.9</v>
          </cell>
          <cell r="GT308">
            <v>588.75</v>
          </cell>
          <cell r="GU308">
            <v>641.6875</v>
          </cell>
          <cell r="GV308">
            <v>637.9375</v>
          </cell>
          <cell r="GW308">
            <v>641.6875</v>
          </cell>
          <cell r="GX308">
            <v>0</v>
          </cell>
          <cell r="GY308">
            <v>728.875</v>
          </cell>
          <cell r="GZ308">
            <v>693.77499999999998</v>
          </cell>
          <cell r="HA308">
            <v>698.5</v>
          </cell>
          <cell r="HB308">
            <v>692.96249999999998</v>
          </cell>
          <cell r="HC308">
            <v>628.17499999999995</v>
          </cell>
          <cell r="HD308">
            <v>590.9375</v>
          </cell>
          <cell r="HE308">
            <v>0</v>
          </cell>
          <cell r="HF308">
            <v>606.38750000000005</v>
          </cell>
          <cell r="HG308">
            <v>522.91250000000002</v>
          </cell>
          <cell r="HH308">
            <v>0</v>
          </cell>
          <cell r="HI308">
            <v>509.58749999999998</v>
          </cell>
          <cell r="HJ308">
            <v>0</v>
          </cell>
          <cell r="HK308" t="e">
            <v>#VALUE!</v>
          </cell>
          <cell r="HL308">
            <v>0</v>
          </cell>
          <cell r="HM308">
            <v>0</v>
          </cell>
          <cell r="HN308">
            <v>429.58749999999998</v>
          </cell>
          <cell r="HO308">
            <v>417.36250000000001</v>
          </cell>
          <cell r="HP308">
            <v>408.9</v>
          </cell>
          <cell r="HQ308">
            <v>0</v>
          </cell>
          <cell r="HR308">
            <v>71.41</v>
          </cell>
          <cell r="HS308">
            <v>0</v>
          </cell>
          <cell r="HT308">
            <v>820.45</v>
          </cell>
          <cell r="HU308" t="str">
            <v>Aug 09</v>
          </cell>
          <cell r="HV308">
            <v>556.4</v>
          </cell>
          <cell r="HW308">
            <v>565.75</v>
          </cell>
          <cell r="HX308">
            <v>536.4</v>
          </cell>
          <cell r="HY308">
            <v>545.75</v>
          </cell>
          <cell r="HZ308">
            <v>636.54999999999995</v>
          </cell>
          <cell r="IA308">
            <v>624.1</v>
          </cell>
          <cell r="IB308">
            <v>636.54999999999995</v>
          </cell>
          <cell r="IC308">
            <v>692.08749999999998</v>
          </cell>
          <cell r="ID308">
            <v>619.38750000000005</v>
          </cell>
          <cell r="IE308">
            <v>587.625</v>
          </cell>
          <cell r="IF308">
            <v>606.63750000000005</v>
          </cell>
          <cell r="IG308">
            <v>510.8125</v>
          </cell>
          <cell r="IH308">
            <v>0</v>
          </cell>
          <cell r="II308">
            <v>492.9375</v>
          </cell>
          <cell r="IJ308">
            <v>0</v>
          </cell>
          <cell r="IK308">
            <v>0</v>
          </cell>
          <cell r="IL308">
            <v>0</v>
          </cell>
          <cell r="IM308">
            <v>435.71249999999998</v>
          </cell>
          <cell r="IN308">
            <v>421.47500000000002</v>
          </cell>
          <cell r="IO308">
            <v>0</v>
          </cell>
          <cell r="IP308">
            <v>0</v>
          </cell>
          <cell r="IQ308" t="str">
            <v>Aug 09</v>
          </cell>
          <cell r="IR308">
            <v>7.792745551940838</v>
          </cell>
          <cell r="IS308">
            <v>41.402862514868957</v>
          </cell>
          <cell r="IT308">
            <v>49.936595391140841</v>
          </cell>
          <cell r="IU308">
            <v>0</v>
          </cell>
          <cell r="IV308">
            <v>0</v>
          </cell>
          <cell r="IW308">
            <v>0</v>
          </cell>
          <cell r="IX308">
            <v>71.162738095238097</v>
          </cell>
          <cell r="IY308">
            <v>0</v>
          </cell>
          <cell r="IZ308">
            <v>87.120499999999993</v>
          </cell>
          <cell r="JA308">
            <v>83.42649999999999</v>
          </cell>
          <cell r="JB308">
            <v>0</v>
          </cell>
          <cell r="JC308">
            <v>80.63</v>
          </cell>
          <cell r="JD308">
            <v>92.831360946745562</v>
          </cell>
          <cell r="JE308">
            <v>0</v>
          </cell>
          <cell r="JF308">
            <v>0</v>
          </cell>
          <cell r="JG308">
            <v>0</v>
          </cell>
          <cell r="JH308">
            <v>0</v>
          </cell>
          <cell r="JI308">
            <v>0</v>
          </cell>
          <cell r="JJ308">
            <v>0</v>
          </cell>
          <cell r="JK308">
            <v>0</v>
          </cell>
          <cell r="JL308">
            <v>0</v>
          </cell>
          <cell r="JM308">
            <v>0</v>
          </cell>
          <cell r="JN308">
            <v>77.839166666666685</v>
          </cell>
          <cell r="JO308">
            <v>0</v>
          </cell>
          <cell r="JP308">
            <v>78.553333333333327</v>
          </cell>
          <cell r="JQ308">
            <v>79.09476190476191</v>
          </cell>
          <cell r="JR308">
            <v>79.837499999999977</v>
          </cell>
          <cell r="JS308">
            <v>80.037499999999994</v>
          </cell>
          <cell r="JT308">
            <v>80.637510000000006</v>
          </cell>
          <cell r="JU308">
            <v>0.6000100000000117</v>
          </cell>
          <cell r="JV308">
            <v>0</v>
          </cell>
          <cell r="JW308">
            <v>0</v>
          </cell>
          <cell r="JX308">
            <v>0</v>
          </cell>
          <cell r="JY308">
            <v>0</v>
          </cell>
          <cell r="JZ308">
            <v>79.59</v>
          </cell>
          <cell r="KA308">
            <v>0</v>
          </cell>
          <cell r="KB308">
            <v>0</v>
          </cell>
          <cell r="KC308">
            <v>0</v>
          </cell>
          <cell r="KD308">
            <v>65.918499999999995</v>
          </cell>
          <cell r="KE308">
            <v>69.918499999999995</v>
          </cell>
          <cell r="KF308">
            <v>65.918499999999995</v>
          </cell>
          <cell r="KG308">
            <v>69.918499999999995</v>
          </cell>
          <cell r="KH308">
            <v>0</v>
          </cell>
          <cell r="KI308">
            <v>0</v>
          </cell>
          <cell r="KJ308">
            <v>0</v>
          </cell>
          <cell r="KK308">
            <v>70.173314585676792</v>
          </cell>
          <cell r="KL308">
            <v>69.265834270716155</v>
          </cell>
          <cell r="KM308">
            <v>0</v>
          </cell>
          <cell r="KN308">
            <v>68.914896887889029</v>
          </cell>
          <cell r="KO308">
            <v>23.80952380952381</v>
          </cell>
          <cell r="KP308">
            <v>0.79523809523809541</v>
          </cell>
          <cell r="KQ308">
            <v>1.3000000000000003</v>
          </cell>
          <cell r="KR308">
            <v>1.3000000000000003</v>
          </cell>
          <cell r="KS308">
            <v>0.5</v>
          </cell>
          <cell r="KT308">
            <v>-0.83333333333333337</v>
          </cell>
          <cell r="KU308">
            <v>-0.46666666666666662</v>
          </cell>
          <cell r="KV308">
            <v>-0.49523809523809526</v>
          </cell>
          <cell r="KW308">
            <v>0</v>
          </cell>
          <cell r="KX308">
            <v>-0.29999999999999993</v>
          </cell>
          <cell r="KY308">
            <v>1.0000000000000001E-5</v>
          </cell>
          <cell r="KZ308">
            <v>2.1190476190476191</v>
          </cell>
          <cell r="LA308">
            <v>2.2380952380952381</v>
          </cell>
          <cell r="LB308">
            <v>4</v>
          </cell>
          <cell r="LC308" t="str">
            <v>Aug 09</v>
          </cell>
          <cell r="LD308">
            <v>39.484286865431102</v>
          </cell>
          <cell r="LE308">
            <v>47.750229568411385</v>
          </cell>
          <cell r="LF308">
            <v>490</v>
          </cell>
          <cell r="LG308">
            <v>520</v>
          </cell>
          <cell r="LH308">
            <v>68.351333333333343</v>
          </cell>
          <cell r="LI308">
            <v>80.05</v>
          </cell>
          <cell r="LJ308">
            <v>77.818000000000012</v>
          </cell>
          <cell r="LK308">
            <v>1.2174999999999998</v>
          </cell>
          <cell r="LL308">
            <v>79.599999999999994</v>
          </cell>
          <cell r="LM308">
            <v>2.1675</v>
          </cell>
          <cell r="LN308">
            <v>78.60499999999999</v>
          </cell>
          <cell r="LO308">
            <v>0</v>
          </cell>
          <cell r="LP308">
            <v>0</v>
          </cell>
          <cell r="LQ308">
            <v>0</v>
          </cell>
          <cell r="LR308">
            <v>0</v>
          </cell>
          <cell r="LS308">
            <v>0</v>
          </cell>
          <cell r="LT308">
            <v>67.40622047244095</v>
          </cell>
          <cell r="LU308">
            <v>67.036456692913362</v>
          </cell>
          <cell r="LV308">
            <v>70.9180025</v>
          </cell>
          <cell r="LW308">
            <v>64.818686842105251</v>
          </cell>
          <cell r="LX308">
            <v>74.999499999999998</v>
          </cell>
          <cell r="LY308">
            <v>75.02</v>
          </cell>
          <cell r="LZ308">
            <v>72.954999999999998</v>
          </cell>
          <cell r="MA308">
            <v>75.912499999999994</v>
          </cell>
          <cell r="MB308" t="str">
            <v>Aug 09</v>
          </cell>
          <cell r="MC308">
            <v>560.34999999999991</v>
          </cell>
          <cell r="MD308">
            <v>588.40000000000009</v>
          </cell>
          <cell r="ME308">
            <v>71.373611111111103</v>
          </cell>
          <cell r="MF308">
            <v>84.47</v>
          </cell>
          <cell r="MG308">
            <v>73.637500000000003</v>
          </cell>
          <cell r="MH308" t="str">
            <v>Aug 09</v>
          </cell>
          <cell r="MI308">
            <v>81.19047619047619</v>
          </cell>
          <cell r="MJ308">
            <v>79.863945578231295</v>
          </cell>
          <cell r="MK308">
            <v>82.721088435374156</v>
          </cell>
          <cell r="ML308">
            <v>77.006802721088405</v>
          </cell>
          <cell r="MM308">
            <v>72.653061224489818</v>
          </cell>
          <cell r="MN308">
            <v>77.462108491727705</v>
          </cell>
          <cell r="MO308">
            <v>83.73327887266413</v>
          </cell>
          <cell r="MP308">
            <v>73.469387755102005</v>
          </cell>
          <cell r="MQ308">
            <v>37.976190476190474</v>
          </cell>
          <cell r="MR308">
            <v>56.428571428571431</v>
          </cell>
          <cell r="MS308">
            <v>0</v>
          </cell>
          <cell r="MT308">
            <v>104.38733842989161</v>
          </cell>
          <cell r="MU308">
            <v>47.421458209839926</v>
          </cell>
          <cell r="MV308">
            <v>57.571428571428569</v>
          </cell>
          <cell r="MW308">
            <v>13.78</v>
          </cell>
        </row>
        <row r="309">
          <cell r="F309" t="str">
            <v>Sep 09</v>
          </cell>
          <cell r="G309">
            <v>67.386818181818185</v>
          </cell>
          <cell r="H309">
            <v>0</v>
          </cell>
          <cell r="I309">
            <v>69.409047619047627</v>
          </cell>
          <cell r="J309">
            <v>0</v>
          </cell>
          <cell r="K309">
            <v>0</v>
          </cell>
          <cell r="L309">
            <v>70.181428571428569</v>
          </cell>
          <cell r="M309">
            <v>65.874761904761897</v>
          </cell>
          <cell r="N309">
            <v>0</v>
          </cell>
          <cell r="O309">
            <v>0</v>
          </cell>
          <cell r="P309">
            <v>64.275714285714287</v>
          </cell>
          <cell r="Q309">
            <v>64.275714285714287</v>
          </cell>
          <cell r="R309">
            <v>0</v>
          </cell>
          <cell r="S309">
            <v>69.198095238095235</v>
          </cell>
          <cell r="T309">
            <v>66.956190476190471</v>
          </cell>
          <cell r="U309">
            <v>59.013809523809513</v>
          </cell>
          <cell r="V309">
            <v>67.077727272727259</v>
          </cell>
          <cell r="W309">
            <v>66.804999999999993</v>
          </cell>
          <cell r="X309">
            <v>67.318636363636358</v>
          </cell>
          <cell r="Y309">
            <v>64.99590909090908</v>
          </cell>
          <cell r="Z309">
            <v>66.027727272727262</v>
          </cell>
          <cell r="AA309">
            <v>67.19047619047619</v>
          </cell>
          <cell r="AB309">
            <v>67.628576190476181</v>
          </cell>
          <cell r="AC309">
            <v>65.568636363636358</v>
          </cell>
          <cell r="AD309">
            <v>63.739047619047632</v>
          </cell>
          <cell r="AE309">
            <v>65.64761904761906</v>
          </cell>
          <cell r="AF309">
            <v>67.653095238095261</v>
          </cell>
          <cell r="AG309">
            <v>69.623174603174618</v>
          </cell>
          <cell r="AH309">
            <v>66.053095238095267</v>
          </cell>
          <cell r="AI309">
            <v>67.657142857142844</v>
          </cell>
          <cell r="AJ309">
            <v>67.653095238095261</v>
          </cell>
          <cell r="AK309">
            <v>67.853095238095264</v>
          </cell>
          <cell r="AL309">
            <v>68.618636363636355</v>
          </cell>
          <cell r="AM309">
            <v>68.179047619047623</v>
          </cell>
          <cell r="AN309">
            <v>67.5095319047619</v>
          </cell>
          <cell r="AO309">
            <v>0</v>
          </cell>
          <cell r="AP309">
            <v>0</v>
          </cell>
          <cell r="AQ309">
            <v>66.403095238095261</v>
          </cell>
          <cell r="AR309">
            <v>69.679999999999993</v>
          </cell>
          <cell r="AS309">
            <v>65.568636363636358</v>
          </cell>
          <cell r="AT309">
            <v>68.079528095238089</v>
          </cell>
          <cell r="AU309">
            <v>68.144603174603191</v>
          </cell>
          <cell r="AV309">
            <v>71.076190476190476</v>
          </cell>
          <cell r="AW309">
            <v>67.49048047619047</v>
          </cell>
          <cell r="AX309">
            <v>67.307272727272718</v>
          </cell>
          <cell r="AY309">
            <v>0</v>
          </cell>
          <cell r="AZ309">
            <v>0</v>
          </cell>
          <cell r="BA309">
            <v>0</v>
          </cell>
          <cell r="BB309">
            <v>68.163333333333313</v>
          </cell>
          <cell r="BC309">
            <v>67.642857142857139</v>
          </cell>
          <cell r="BD309">
            <v>-0.98272727272727045</v>
          </cell>
          <cell r="BE309">
            <v>67.148809523809533</v>
          </cell>
          <cell r="BF309">
            <v>69.659057619047616</v>
          </cell>
          <cell r="BG309">
            <v>63.308119047619044</v>
          </cell>
          <cell r="BH309">
            <v>0</v>
          </cell>
          <cell r="BI309">
            <v>67.330002272727256</v>
          </cell>
          <cell r="BJ309">
            <v>0</v>
          </cell>
          <cell r="BK309">
            <v>2.84</v>
          </cell>
          <cell r="BL309">
            <v>20.9925</v>
          </cell>
          <cell r="BM309">
            <v>39.943750000000001</v>
          </cell>
          <cell r="BN309">
            <v>51.155000000000001</v>
          </cell>
          <cell r="BO309">
            <v>49.897500000000001</v>
          </cell>
          <cell r="BP309">
            <v>60.627499999999998</v>
          </cell>
          <cell r="BQ309">
            <v>72.837999999999994</v>
          </cell>
          <cell r="BR309">
            <v>72.837999999999994</v>
          </cell>
          <cell r="BS309">
            <v>74.774000000000001</v>
          </cell>
          <cell r="BT309">
            <v>74.774000000000001</v>
          </cell>
          <cell r="BU309">
            <v>77.677999999999997</v>
          </cell>
          <cell r="BV309">
            <v>77.677999999999997</v>
          </cell>
          <cell r="BW309">
            <v>72.452999999999989</v>
          </cell>
          <cell r="BX309">
            <v>72.452999999999989</v>
          </cell>
          <cell r="BY309">
            <v>78.525999999999996</v>
          </cell>
          <cell r="BZ309">
            <v>78.525999999999996</v>
          </cell>
          <cell r="CA309">
            <v>0</v>
          </cell>
          <cell r="CB309">
            <v>0</v>
          </cell>
          <cell r="CC309">
            <v>0</v>
          </cell>
          <cell r="CD309">
            <v>0</v>
          </cell>
          <cell r="CE309">
            <v>80.60799999999999</v>
          </cell>
          <cell r="CF309">
            <v>87.76</v>
          </cell>
          <cell r="CG309">
            <v>89.949999999999989</v>
          </cell>
          <cell r="CH309">
            <v>75.099999999999994</v>
          </cell>
          <cell r="CI309">
            <v>77.119900000000001</v>
          </cell>
          <cell r="CJ309">
            <v>73.439900000000009</v>
          </cell>
          <cell r="CK309">
            <v>76.6999</v>
          </cell>
          <cell r="CL309">
            <v>72.539899999999989</v>
          </cell>
          <cell r="CM309">
            <v>0</v>
          </cell>
          <cell r="CN309">
            <v>74.551200000000009</v>
          </cell>
          <cell r="CO309">
            <v>74.551200000000009</v>
          </cell>
          <cell r="CP309">
            <v>71.791999999999987</v>
          </cell>
          <cell r="CQ309">
            <v>71.791999999999987</v>
          </cell>
          <cell r="CR309">
            <v>0</v>
          </cell>
          <cell r="CS309">
            <v>0</v>
          </cell>
          <cell r="CT309">
            <v>64.979761904761915</v>
          </cell>
          <cell r="CU309">
            <v>64.091666666666669</v>
          </cell>
          <cell r="CV309">
            <v>0</v>
          </cell>
          <cell r="CW309">
            <v>35.5</v>
          </cell>
          <cell r="CX309">
            <v>68.972999999999985</v>
          </cell>
          <cell r="CY309">
            <v>69.412999999999982</v>
          </cell>
          <cell r="CZ309">
            <v>75.097000000000008</v>
          </cell>
          <cell r="DA309">
            <v>73.455500000000001</v>
          </cell>
          <cell r="DB309">
            <v>0.8066666666666672</v>
          </cell>
          <cell r="DC309">
            <v>0.78870129870129968</v>
          </cell>
          <cell r="DD309">
            <v>24.150999999999996</v>
          </cell>
          <cell r="DE309">
            <v>0</v>
          </cell>
          <cell r="DF309">
            <v>0</v>
          </cell>
          <cell r="DG309">
            <v>0</v>
          </cell>
          <cell r="DH309">
            <v>0</v>
          </cell>
          <cell r="DI309">
            <v>0</v>
          </cell>
          <cell r="DJ309">
            <v>0</v>
          </cell>
          <cell r="DK309">
            <v>0</v>
          </cell>
          <cell r="DL309">
            <v>0</v>
          </cell>
          <cell r="DM309" t="str">
            <v>Sep 09</v>
          </cell>
          <cell r="DN309">
            <v>3.105</v>
          </cell>
          <cell r="DO309">
            <v>0</v>
          </cell>
          <cell r="DP309">
            <v>0</v>
          </cell>
          <cell r="DQ309">
            <v>0</v>
          </cell>
          <cell r="DR309">
            <v>0</v>
          </cell>
          <cell r="DS309">
            <v>0</v>
          </cell>
          <cell r="DT309">
            <v>75.645499999999998</v>
          </cell>
          <cell r="DU309">
            <v>75.645499999999998</v>
          </cell>
          <cell r="DV309">
            <v>80.168999999999997</v>
          </cell>
          <cell r="DW309">
            <v>80.168999999999997</v>
          </cell>
          <cell r="DX309">
            <v>76.218500000000006</v>
          </cell>
          <cell r="DY309">
            <v>76.218500000000006</v>
          </cell>
          <cell r="DZ309">
            <v>81.624000000000009</v>
          </cell>
          <cell r="EA309">
            <v>81.624000000000009</v>
          </cell>
          <cell r="EB309">
            <v>74.578500000000005</v>
          </cell>
          <cell r="EC309">
            <v>74.578500000000005</v>
          </cell>
          <cell r="ED309">
            <v>80.808999999999997</v>
          </cell>
          <cell r="EE309">
            <v>80.808999999999997</v>
          </cell>
          <cell r="EF309">
            <v>73.886099999999999</v>
          </cell>
          <cell r="EG309">
            <v>79.297600000000003</v>
          </cell>
          <cell r="EH309">
            <v>72.665099999999995</v>
          </cell>
          <cell r="EI309">
            <v>72.245099999999994</v>
          </cell>
          <cell r="EJ309">
            <v>73.857600000000005</v>
          </cell>
          <cell r="EK309">
            <v>75.346400000000003</v>
          </cell>
          <cell r="EL309">
            <v>75.346400000000003</v>
          </cell>
          <cell r="EM309">
            <v>0</v>
          </cell>
          <cell r="EN309">
            <v>0</v>
          </cell>
          <cell r="EO309">
            <v>63.074999999999996</v>
          </cell>
          <cell r="EP309">
            <v>62.949999999999996</v>
          </cell>
          <cell r="EQ309" t="str">
            <v>Sep 09</v>
          </cell>
          <cell r="ER309">
            <v>2.79</v>
          </cell>
          <cell r="ES309">
            <v>0</v>
          </cell>
          <cell r="ET309">
            <v>0</v>
          </cell>
          <cell r="EU309">
            <v>0</v>
          </cell>
          <cell r="EV309">
            <v>35.309999999999995</v>
          </cell>
          <cell r="EW309">
            <v>44.33</v>
          </cell>
          <cell r="EX309">
            <v>49.295000000000002</v>
          </cell>
          <cell r="EY309">
            <v>75.3827</v>
          </cell>
          <cell r="EZ309">
            <v>75.3827</v>
          </cell>
          <cell r="FA309">
            <v>79.622700000000009</v>
          </cell>
          <cell r="FB309">
            <v>79.622700000000009</v>
          </cell>
          <cell r="FC309">
            <v>76.92270000000002</v>
          </cell>
          <cell r="FD309">
            <v>76.92270000000002</v>
          </cell>
          <cell r="FE309">
            <v>74.268074999999996</v>
          </cell>
          <cell r="FF309">
            <v>74.268074999999996</v>
          </cell>
          <cell r="FG309">
            <v>0</v>
          </cell>
          <cell r="FH309">
            <v>73.71520000000001</v>
          </cell>
          <cell r="FI309">
            <v>74.765200000000021</v>
          </cell>
          <cell r="FJ309">
            <v>76.025200000000012</v>
          </cell>
          <cell r="FK309">
            <v>76.025200000000012</v>
          </cell>
          <cell r="FL309">
            <v>0</v>
          </cell>
          <cell r="FM309">
            <v>0</v>
          </cell>
          <cell r="FN309" t="str">
            <v>Sep 09</v>
          </cell>
          <cell r="FO309">
            <v>2.64</v>
          </cell>
          <cell r="FP309">
            <v>27.982499999999998</v>
          </cell>
          <cell r="FQ309">
            <v>37.1175</v>
          </cell>
          <cell r="FR309">
            <v>57.96</v>
          </cell>
          <cell r="FS309">
            <v>0</v>
          </cell>
          <cell r="FT309">
            <v>86.685299999999998</v>
          </cell>
          <cell r="FU309">
            <v>86.685299999999998</v>
          </cell>
          <cell r="FV309">
            <v>91.845299999999995</v>
          </cell>
          <cell r="FW309">
            <v>91.845299999999995</v>
          </cell>
          <cell r="FX309">
            <v>0</v>
          </cell>
          <cell r="FY309">
            <v>0</v>
          </cell>
          <cell r="FZ309">
            <v>0</v>
          </cell>
          <cell r="GA309">
            <v>0</v>
          </cell>
          <cell r="GB309">
            <v>0</v>
          </cell>
          <cell r="GC309">
            <v>0</v>
          </cell>
          <cell r="GD309">
            <v>76.123899999999992</v>
          </cell>
          <cell r="GE309">
            <v>75.905299999999997</v>
          </cell>
          <cell r="GF309">
            <v>75.905299999999997</v>
          </cell>
          <cell r="GG309">
            <v>76.797799999999981</v>
          </cell>
          <cell r="GH309">
            <v>76.797799999999981</v>
          </cell>
          <cell r="GI309">
            <v>78.180000000000007</v>
          </cell>
          <cell r="GJ309">
            <v>74.610000000000014</v>
          </cell>
          <cell r="GK309">
            <v>0</v>
          </cell>
          <cell r="GL309">
            <v>0</v>
          </cell>
          <cell r="GM309">
            <v>67.591428571428565</v>
          </cell>
          <cell r="GN309">
            <v>0</v>
          </cell>
          <cell r="GO309" t="str">
            <v>Sep 09</v>
          </cell>
          <cell r="GP309">
            <v>3.6197027400194108</v>
          </cell>
          <cell r="GQ309">
            <v>563.4545454545455</v>
          </cell>
          <cell r="GR309">
            <v>578.5</v>
          </cell>
          <cell r="GS309">
            <v>556.4545454545455</v>
          </cell>
          <cell r="GT309">
            <v>598.36363636363637</v>
          </cell>
          <cell r="GU309">
            <v>596.375</v>
          </cell>
          <cell r="GV309">
            <v>592.625</v>
          </cell>
          <cell r="GW309">
            <v>596.375</v>
          </cell>
          <cell r="GX309">
            <v>0</v>
          </cell>
          <cell r="GY309">
            <v>654.4204545454545</v>
          </cell>
          <cell r="GZ309">
            <v>624.9204545454545</v>
          </cell>
          <cell r="HA309">
            <v>630.36363636363637</v>
          </cell>
          <cell r="HB309">
            <v>627.55681818181813</v>
          </cell>
          <cell r="HC309">
            <v>602.05681818181813</v>
          </cell>
          <cell r="HD309">
            <v>549.80681818181813</v>
          </cell>
          <cell r="HE309">
            <v>0</v>
          </cell>
          <cell r="HF309">
            <v>566.85227272727275</v>
          </cell>
          <cell r="HG309">
            <v>486.93181818181819</v>
          </cell>
          <cell r="HH309">
            <v>0</v>
          </cell>
          <cell r="HI309">
            <v>465.81818181818181</v>
          </cell>
          <cell r="HJ309">
            <v>0</v>
          </cell>
          <cell r="HK309" t="e">
            <v>#VALUE!</v>
          </cell>
          <cell r="HL309">
            <v>0</v>
          </cell>
          <cell r="HM309">
            <v>0</v>
          </cell>
          <cell r="HN309">
            <v>410.86363636363637</v>
          </cell>
          <cell r="HO309">
            <v>396.90909090909093</v>
          </cell>
          <cell r="HP309">
            <v>387.65909090909093</v>
          </cell>
          <cell r="HQ309">
            <v>0</v>
          </cell>
          <cell r="HR309">
            <v>68.03</v>
          </cell>
          <cell r="HS309">
            <v>0</v>
          </cell>
          <cell r="HT309">
            <v>731.65909090909088</v>
          </cell>
          <cell r="HU309" t="str">
            <v>Sep 09</v>
          </cell>
          <cell r="HV309">
            <v>568.9545454545455</v>
          </cell>
          <cell r="HW309">
            <v>577.68181818181813</v>
          </cell>
          <cell r="HX309">
            <v>548.9545454545455</v>
          </cell>
          <cell r="HY309">
            <v>557.68181818181813</v>
          </cell>
          <cell r="HZ309">
            <v>591.31818181818187</v>
          </cell>
          <cell r="IA309">
            <v>578.9204545454545</v>
          </cell>
          <cell r="IB309">
            <v>591.31818181818187</v>
          </cell>
          <cell r="IC309">
            <v>626.02272727272725</v>
          </cell>
          <cell r="ID309">
            <v>592.81818181818187</v>
          </cell>
          <cell r="IE309">
            <v>545.56818181818187</v>
          </cell>
          <cell r="IF309">
            <v>563.44318181818187</v>
          </cell>
          <cell r="IG309">
            <v>478.84090909090907</v>
          </cell>
          <cell r="IH309">
            <v>0</v>
          </cell>
          <cell r="II309">
            <v>450.30681818181819</v>
          </cell>
          <cell r="IJ309">
            <v>0</v>
          </cell>
          <cell r="IK309">
            <v>0</v>
          </cell>
          <cell r="IL309">
            <v>0</v>
          </cell>
          <cell r="IM309">
            <v>415.75</v>
          </cell>
          <cell r="IN309">
            <v>397.80681818181819</v>
          </cell>
          <cell r="IO309">
            <v>0</v>
          </cell>
          <cell r="IP309">
            <v>0</v>
          </cell>
          <cell r="IQ309" t="str">
            <v>Sep 09</v>
          </cell>
          <cell r="IR309">
            <v>8.2977872092242144</v>
          </cell>
          <cell r="IS309">
            <v>46.937953263497185</v>
          </cell>
          <cell r="IT309">
            <v>56.244260789715334</v>
          </cell>
          <cell r="IU309">
            <v>0</v>
          </cell>
          <cell r="IV309">
            <v>0</v>
          </cell>
          <cell r="IW309">
            <v>0</v>
          </cell>
          <cell r="IX309">
            <v>67.839956709956724</v>
          </cell>
          <cell r="IY309">
            <v>0</v>
          </cell>
          <cell r="IZ309">
            <v>78.722380952380931</v>
          </cell>
          <cell r="JA309">
            <v>76.933333333333337</v>
          </cell>
          <cell r="JB309">
            <v>0</v>
          </cell>
          <cell r="JC309">
            <v>74.299826839826849</v>
          </cell>
          <cell r="JD309">
            <v>86.599041983657386</v>
          </cell>
          <cell r="JE309">
            <v>0</v>
          </cell>
          <cell r="JF309">
            <v>0</v>
          </cell>
          <cell r="JG309">
            <v>0</v>
          </cell>
          <cell r="JH309">
            <v>0</v>
          </cell>
          <cell r="JI309">
            <v>0</v>
          </cell>
          <cell r="JJ309">
            <v>0</v>
          </cell>
          <cell r="JK309">
            <v>0</v>
          </cell>
          <cell r="JL309">
            <v>0</v>
          </cell>
          <cell r="JM309">
            <v>0</v>
          </cell>
          <cell r="JN309">
            <v>73.540995670995684</v>
          </cell>
          <cell r="JO309">
            <v>0</v>
          </cell>
          <cell r="JP309">
            <v>74.278961038961029</v>
          </cell>
          <cell r="JQ309">
            <v>74.45969924242425</v>
          </cell>
          <cell r="JR309">
            <v>75.009055952380962</v>
          </cell>
          <cell r="JS309">
            <v>75.715331493506497</v>
          </cell>
          <cell r="JT309">
            <v>76.048450194805184</v>
          </cell>
          <cell r="JU309">
            <v>0.33311870129868737</v>
          </cell>
          <cell r="JV309">
            <v>0</v>
          </cell>
          <cell r="JW309">
            <v>0</v>
          </cell>
          <cell r="JX309">
            <v>0</v>
          </cell>
          <cell r="JY309">
            <v>0</v>
          </cell>
          <cell r="JZ309">
            <v>74.823333333333338</v>
          </cell>
          <cell r="KA309">
            <v>0</v>
          </cell>
          <cell r="KB309">
            <v>0</v>
          </cell>
          <cell r="KC309">
            <v>0</v>
          </cell>
          <cell r="KD309">
            <v>62.957142857142856</v>
          </cell>
          <cell r="KE309">
            <v>66.957142857142856</v>
          </cell>
          <cell r="KF309">
            <v>62.957142857142856</v>
          </cell>
          <cell r="KG309">
            <v>66.957142857142856</v>
          </cell>
          <cell r="KH309">
            <v>0</v>
          </cell>
          <cell r="KI309">
            <v>0</v>
          </cell>
          <cell r="KJ309">
            <v>0</v>
          </cell>
          <cell r="KK309">
            <v>68.273886218768112</v>
          </cell>
          <cell r="KL309">
            <v>67.392746361250289</v>
          </cell>
          <cell r="KM309">
            <v>0</v>
          </cell>
          <cell r="KN309">
            <v>67.238797423049377</v>
          </cell>
          <cell r="KO309">
            <v>17.5</v>
          </cell>
          <cell r="KP309">
            <v>1.0409090909090906</v>
          </cell>
          <cell r="KQ309">
            <v>1.3000000000000005</v>
          </cell>
          <cell r="KR309">
            <v>1.3000000000000005</v>
          </cell>
          <cell r="KS309">
            <v>0.46363636363636379</v>
          </cell>
          <cell r="KT309">
            <v>-1.040909090909091</v>
          </cell>
          <cell r="KU309">
            <v>-0.36818181818181822</v>
          </cell>
          <cell r="KV309">
            <v>-0.36363409090909093</v>
          </cell>
          <cell r="KW309">
            <v>-3.3325E-2</v>
          </cell>
          <cell r="KX309">
            <v>-8.1811363636363585E-2</v>
          </cell>
          <cell r="KY309">
            <v>-2.7264090909090908E-2</v>
          </cell>
          <cell r="KZ309">
            <v>2.2272727272727271</v>
          </cell>
          <cell r="LA309">
            <v>2.6363636363636362</v>
          </cell>
          <cell r="LB309">
            <v>4</v>
          </cell>
          <cell r="LC309" t="str">
            <v>Sep 09</v>
          </cell>
          <cell r="LD309">
            <v>45.527800161160357</v>
          </cell>
          <cell r="LE309">
            <v>54.637281910009179</v>
          </cell>
          <cell r="LF309">
            <v>565</v>
          </cell>
          <cell r="LG309">
            <v>595</v>
          </cell>
          <cell r="LH309">
            <v>64.401190476190465</v>
          </cell>
          <cell r="LI309">
            <v>73.33238095238093</v>
          </cell>
          <cell r="LJ309">
            <v>73.076190476190476</v>
          </cell>
          <cell r="LK309">
            <v>0.85952380952380958</v>
          </cell>
          <cell r="LL309">
            <v>74.61666666666666</v>
          </cell>
          <cell r="LM309">
            <v>2.1261904761904757</v>
          </cell>
          <cell r="LN309">
            <v>73.307142857142878</v>
          </cell>
          <cell r="LO309">
            <v>0</v>
          </cell>
          <cell r="LP309">
            <v>0</v>
          </cell>
          <cell r="LQ309">
            <v>0</v>
          </cell>
          <cell r="LR309">
            <v>0</v>
          </cell>
          <cell r="LS309">
            <v>0</v>
          </cell>
          <cell r="LT309">
            <v>65.497937757780292</v>
          </cell>
          <cell r="LU309">
            <v>65.279715035620541</v>
          </cell>
          <cell r="LV309">
            <v>67.628576190476181</v>
          </cell>
          <cell r="LW309">
            <v>65.568636363636358</v>
          </cell>
          <cell r="LX309">
            <v>63.739047619047632</v>
          </cell>
          <cell r="LY309">
            <v>65.64761904761906</v>
          </cell>
          <cell r="LZ309">
            <v>67.653095238095261</v>
          </cell>
          <cell r="MA309">
            <v>69.623174603174618</v>
          </cell>
          <cell r="MB309" t="str">
            <v>Sep 09</v>
          </cell>
          <cell r="MC309">
            <v>581.33333333333326</v>
          </cell>
          <cell r="MD309">
            <v>602.71428571428578</v>
          </cell>
          <cell r="ME309">
            <v>67.931878306878318</v>
          </cell>
          <cell r="MF309">
            <v>77.08</v>
          </cell>
          <cell r="MG309">
            <v>68.587500000000006</v>
          </cell>
          <cell r="MH309" t="str">
            <v>Sep 09</v>
          </cell>
          <cell r="MI309">
            <v>98.181818181818187</v>
          </cell>
          <cell r="MJ309">
            <v>79.480519480519476</v>
          </cell>
          <cell r="MK309">
            <v>82.337662337662351</v>
          </cell>
          <cell r="ML309">
            <v>77.987012987012989</v>
          </cell>
          <cell r="MM309">
            <v>74.025974025974008</v>
          </cell>
          <cell r="MN309">
            <v>87.404368081377982</v>
          </cell>
          <cell r="MO309">
            <v>94.223146403275052</v>
          </cell>
          <cell r="MP309">
            <v>77.272727272727266</v>
          </cell>
          <cell r="MQ309">
            <v>34.772727272727273</v>
          </cell>
          <cell r="MR309">
            <v>60</v>
          </cell>
          <cell r="MS309">
            <v>0</v>
          </cell>
          <cell r="MT309">
            <v>108.87404020866302</v>
          </cell>
          <cell r="MU309">
            <v>48.532898636633078</v>
          </cell>
          <cell r="MV309">
            <v>60.420454545454547</v>
          </cell>
          <cell r="MW309">
            <v>13.78</v>
          </cell>
        </row>
        <row r="310">
          <cell r="F310" t="str">
            <v>Oct 09</v>
          </cell>
          <cell r="G310">
            <v>72.752272727272739</v>
          </cell>
          <cell r="H310">
            <v>0</v>
          </cell>
          <cell r="I310">
            <v>75.7290909090909</v>
          </cell>
          <cell r="J310">
            <v>0</v>
          </cell>
          <cell r="K310">
            <v>0</v>
          </cell>
          <cell r="L310">
            <v>76.426818181818192</v>
          </cell>
          <cell r="M310">
            <v>72.035909090909087</v>
          </cell>
          <cell r="N310">
            <v>0</v>
          </cell>
          <cell r="O310">
            <v>0</v>
          </cell>
          <cell r="P310">
            <v>68.490454545454554</v>
          </cell>
          <cell r="Q310">
            <v>68.490454545454554</v>
          </cell>
          <cell r="R310">
            <v>0</v>
          </cell>
          <cell r="S310">
            <v>74.551818181818192</v>
          </cell>
          <cell r="T310">
            <v>72.26318181818182</v>
          </cell>
          <cell r="U310">
            <v>63.288181818181826</v>
          </cell>
          <cell r="V310">
            <v>72.436363636363623</v>
          </cell>
          <cell r="W310">
            <v>72.390909090909076</v>
          </cell>
          <cell r="X310">
            <v>72.574999999999989</v>
          </cell>
          <cell r="Y310">
            <v>70.952272727272714</v>
          </cell>
          <cell r="Z310">
            <v>71.706818181818164</v>
          </cell>
          <cell r="AA310">
            <v>72.785000000000011</v>
          </cell>
          <cell r="AB310">
            <v>72.741820454545461</v>
          </cell>
          <cell r="AC310">
            <v>70.252272727272711</v>
          </cell>
          <cell r="AD310">
            <v>73.880909090909086</v>
          </cell>
          <cell r="AE310">
            <v>75.899090909090901</v>
          </cell>
          <cell r="AF310">
            <v>73.843636363636364</v>
          </cell>
          <cell r="AG310">
            <v>75.88000000000001</v>
          </cell>
          <cell r="AH310">
            <v>72.343636363636364</v>
          </cell>
          <cell r="AI310">
            <v>73.510454545454536</v>
          </cell>
          <cell r="AJ310">
            <v>73.843636363636364</v>
          </cell>
          <cell r="AK310">
            <v>74.093636363636364</v>
          </cell>
          <cell r="AL310">
            <v>74.188636363636348</v>
          </cell>
          <cell r="AM310">
            <v>73.334090909090932</v>
          </cell>
          <cell r="AN310">
            <v>72.537275909090908</v>
          </cell>
          <cell r="AO310">
            <v>0</v>
          </cell>
          <cell r="AP310">
            <v>0</v>
          </cell>
          <cell r="AQ310">
            <v>72.693636363636372</v>
          </cell>
          <cell r="AR310">
            <v>75.063181818181818</v>
          </cell>
          <cell r="AS310">
            <v>70.252272727272711</v>
          </cell>
          <cell r="AT310">
            <v>72.631818181818176</v>
          </cell>
          <cell r="AU310">
            <v>72.073636363636368</v>
          </cell>
          <cell r="AV310">
            <v>76.532727272727271</v>
          </cell>
          <cell r="AW310">
            <v>72.711365909090915</v>
          </cell>
          <cell r="AX310">
            <v>72.643184090909074</v>
          </cell>
          <cell r="AY310">
            <v>0</v>
          </cell>
          <cell r="AZ310">
            <v>0</v>
          </cell>
          <cell r="BA310">
            <v>0</v>
          </cell>
          <cell r="BB310">
            <v>73.336363636363615</v>
          </cell>
          <cell r="BC310">
            <v>73.150909090909096</v>
          </cell>
          <cell r="BD310">
            <v>-0.35136363636364282</v>
          </cell>
          <cell r="BE310">
            <v>73.215454545454548</v>
          </cell>
          <cell r="BF310">
            <v>74.17910090909092</v>
          </cell>
          <cell r="BG310">
            <v>68.087727272727278</v>
          </cell>
          <cell r="BH310">
            <v>0</v>
          </cell>
          <cell r="BI310">
            <v>72.829547727272711</v>
          </cell>
          <cell r="BJ310">
            <v>0</v>
          </cell>
          <cell r="BK310">
            <v>3.72</v>
          </cell>
          <cell r="BL310">
            <v>24.064090909090908</v>
          </cell>
          <cell r="BM310">
            <v>42.184943181818177</v>
          </cell>
          <cell r="BN310">
            <v>57.326420454545456</v>
          </cell>
          <cell r="BO310">
            <v>53.52375</v>
          </cell>
          <cell r="BP310">
            <v>65.560568181818184</v>
          </cell>
          <cell r="BQ310">
            <v>79.273186363636356</v>
          </cell>
          <cell r="BR310">
            <v>79.273186363636356</v>
          </cell>
          <cell r="BS310">
            <v>80.91958636363637</v>
          </cell>
          <cell r="BT310">
            <v>80.91958636363637</v>
          </cell>
          <cell r="BU310">
            <v>83.38785</v>
          </cell>
          <cell r="BV310">
            <v>83.38785</v>
          </cell>
          <cell r="BW310">
            <v>79.292277272727276</v>
          </cell>
          <cell r="BX310">
            <v>79.292277272727276</v>
          </cell>
          <cell r="BY310">
            <v>83.120577272727289</v>
          </cell>
          <cell r="BZ310">
            <v>83.120577272727289</v>
          </cell>
          <cell r="CA310">
            <v>0</v>
          </cell>
          <cell r="CB310">
            <v>0</v>
          </cell>
          <cell r="CC310">
            <v>0</v>
          </cell>
          <cell r="CD310">
            <v>0</v>
          </cell>
          <cell r="CE310">
            <v>86.298640909090906</v>
          </cell>
          <cell r="CF310">
            <v>91.35</v>
          </cell>
          <cell r="CG310">
            <v>108.63681818181819</v>
          </cell>
          <cell r="CH310">
            <v>87.536590909090918</v>
          </cell>
          <cell r="CI310">
            <v>83.629827272727255</v>
          </cell>
          <cell r="CJ310">
            <v>81.709759090909088</v>
          </cell>
          <cell r="CK310">
            <v>83.228918181818173</v>
          </cell>
          <cell r="CL310">
            <v>80.804563636363625</v>
          </cell>
          <cell r="CM310">
            <v>0</v>
          </cell>
          <cell r="CN310">
            <v>81.589772727272717</v>
          </cell>
          <cell r="CO310">
            <v>81.589772727272717</v>
          </cell>
          <cell r="CP310">
            <v>79.941272727272718</v>
          </cell>
          <cell r="CQ310">
            <v>79.941272727272718</v>
          </cell>
          <cell r="CR310">
            <v>0</v>
          </cell>
          <cell r="CS310">
            <v>0</v>
          </cell>
          <cell r="CT310">
            <v>68.580681818181816</v>
          </cell>
          <cell r="CU310">
            <v>67.084090909090918</v>
          </cell>
          <cell r="CV310">
            <v>0</v>
          </cell>
          <cell r="CW310">
            <v>37</v>
          </cell>
          <cell r="CX310">
            <v>75.656413636363624</v>
          </cell>
          <cell r="CY310">
            <v>76.21005000000001</v>
          </cell>
          <cell r="CZ310">
            <v>80.794159090909091</v>
          </cell>
          <cell r="DA310">
            <v>78.873613636363643</v>
          </cell>
          <cell r="DB310">
            <v>0.68577727272727407</v>
          </cell>
          <cell r="DC310">
            <v>0.49718181818181983</v>
          </cell>
          <cell r="DD310">
            <v>26.430759090909092</v>
          </cell>
          <cell r="DE310">
            <v>0</v>
          </cell>
          <cell r="DF310">
            <v>0</v>
          </cell>
          <cell r="DG310">
            <v>0</v>
          </cell>
          <cell r="DH310">
            <v>0</v>
          </cell>
          <cell r="DI310">
            <v>0</v>
          </cell>
          <cell r="DJ310">
            <v>0</v>
          </cell>
          <cell r="DK310">
            <v>0</v>
          </cell>
          <cell r="DL310">
            <v>0</v>
          </cell>
          <cell r="DM310" t="str">
            <v>Oct 09</v>
          </cell>
          <cell r="DN310">
            <v>4.0199999999999996</v>
          </cell>
          <cell r="DO310">
            <v>0</v>
          </cell>
          <cell r="DP310">
            <v>0</v>
          </cell>
          <cell r="DQ310">
            <v>0</v>
          </cell>
          <cell r="DR310">
            <v>0</v>
          </cell>
          <cell r="DS310">
            <v>0</v>
          </cell>
          <cell r="DT310">
            <v>81.501859090909093</v>
          </cell>
          <cell r="DU310">
            <v>81.501859090909093</v>
          </cell>
          <cell r="DV310">
            <v>87.710699999999989</v>
          </cell>
          <cell r="DW310">
            <v>87.710699999999989</v>
          </cell>
          <cell r="DX310">
            <v>79.707790909090903</v>
          </cell>
          <cell r="DY310">
            <v>79.707790909090903</v>
          </cell>
          <cell r="DZ310">
            <v>85.357745454545451</v>
          </cell>
          <cell r="EA310">
            <v>85.357745454545451</v>
          </cell>
          <cell r="EB310">
            <v>79.700154545454538</v>
          </cell>
          <cell r="EC310">
            <v>79.700154545454538</v>
          </cell>
          <cell r="ED310">
            <v>85.39115454545454</v>
          </cell>
          <cell r="EE310">
            <v>85.39115454545454</v>
          </cell>
          <cell r="EF310">
            <v>82.952672727272727</v>
          </cell>
          <cell r="EG310">
            <v>87.691036363636357</v>
          </cell>
          <cell r="EH310">
            <v>81.165286363636355</v>
          </cell>
          <cell r="EI310">
            <v>80.745286363636367</v>
          </cell>
          <cell r="EJ310">
            <v>81.901718181818183</v>
          </cell>
          <cell r="EK310">
            <v>83.192740909090915</v>
          </cell>
          <cell r="EL310">
            <v>83.192740909090915</v>
          </cell>
          <cell r="EM310">
            <v>0</v>
          </cell>
          <cell r="EN310">
            <v>0</v>
          </cell>
          <cell r="EO310">
            <v>68.231818181818184</v>
          </cell>
          <cell r="EP310">
            <v>67.472727272727269</v>
          </cell>
          <cell r="EQ310" t="str">
            <v>Oct 09</v>
          </cell>
          <cell r="ER310">
            <v>3.87</v>
          </cell>
          <cell r="ES310">
            <v>0</v>
          </cell>
          <cell r="ET310">
            <v>0</v>
          </cell>
          <cell r="EU310">
            <v>0</v>
          </cell>
          <cell r="EV310">
            <v>41.475000000000001</v>
          </cell>
          <cell r="EW310">
            <v>52.201227272727266</v>
          </cell>
          <cell r="EX310">
            <v>55.802727272727275</v>
          </cell>
          <cell r="EY310">
            <v>81.816859090909063</v>
          </cell>
          <cell r="EZ310">
            <v>81.816859090909063</v>
          </cell>
          <cell r="FA310">
            <v>86.780495454545459</v>
          </cell>
          <cell r="FB310">
            <v>86.780495454545459</v>
          </cell>
          <cell r="FC310">
            <v>82.795268181818173</v>
          </cell>
          <cell r="FD310">
            <v>82.795268181818173</v>
          </cell>
          <cell r="FE310">
            <v>81.568677272727257</v>
          </cell>
          <cell r="FF310">
            <v>81.568677272727257</v>
          </cell>
          <cell r="FG310">
            <v>0</v>
          </cell>
          <cell r="FH310">
            <v>80.680568181818174</v>
          </cell>
          <cell r="FI310">
            <v>82.601590909090916</v>
          </cell>
          <cell r="FJ310">
            <v>82.990568181818176</v>
          </cell>
          <cell r="FK310">
            <v>82.990568181818176</v>
          </cell>
          <cell r="FL310">
            <v>0</v>
          </cell>
          <cell r="FM310">
            <v>0</v>
          </cell>
          <cell r="FN310" t="str">
            <v>Oct 09</v>
          </cell>
          <cell r="FO310">
            <v>3.67</v>
          </cell>
          <cell r="FP310">
            <v>42.041999999999994</v>
          </cell>
          <cell r="FQ310">
            <v>49.475999999999999</v>
          </cell>
          <cell r="FR310">
            <v>63.756</v>
          </cell>
          <cell r="FS310">
            <v>0</v>
          </cell>
          <cell r="FT310">
            <v>85.289113636363624</v>
          </cell>
          <cell r="FU310">
            <v>85.289113636363624</v>
          </cell>
          <cell r="FV310">
            <v>90.534340909090901</v>
          </cell>
          <cell r="FW310">
            <v>90.534340909090901</v>
          </cell>
          <cell r="FX310">
            <v>0</v>
          </cell>
          <cell r="FY310">
            <v>0</v>
          </cell>
          <cell r="FZ310">
            <v>0</v>
          </cell>
          <cell r="GA310">
            <v>0</v>
          </cell>
          <cell r="GB310">
            <v>0</v>
          </cell>
          <cell r="GC310">
            <v>0</v>
          </cell>
          <cell r="GD310">
            <v>84.281972727272731</v>
          </cell>
          <cell r="GE310">
            <v>82.852254545454542</v>
          </cell>
          <cell r="GF310">
            <v>82.852254545454542</v>
          </cell>
          <cell r="GG310">
            <v>83.782936363636367</v>
          </cell>
          <cell r="GH310">
            <v>83.782936363636367</v>
          </cell>
          <cell r="GI310">
            <v>79.911681818181805</v>
          </cell>
          <cell r="GJ310">
            <v>77.391681818181809</v>
          </cell>
          <cell r="GK310">
            <v>0</v>
          </cell>
          <cell r="GL310">
            <v>0</v>
          </cell>
          <cell r="GM310">
            <v>69.25500000000001</v>
          </cell>
          <cell r="GN310">
            <v>0</v>
          </cell>
          <cell r="GO310" t="str">
            <v>Oct 09</v>
          </cell>
          <cell r="GP310">
            <v>3.9218963266325226</v>
          </cell>
          <cell r="GQ310">
            <v>623.13636363636363</v>
          </cell>
          <cell r="GR310">
            <v>611.90909090909088</v>
          </cell>
          <cell r="GS310">
            <v>601.18181818181813</v>
          </cell>
          <cell r="GT310">
            <v>615.40909090909088</v>
          </cell>
          <cell r="GU310">
            <v>626.52272727272725</v>
          </cell>
          <cell r="GV310">
            <v>622.77272727272725</v>
          </cell>
          <cell r="GW310">
            <v>626.52272727272725</v>
          </cell>
          <cell r="GX310">
            <v>0</v>
          </cell>
          <cell r="GY310">
            <v>691.25</v>
          </cell>
          <cell r="GZ310">
            <v>661.25</v>
          </cell>
          <cell r="HA310">
            <v>675.69318181818187</v>
          </cell>
          <cell r="HB310">
            <v>663.61363636363637</v>
          </cell>
          <cell r="HC310">
            <v>648.9545454545455</v>
          </cell>
          <cell r="HD310">
            <v>600.5795454545455</v>
          </cell>
          <cell r="HE310">
            <v>0</v>
          </cell>
          <cell r="HF310">
            <v>618.61363636363637</v>
          </cell>
          <cell r="HG310">
            <v>526.94318181818187</v>
          </cell>
          <cell r="HH310">
            <v>0</v>
          </cell>
          <cell r="HI310">
            <v>517.84090909090912</v>
          </cell>
          <cell r="HJ310">
            <v>0</v>
          </cell>
          <cell r="HK310" t="e">
            <v>#VALUE!</v>
          </cell>
          <cell r="HL310">
            <v>0</v>
          </cell>
          <cell r="HM310">
            <v>0</v>
          </cell>
          <cell r="HN310">
            <v>432.02272727272725</v>
          </cell>
          <cell r="HO310">
            <v>421.89772727272725</v>
          </cell>
          <cell r="HP310">
            <v>411.21590909090907</v>
          </cell>
          <cell r="HQ310">
            <v>0</v>
          </cell>
          <cell r="HR310">
            <v>73.180000000000007</v>
          </cell>
          <cell r="HS310">
            <v>0</v>
          </cell>
          <cell r="HT310">
            <v>889.23863636363637</v>
          </cell>
          <cell r="HU310" t="str">
            <v>Oct 09</v>
          </cell>
          <cell r="HV310">
            <v>614.59090909090912</v>
          </cell>
          <cell r="HW310">
            <v>643.9545454545455</v>
          </cell>
          <cell r="HX310">
            <v>594.59090909090912</v>
          </cell>
          <cell r="HY310">
            <v>623.9545454545455</v>
          </cell>
          <cell r="HZ310">
            <v>621.1704545454545</v>
          </cell>
          <cell r="IA310">
            <v>608.36363636363637</v>
          </cell>
          <cell r="IB310">
            <v>621.1704545454545</v>
          </cell>
          <cell r="IC310">
            <v>671.10227272727275</v>
          </cell>
          <cell r="ID310">
            <v>639.2954545454545</v>
          </cell>
          <cell r="IE310">
            <v>602.35227272727275</v>
          </cell>
          <cell r="IF310">
            <v>613.75</v>
          </cell>
          <cell r="IG310">
            <v>520.47727272727275</v>
          </cell>
          <cell r="IH310">
            <v>0</v>
          </cell>
          <cell r="II310">
            <v>499.68181818181819</v>
          </cell>
          <cell r="IJ310">
            <v>0</v>
          </cell>
          <cell r="IK310">
            <v>0</v>
          </cell>
          <cell r="IL310">
            <v>0</v>
          </cell>
          <cell r="IM310">
            <v>436.625</v>
          </cell>
          <cell r="IN310">
            <v>423.06818181818181</v>
          </cell>
          <cell r="IO310">
            <v>0</v>
          </cell>
          <cell r="IP310">
            <v>0</v>
          </cell>
          <cell r="IQ310" t="str">
            <v>Oct 09</v>
          </cell>
          <cell r="IR310">
            <v>9.181791146639581</v>
          </cell>
          <cell r="IS310">
            <v>48.036773862720679</v>
          </cell>
          <cell r="IT310">
            <v>56.578178479004919</v>
          </cell>
          <cell r="IU310">
            <v>0</v>
          </cell>
          <cell r="IV310">
            <v>0</v>
          </cell>
          <cell r="IW310">
            <v>0</v>
          </cell>
          <cell r="IX310">
            <v>69.558181818181836</v>
          </cell>
          <cell r="IY310">
            <v>0</v>
          </cell>
          <cell r="IZ310">
            <v>81.696363636363628</v>
          </cell>
          <cell r="JA310">
            <v>78.963636363636368</v>
          </cell>
          <cell r="JB310">
            <v>0</v>
          </cell>
          <cell r="JC310">
            <v>76.356818181818184</v>
          </cell>
          <cell r="JD310">
            <v>88.579881656804744</v>
          </cell>
          <cell r="JE310">
            <v>0</v>
          </cell>
          <cell r="JF310">
            <v>0</v>
          </cell>
          <cell r="JG310">
            <v>0</v>
          </cell>
          <cell r="JH310">
            <v>0</v>
          </cell>
          <cell r="JI310">
            <v>0</v>
          </cell>
          <cell r="JJ310">
            <v>0</v>
          </cell>
          <cell r="JK310">
            <v>0</v>
          </cell>
          <cell r="JL310">
            <v>0</v>
          </cell>
          <cell r="JM310">
            <v>0</v>
          </cell>
          <cell r="JN310">
            <v>78.772727272727266</v>
          </cell>
          <cell r="JO310">
            <v>0</v>
          </cell>
          <cell r="JP310">
            <v>78.587727272727264</v>
          </cell>
          <cell r="JQ310">
            <v>79.109999999999985</v>
          </cell>
          <cell r="JR310">
            <v>79.950909090909079</v>
          </cell>
          <cell r="JS310">
            <v>81.135000000000019</v>
          </cell>
          <cell r="JT310">
            <v>81.935000000000002</v>
          </cell>
          <cell r="JU310">
            <v>0.79999999999998295</v>
          </cell>
          <cell r="JV310">
            <v>0</v>
          </cell>
          <cell r="JW310">
            <v>0</v>
          </cell>
          <cell r="JX310">
            <v>0</v>
          </cell>
          <cell r="JY310">
            <v>0</v>
          </cell>
          <cell r="JZ310">
            <v>80.137272727272716</v>
          </cell>
          <cell r="KA310">
            <v>0</v>
          </cell>
          <cell r="KB310">
            <v>0</v>
          </cell>
          <cell r="KC310">
            <v>0</v>
          </cell>
          <cell r="KD310">
            <v>63.703636363636349</v>
          </cell>
          <cell r="KE310">
            <v>67.249090909090896</v>
          </cell>
          <cell r="KF310">
            <v>63.703636363636349</v>
          </cell>
          <cell r="KG310">
            <v>67.249090909090896</v>
          </cell>
          <cell r="KH310">
            <v>0</v>
          </cell>
          <cell r="KI310">
            <v>0</v>
          </cell>
          <cell r="KJ310">
            <v>0</v>
          </cell>
          <cell r="KK310">
            <v>70.755905511811022</v>
          </cell>
          <cell r="KL310">
            <v>70.154617036506806</v>
          </cell>
          <cell r="KM310">
            <v>0</v>
          </cell>
          <cell r="KN310">
            <v>69.686972083035059</v>
          </cell>
          <cell r="KO310">
            <v>21.136363636363637</v>
          </cell>
          <cell r="KP310">
            <v>0.35909090909090907</v>
          </cell>
          <cell r="KQ310">
            <v>1.2545454545454544</v>
          </cell>
          <cell r="KR310">
            <v>1.2545454545454544</v>
          </cell>
          <cell r="KS310">
            <v>0.30909090909090897</v>
          </cell>
          <cell r="KT310">
            <v>-1.2999999999999996</v>
          </cell>
          <cell r="KU310">
            <v>-1.0499999999999998</v>
          </cell>
          <cell r="KV310">
            <v>-1.0272727272727273</v>
          </cell>
          <cell r="KW310">
            <v>-0.49545454545454537</v>
          </cell>
          <cell r="KX310">
            <v>-0.81363636363636371</v>
          </cell>
          <cell r="KY310">
            <v>-0.3136363636363636</v>
          </cell>
          <cell r="KZ310">
            <v>1.7727272727272727</v>
          </cell>
          <cell r="LA310">
            <v>1.8181818181818181</v>
          </cell>
          <cell r="LB310">
            <v>3.5454545454545454</v>
          </cell>
          <cell r="LC310" t="str">
            <v>Oct 09</v>
          </cell>
          <cell r="LD310">
            <v>46.333601933924257</v>
          </cell>
          <cell r="LE310">
            <v>54.637281910009179</v>
          </cell>
          <cell r="LF310">
            <v>575</v>
          </cell>
          <cell r="LG310">
            <v>595</v>
          </cell>
          <cell r="LH310">
            <v>67.229520202020211</v>
          </cell>
          <cell r="LI310">
            <v>75.287272727272736</v>
          </cell>
          <cell r="LJ310">
            <v>78.410454545454556</v>
          </cell>
          <cell r="LK310">
            <v>0.79090909090909101</v>
          </cell>
          <cell r="LL310">
            <v>78.536818181818177</v>
          </cell>
          <cell r="LM310">
            <v>1.2500000000000002</v>
          </cell>
          <cell r="LN310">
            <v>77.920909090909078</v>
          </cell>
          <cell r="LO310">
            <v>0</v>
          </cell>
          <cell r="LP310">
            <v>0</v>
          </cell>
          <cell r="LQ310">
            <v>0</v>
          </cell>
          <cell r="LR310">
            <v>0</v>
          </cell>
          <cell r="LS310">
            <v>0</v>
          </cell>
          <cell r="LT310">
            <v>68.309806728704373</v>
          </cell>
          <cell r="LU310">
            <v>67.83486041517537</v>
          </cell>
          <cell r="LV310">
            <v>72.741820454545461</v>
          </cell>
          <cell r="LW310">
            <v>70.252272727272711</v>
          </cell>
          <cell r="LX310">
            <v>73.880909090909086</v>
          </cell>
          <cell r="LY310">
            <v>75.899090909090901</v>
          </cell>
          <cell r="LZ310">
            <v>73.843636363636364</v>
          </cell>
          <cell r="MA310">
            <v>75.88000000000001</v>
          </cell>
          <cell r="MB310" t="str">
            <v>Oct 09</v>
          </cell>
          <cell r="MC310">
            <v>631.36363636363637</v>
          </cell>
          <cell r="MD310">
            <v>639.27272727272725</v>
          </cell>
          <cell r="ME310">
            <v>70.912247474747474</v>
          </cell>
          <cell r="MF310">
            <v>80.92</v>
          </cell>
          <cell r="MG310">
            <v>71.740000000000009</v>
          </cell>
          <cell r="MH310" t="str">
            <v>Oct 09</v>
          </cell>
          <cell r="MI310">
            <v>132.27272727272728</v>
          </cell>
          <cell r="MJ310">
            <v>86.49350649350653</v>
          </cell>
          <cell r="MK310">
            <v>89.350649350649391</v>
          </cell>
          <cell r="ML310">
            <v>85.844155844155864</v>
          </cell>
          <cell r="MM310">
            <v>78.051948051948045</v>
          </cell>
          <cell r="MN310">
            <v>84.412531521135193</v>
          </cell>
          <cell r="MO310">
            <v>102.02092403664959</v>
          </cell>
          <cell r="MP310">
            <v>76.6233766233766</v>
          </cell>
          <cell r="MQ310">
            <v>43.409090909090907</v>
          </cell>
          <cell r="MR310">
            <v>65.681818181818187</v>
          </cell>
          <cell r="MS310">
            <v>0</v>
          </cell>
          <cell r="MT310">
            <v>114.58882832190373</v>
          </cell>
          <cell r="MU310">
            <v>48.162418494368694</v>
          </cell>
          <cell r="MV310">
            <v>60.875</v>
          </cell>
          <cell r="MW310">
            <v>13.78</v>
          </cell>
        </row>
        <row r="311">
          <cell r="F311" t="str">
            <v>Nov 09</v>
          </cell>
          <cell r="G311">
            <v>76.655476190476207</v>
          </cell>
          <cell r="H311">
            <v>0</v>
          </cell>
          <cell r="I311">
            <v>78.054210526315799</v>
          </cell>
          <cell r="J311">
            <v>0</v>
          </cell>
          <cell r="K311">
            <v>0</v>
          </cell>
          <cell r="L311">
            <v>79.623157894736849</v>
          </cell>
          <cell r="M311">
            <v>75.998947368421071</v>
          </cell>
          <cell r="N311">
            <v>0</v>
          </cell>
          <cell r="O311">
            <v>0</v>
          </cell>
          <cell r="P311">
            <v>70.017368421052623</v>
          </cell>
          <cell r="Q311">
            <v>70.017368421052623</v>
          </cell>
          <cell r="R311">
            <v>0</v>
          </cell>
          <cell r="S311">
            <v>76.333157894736843</v>
          </cell>
          <cell r="T311">
            <v>74.127894736842094</v>
          </cell>
          <cell r="U311">
            <v>65.06736842105262</v>
          </cell>
          <cell r="V311">
            <v>76.005476190476173</v>
          </cell>
          <cell r="W311">
            <v>76.079285714285703</v>
          </cell>
          <cell r="X311">
            <v>76.348333333333315</v>
          </cell>
          <cell r="Y311">
            <v>74.560238095238091</v>
          </cell>
          <cell r="Z311">
            <v>75.412619047619032</v>
          </cell>
          <cell r="AA311">
            <v>77.539500000000018</v>
          </cell>
          <cell r="AB311">
            <v>77.277000000000015</v>
          </cell>
          <cell r="AC311">
            <v>74.226904761904748</v>
          </cell>
          <cell r="AD311">
            <v>86.201000000000036</v>
          </cell>
          <cell r="AE311">
            <v>88.05100000000003</v>
          </cell>
          <cell r="AF311">
            <v>77.947750000000013</v>
          </cell>
          <cell r="AG311">
            <v>80.572250000000011</v>
          </cell>
          <cell r="AH311">
            <v>76.747750000000011</v>
          </cell>
          <cell r="AI311">
            <v>77.698000000000008</v>
          </cell>
          <cell r="AJ311">
            <v>77.947750000000013</v>
          </cell>
          <cell r="AK311">
            <v>78.197750000000013</v>
          </cell>
          <cell r="AL311">
            <v>78.086428571428556</v>
          </cell>
          <cell r="AM311">
            <v>78.435999999999979</v>
          </cell>
          <cell r="AN311">
            <v>76.789500000000018</v>
          </cell>
          <cell r="AO311">
            <v>0</v>
          </cell>
          <cell r="AP311">
            <v>0</v>
          </cell>
          <cell r="AQ311">
            <v>77.097750000000005</v>
          </cell>
          <cell r="AR311">
            <v>79.02</v>
          </cell>
          <cell r="AS311">
            <v>74.226904761904748</v>
          </cell>
          <cell r="AT311">
            <v>77.100002500000016</v>
          </cell>
          <cell r="AU311">
            <v>76.814750000000018</v>
          </cell>
          <cell r="AV311">
            <v>80.624500000000012</v>
          </cell>
          <cell r="AW311">
            <v>77.225007500000018</v>
          </cell>
          <cell r="AX311">
            <v>76.276904761904746</v>
          </cell>
          <cell r="AY311">
            <v>0</v>
          </cell>
          <cell r="AZ311">
            <v>0</v>
          </cell>
          <cell r="BA311">
            <v>0</v>
          </cell>
          <cell r="BB311">
            <v>77.881</v>
          </cell>
          <cell r="BC311">
            <v>77.714500000000001</v>
          </cell>
          <cell r="BD311">
            <v>-0.2959999999999976</v>
          </cell>
          <cell r="BE311">
            <v>76.113684210526316</v>
          </cell>
          <cell r="BF311">
            <v>74.804220526315788</v>
          </cell>
          <cell r="BG311">
            <v>71.651052631578935</v>
          </cell>
          <cell r="BH311">
            <v>0</v>
          </cell>
          <cell r="BI311">
            <v>76.726907619047608</v>
          </cell>
          <cell r="BJ311">
            <v>0</v>
          </cell>
          <cell r="BK311">
            <v>4.28</v>
          </cell>
          <cell r="BL311">
            <v>29.380657894736835</v>
          </cell>
          <cell r="BM311">
            <v>45.017368421052623</v>
          </cell>
          <cell r="BN311">
            <v>62.198684210526324</v>
          </cell>
          <cell r="BO311">
            <v>58.668749999999996</v>
          </cell>
          <cell r="BP311">
            <v>69.456118421052622</v>
          </cell>
          <cell r="BQ311">
            <v>81.041873684210515</v>
          </cell>
          <cell r="BR311">
            <v>81.041873684210515</v>
          </cell>
          <cell r="BS311">
            <v>82.215663157894753</v>
          </cell>
          <cell r="BT311">
            <v>82.215663157894753</v>
          </cell>
          <cell r="BU311">
            <v>83.989610526315786</v>
          </cell>
          <cell r="BV311">
            <v>83.989610526315786</v>
          </cell>
          <cell r="BW311">
            <v>80.516873684210523</v>
          </cell>
          <cell r="BX311">
            <v>80.516873684210523</v>
          </cell>
          <cell r="BY311">
            <v>83.989610526315786</v>
          </cell>
          <cell r="BZ311">
            <v>83.989610526315786</v>
          </cell>
          <cell r="CA311">
            <v>0</v>
          </cell>
          <cell r="CB311">
            <v>0</v>
          </cell>
          <cell r="CC311">
            <v>0</v>
          </cell>
          <cell r="CD311">
            <v>0</v>
          </cell>
          <cell r="CE311">
            <v>88.822926315789459</v>
          </cell>
          <cell r="CF311">
            <v>104.66842105263157</v>
          </cell>
          <cell r="CG311">
            <v>112.35</v>
          </cell>
          <cell r="CH311">
            <v>93.94736842105263</v>
          </cell>
          <cell r="CI311">
            <v>84.59054210526314</v>
          </cell>
          <cell r="CJ311">
            <v>83.413436842105256</v>
          </cell>
          <cell r="CK311">
            <v>84.380542105263146</v>
          </cell>
          <cell r="CL311">
            <v>82.968457894736829</v>
          </cell>
          <cell r="CM311">
            <v>0</v>
          </cell>
          <cell r="CN311">
            <v>83.188515789473669</v>
          </cell>
          <cell r="CO311">
            <v>83.188515789473669</v>
          </cell>
          <cell r="CP311">
            <v>82.226052631578938</v>
          </cell>
          <cell r="CQ311">
            <v>82.226052631578938</v>
          </cell>
          <cell r="CR311">
            <v>0</v>
          </cell>
          <cell r="CS311">
            <v>0</v>
          </cell>
          <cell r="CT311">
            <v>73.510526315789463</v>
          </cell>
          <cell r="CU311">
            <v>71.310526315789474</v>
          </cell>
          <cell r="CV311">
            <v>0</v>
          </cell>
          <cell r="CW311">
            <v>43</v>
          </cell>
          <cell r="CX311">
            <v>78.639031578947382</v>
          </cell>
          <cell r="CY311">
            <v>79.456926315789474</v>
          </cell>
          <cell r="CZ311">
            <v>83.661789473684209</v>
          </cell>
          <cell r="DA311">
            <v>82.113868421052615</v>
          </cell>
          <cell r="DB311">
            <v>0.49128947368421194</v>
          </cell>
          <cell r="DC311">
            <v>0.45100478468899519</v>
          </cell>
          <cell r="DD311">
            <v>26.83895789473684</v>
          </cell>
          <cell r="DE311">
            <v>0</v>
          </cell>
          <cell r="DF311">
            <v>0</v>
          </cell>
          <cell r="DG311">
            <v>0</v>
          </cell>
          <cell r="DH311">
            <v>0</v>
          </cell>
          <cell r="DI311">
            <v>0</v>
          </cell>
          <cell r="DJ311">
            <v>0</v>
          </cell>
          <cell r="DK311">
            <v>0</v>
          </cell>
          <cell r="DL311">
            <v>0</v>
          </cell>
          <cell r="DM311" t="str">
            <v>Nov 09</v>
          </cell>
          <cell r="DN311">
            <v>4.915</v>
          </cell>
          <cell r="DO311">
            <v>0</v>
          </cell>
          <cell r="DP311">
            <v>0</v>
          </cell>
          <cell r="DQ311">
            <v>0</v>
          </cell>
          <cell r="DR311">
            <v>0</v>
          </cell>
          <cell r="DS311">
            <v>0</v>
          </cell>
          <cell r="DT311">
            <v>83.90019473684211</v>
          </cell>
          <cell r="DU311">
            <v>83.90019473684211</v>
          </cell>
          <cell r="DV311">
            <v>87.423221052631575</v>
          </cell>
          <cell r="DW311">
            <v>87.423221052631575</v>
          </cell>
          <cell r="DX311">
            <v>82.300105263157889</v>
          </cell>
          <cell r="DY311">
            <v>82.300105263157889</v>
          </cell>
          <cell r="DZ311">
            <v>86.682142105263168</v>
          </cell>
          <cell r="EA311">
            <v>86.682142105263168</v>
          </cell>
          <cell r="EB311">
            <v>82.274684210526303</v>
          </cell>
          <cell r="EC311">
            <v>82.274684210526303</v>
          </cell>
          <cell r="ED311">
            <v>86.669431578947382</v>
          </cell>
          <cell r="EE311">
            <v>86.669431578947382</v>
          </cell>
          <cell r="EF311">
            <v>84.309473684210502</v>
          </cell>
          <cell r="EG311">
            <v>89.824736842105239</v>
          </cell>
          <cell r="EH311">
            <v>83.419736842105252</v>
          </cell>
          <cell r="EI311">
            <v>82.99973684210525</v>
          </cell>
          <cell r="EJ311">
            <v>83.313631578947351</v>
          </cell>
          <cell r="EK311">
            <v>84.03647368421052</v>
          </cell>
          <cell r="EL311">
            <v>84.03647368421052</v>
          </cell>
          <cell r="EM311">
            <v>0</v>
          </cell>
          <cell r="EN311">
            <v>0</v>
          </cell>
          <cell r="EO311">
            <v>73.131578947368425</v>
          </cell>
          <cell r="EP311">
            <v>71.889473684210515</v>
          </cell>
          <cell r="EQ311" t="str">
            <v>Nov 09</v>
          </cell>
          <cell r="ER311">
            <v>4.8099999999999996</v>
          </cell>
          <cell r="ES311">
            <v>0</v>
          </cell>
          <cell r="ET311">
            <v>0</v>
          </cell>
          <cell r="EU311">
            <v>0</v>
          </cell>
          <cell r="EV311">
            <v>45.605368421052631</v>
          </cell>
          <cell r="EW311">
            <v>59.043157894736837</v>
          </cell>
          <cell r="EX311">
            <v>60.778421052631579</v>
          </cell>
          <cell r="EY311">
            <v>80.0752105263158</v>
          </cell>
          <cell r="EZ311">
            <v>80.0752105263158</v>
          </cell>
          <cell r="FA311">
            <v>85.402578947368426</v>
          </cell>
          <cell r="FB311">
            <v>85.402578947368426</v>
          </cell>
          <cell r="FC311">
            <v>80.976000000000013</v>
          </cell>
          <cell r="FD311">
            <v>80.976000000000013</v>
          </cell>
          <cell r="FE311">
            <v>79.865210526315821</v>
          </cell>
          <cell r="FF311">
            <v>79.865210526315821</v>
          </cell>
          <cell r="FG311">
            <v>0</v>
          </cell>
          <cell r="FH311">
            <v>81.35985789473682</v>
          </cell>
          <cell r="FI311">
            <v>84.280515789473668</v>
          </cell>
          <cell r="FJ311">
            <v>83.669857894736822</v>
          </cell>
          <cell r="FK311">
            <v>83.669857894736822</v>
          </cell>
          <cell r="FL311">
            <v>0</v>
          </cell>
          <cell r="FM311">
            <v>0</v>
          </cell>
          <cell r="FN311" t="str">
            <v>Nov 09</v>
          </cell>
          <cell r="FO311">
            <v>4.54</v>
          </cell>
          <cell r="FP311">
            <v>54.704999999999998</v>
          </cell>
          <cell r="FQ311">
            <v>67.724999999999994</v>
          </cell>
          <cell r="FR311">
            <v>73.814999999999998</v>
          </cell>
          <cell r="FS311">
            <v>0</v>
          </cell>
          <cell r="FT311">
            <v>83.406694736842113</v>
          </cell>
          <cell r="FU311">
            <v>83.406694736842113</v>
          </cell>
          <cell r="FV311">
            <v>86.446168421052647</v>
          </cell>
          <cell r="FW311">
            <v>86.446168421052647</v>
          </cell>
          <cell r="FX311">
            <v>0</v>
          </cell>
          <cell r="FY311">
            <v>0</v>
          </cell>
          <cell r="FZ311">
            <v>0</v>
          </cell>
          <cell r="GA311">
            <v>0</v>
          </cell>
          <cell r="GB311">
            <v>0</v>
          </cell>
          <cell r="GC311">
            <v>0</v>
          </cell>
          <cell r="GD311">
            <v>87.100926315789465</v>
          </cell>
          <cell r="GE311">
            <v>85.733273684210502</v>
          </cell>
          <cell r="GF311">
            <v>85.733273684210502</v>
          </cell>
          <cell r="GG311">
            <v>85.816168421052609</v>
          </cell>
          <cell r="GH311">
            <v>85.816168421052609</v>
          </cell>
          <cell r="GI311">
            <v>84.226578947368409</v>
          </cell>
          <cell r="GJ311">
            <v>81.706578947368413</v>
          </cell>
          <cell r="GK311">
            <v>0</v>
          </cell>
          <cell r="GL311">
            <v>0</v>
          </cell>
          <cell r="GM311">
            <v>72.408421052631596</v>
          </cell>
          <cell r="GN311">
            <v>0</v>
          </cell>
          <cell r="GO311" t="str">
            <v>Nov 09</v>
          </cell>
          <cell r="GP311">
            <v>5.4901294748231164</v>
          </cell>
          <cell r="GQ311">
            <v>686.95238095238096</v>
          </cell>
          <cell r="GR311">
            <v>651.19047619047615</v>
          </cell>
          <cell r="GS311">
            <v>673.35714285714289</v>
          </cell>
          <cell r="GT311">
            <v>663.26190476190482</v>
          </cell>
          <cell r="GU311">
            <v>675.38095238095241</v>
          </cell>
          <cell r="GV311">
            <v>671.63095238095241</v>
          </cell>
          <cell r="GW311">
            <v>675.38095238095241</v>
          </cell>
          <cell r="GX311">
            <v>0</v>
          </cell>
          <cell r="GY311">
            <v>727.94047619047615</v>
          </cell>
          <cell r="GZ311">
            <v>697.46428571428567</v>
          </cell>
          <cell r="HA311">
            <v>705.92857142857144</v>
          </cell>
          <cell r="HB311">
            <v>699.08333333333337</v>
          </cell>
          <cell r="HC311">
            <v>671.48809523809518</v>
          </cell>
          <cell r="HD311">
            <v>615.14285714285711</v>
          </cell>
          <cell r="HE311">
            <v>0</v>
          </cell>
          <cell r="HF311">
            <v>631.11904761904759</v>
          </cell>
          <cell r="HG311">
            <v>561.75</v>
          </cell>
          <cell r="HH311">
            <v>0</v>
          </cell>
          <cell r="HI311">
            <v>552.26190476190482</v>
          </cell>
          <cell r="HJ311">
            <v>0</v>
          </cell>
          <cell r="HK311" t="e">
            <v>#VALUE!</v>
          </cell>
          <cell r="HL311">
            <v>0</v>
          </cell>
          <cell r="HM311">
            <v>0</v>
          </cell>
          <cell r="HN311">
            <v>462.09523809523807</v>
          </cell>
          <cell r="HO311">
            <v>447.73809523809524</v>
          </cell>
          <cell r="HP311">
            <v>436.63095238095241</v>
          </cell>
          <cell r="HQ311">
            <v>0</v>
          </cell>
          <cell r="HR311">
            <v>77.400000000000006</v>
          </cell>
          <cell r="HS311">
            <v>0</v>
          </cell>
          <cell r="HT311">
            <v>922.41666666666663</v>
          </cell>
          <cell r="HU311" t="str">
            <v>Nov 09</v>
          </cell>
          <cell r="HV311">
            <v>685.85714285714289</v>
          </cell>
          <cell r="HW311">
            <v>676.33333333333337</v>
          </cell>
          <cell r="HX311">
            <v>666.33333333333337</v>
          </cell>
          <cell r="HY311">
            <v>656.80952380952385</v>
          </cell>
          <cell r="HZ311">
            <v>669.44047619047615</v>
          </cell>
          <cell r="IA311">
            <v>655.72619047619048</v>
          </cell>
          <cell r="IB311">
            <v>669.44047619047615</v>
          </cell>
          <cell r="IC311">
            <v>692.26190476190482</v>
          </cell>
          <cell r="ID311">
            <v>658.82142857142856</v>
          </cell>
          <cell r="IE311">
            <v>615.35714285714289</v>
          </cell>
          <cell r="IF311">
            <v>629.54761904761904</v>
          </cell>
          <cell r="IG311">
            <v>549.61904761904759</v>
          </cell>
          <cell r="IH311">
            <v>0</v>
          </cell>
          <cell r="II311">
            <v>531.98809523809518</v>
          </cell>
          <cell r="IJ311">
            <v>0</v>
          </cell>
          <cell r="IK311">
            <v>0</v>
          </cell>
          <cell r="IL311">
            <v>0</v>
          </cell>
          <cell r="IM311">
            <v>467.29761904761904</v>
          </cell>
          <cell r="IN311">
            <v>447.53571428571428</v>
          </cell>
          <cell r="IO311">
            <v>0</v>
          </cell>
          <cell r="IP311">
            <v>0</v>
          </cell>
          <cell r="IQ311" t="str">
            <v>Nov 09</v>
          </cell>
          <cell r="IR311">
            <v>9.370011060321378</v>
          </cell>
          <cell r="IS311">
            <v>54.180576340125093</v>
          </cell>
          <cell r="IT311">
            <v>61.742970833879923</v>
          </cell>
          <cell r="IU311">
            <v>0</v>
          </cell>
          <cell r="IV311">
            <v>0</v>
          </cell>
          <cell r="IW311">
            <v>0</v>
          </cell>
          <cell r="IX311">
            <v>77.548357142857142</v>
          </cell>
          <cell r="IY311">
            <v>0</v>
          </cell>
          <cell r="IZ311">
            <v>86.876499999999979</v>
          </cell>
          <cell r="JA311">
            <v>83.088999999999999</v>
          </cell>
          <cell r="JB311">
            <v>0</v>
          </cell>
          <cell r="JC311">
            <v>80.077238095238101</v>
          </cell>
          <cell r="JD311">
            <v>94.020710059171606</v>
          </cell>
          <cell r="JE311">
            <v>0</v>
          </cell>
          <cell r="JF311">
            <v>0</v>
          </cell>
          <cell r="JG311">
            <v>0</v>
          </cell>
          <cell r="JH311">
            <v>0</v>
          </cell>
          <cell r="JI311">
            <v>0</v>
          </cell>
          <cell r="JJ311">
            <v>0</v>
          </cell>
          <cell r="JK311">
            <v>0</v>
          </cell>
          <cell r="JL311">
            <v>0</v>
          </cell>
          <cell r="JM311">
            <v>0</v>
          </cell>
          <cell r="JN311">
            <v>83.976309523809519</v>
          </cell>
          <cell r="JO311">
            <v>0</v>
          </cell>
          <cell r="JP311">
            <v>83.392428571428553</v>
          </cell>
          <cell r="JQ311">
            <v>83.769428571428563</v>
          </cell>
          <cell r="JR311">
            <v>84.507288095238096</v>
          </cell>
          <cell r="JS311">
            <v>84.990499999999983</v>
          </cell>
          <cell r="JT311">
            <v>85.714436190476192</v>
          </cell>
          <cell r="JU311">
            <v>0.72393619047620916</v>
          </cell>
          <cell r="JV311">
            <v>0</v>
          </cell>
          <cell r="JW311">
            <v>0</v>
          </cell>
          <cell r="JX311">
            <v>0</v>
          </cell>
          <cell r="JY311">
            <v>0</v>
          </cell>
          <cell r="JZ311">
            <v>84.397999999999996</v>
          </cell>
          <cell r="KA311">
            <v>0</v>
          </cell>
          <cell r="KB311">
            <v>0</v>
          </cell>
          <cell r="KC311">
            <v>0</v>
          </cell>
          <cell r="KD311">
            <v>66.153999999999996</v>
          </cell>
          <cell r="KE311">
            <v>70.153999999999996</v>
          </cell>
          <cell r="KF311">
            <v>66.153999999999996</v>
          </cell>
          <cell r="KG311">
            <v>70.153999999999996</v>
          </cell>
          <cell r="KH311">
            <v>0</v>
          </cell>
          <cell r="KI311">
            <v>0</v>
          </cell>
          <cell r="KJ311">
            <v>0</v>
          </cell>
          <cell r="KK311">
            <v>74.493404949381343</v>
          </cell>
          <cell r="KL311">
            <v>73.975688413948262</v>
          </cell>
          <cell r="KM311">
            <v>0</v>
          </cell>
          <cell r="KN311">
            <v>73.405452193475824</v>
          </cell>
          <cell r="KO311">
            <v>12.380952380952381</v>
          </cell>
          <cell r="KP311">
            <v>1.3428571428571427</v>
          </cell>
          <cell r="KQ311">
            <v>1.1999999999999997</v>
          </cell>
          <cell r="KR311">
            <v>1.1999999999999997</v>
          </cell>
          <cell r="KS311">
            <v>0.19523809523809521</v>
          </cell>
          <cell r="KT311">
            <v>-0.97619047619047605</v>
          </cell>
          <cell r="KU311">
            <v>-0.62857142857142856</v>
          </cell>
          <cell r="KV311">
            <v>-0.62857142857142856</v>
          </cell>
          <cell r="KW311">
            <v>-8.5711904761904781E-2</v>
          </cell>
          <cell r="KX311">
            <v>-0.29999999999999993</v>
          </cell>
          <cell r="KY311">
            <v>7.14361904761905E-2</v>
          </cell>
          <cell r="KZ311">
            <v>-0.45237857142857141</v>
          </cell>
          <cell r="LA311">
            <v>-0.45237857142857141</v>
          </cell>
          <cell r="LB311">
            <v>4</v>
          </cell>
          <cell r="LC311" t="str">
            <v>Nov 09</v>
          </cell>
          <cell r="LD311">
            <v>53.182917002417405</v>
          </cell>
          <cell r="LE311">
            <v>60.606060606060602</v>
          </cell>
          <cell r="LF311">
            <v>660</v>
          </cell>
          <cell r="LG311">
            <v>660</v>
          </cell>
          <cell r="LH311">
            <v>73.782138888888866</v>
          </cell>
          <cell r="LI311">
            <v>79.604499999999973</v>
          </cell>
          <cell r="LJ311">
            <v>83.620499999999993</v>
          </cell>
          <cell r="LK311">
            <v>0.90000000000000013</v>
          </cell>
          <cell r="LL311">
            <v>82.82350000000001</v>
          </cell>
          <cell r="LM311">
            <v>0.85500000000000009</v>
          </cell>
          <cell r="LN311">
            <v>82.381</v>
          </cell>
          <cell r="LO311">
            <v>0</v>
          </cell>
          <cell r="LP311">
            <v>0</v>
          </cell>
          <cell r="LQ311">
            <v>0</v>
          </cell>
          <cell r="LR311">
            <v>0</v>
          </cell>
          <cell r="LS311">
            <v>0</v>
          </cell>
          <cell r="LT311">
            <v>72.203700787401573</v>
          </cell>
          <cell r="LU311">
            <v>71.633149606299227</v>
          </cell>
          <cell r="LV311">
            <v>77.277000000000015</v>
          </cell>
          <cell r="LW311">
            <v>74.226904761904748</v>
          </cell>
          <cell r="LX311">
            <v>86.201000000000036</v>
          </cell>
          <cell r="LY311">
            <v>88.05100000000003</v>
          </cell>
          <cell r="LZ311">
            <v>77.947750000000013</v>
          </cell>
          <cell r="MA311">
            <v>80.572250000000011</v>
          </cell>
          <cell r="MB311" t="str">
            <v>Nov 09</v>
          </cell>
          <cell r="MC311">
            <v>701.09999999999991</v>
          </cell>
          <cell r="MD311">
            <v>705.45</v>
          </cell>
          <cell r="ME311">
            <v>77.081527777777779</v>
          </cell>
          <cell r="MF311">
            <v>85.87</v>
          </cell>
          <cell r="MG311">
            <v>78.599999999999994</v>
          </cell>
          <cell r="MH311" t="str">
            <v>Nov 09</v>
          </cell>
          <cell r="MI311">
            <v>103.33333333333333</v>
          </cell>
          <cell r="MJ311">
            <v>105.17006802721086</v>
          </cell>
          <cell r="MK311">
            <v>108.02721088435371</v>
          </cell>
          <cell r="ML311">
            <v>107.75510204081634</v>
          </cell>
          <cell r="MM311">
            <v>89.251700680272094</v>
          </cell>
          <cell r="MN311">
            <v>78.80538204938766</v>
          </cell>
          <cell r="MO311">
            <v>100.41185881071516</v>
          </cell>
          <cell r="MP311">
            <v>95.238095238095227</v>
          </cell>
          <cell r="MQ311">
            <v>48.571428571428569</v>
          </cell>
          <cell r="MR311">
            <v>70.238095238095241</v>
          </cell>
          <cell r="MS311">
            <v>0</v>
          </cell>
          <cell r="MT311">
            <v>113.13745356298548</v>
          </cell>
          <cell r="MU311">
            <v>55.219183108928206</v>
          </cell>
          <cell r="MV311">
            <v>82.61904761904762</v>
          </cell>
          <cell r="MW311">
            <v>13.78</v>
          </cell>
        </row>
        <row r="312">
          <cell r="F312" t="str">
            <v>Dec 09</v>
          </cell>
          <cell r="G312">
            <v>74.275238095238109</v>
          </cell>
          <cell r="H312">
            <v>0</v>
          </cell>
          <cell r="I312">
            <v>74.405909090909077</v>
          </cell>
          <cell r="J312">
            <v>0</v>
          </cell>
          <cell r="K312">
            <v>0</v>
          </cell>
          <cell r="L312">
            <v>77.333636363636344</v>
          </cell>
          <cell r="M312">
            <v>73.328636363636349</v>
          </cell>
          <cell r="N312">
            <v>0</v>
          </cell>
          <cell r="O312">
            <v>0</v>
          </cell>
          <cell r="P312">
            <v>67.97409090909089</v>
          </cell>
          <cell r="Q312">
            <v>67.97409090909089</v>
          </cell>
          <cell r="R312">
            <v>0</v>
          </cell>
          <cell r="S312">
            <v>73.330909090909074</v>
          </cell>
          <cell r="T312">
            <v>71.780909090909077</v>
          </cell>
          <cell r="U312">
            <v>63.858181818181805</v>
          </cell>
          <cell r="V312">
            <v>73.420476190476208</v>
          </cell>
          <cell r="W312">
            <v>73.496666666666684</v>
          </cell>
          <cell r="X312">
            <v>74.008571428571443</v>
          </cell>
          <cell r="Y312">
            <v>71.601428571428585</v>
          </cell>
          <cell r="Z312">
            <v>72.206190476190486</v>
          </cell>
          <cell r="AA312">
            <v>75.012500000000003</v>
          </cell>
          <cell r="AB312">
            <v>75.785227272727269</v>
          </cell>
          <cell r="AC312">
            <v>73.203809523809539</v>
          </cell>
          <cell r="AD312">
            <v>80.585454545454539</v>
          </cell>
          <cell r="AE312">
            <v>82.684545454545457</v>
          </cell>
          <cell r="AF312">
            <v>75.948636363636354</v>
          </cell>
          <cell r="AG312">
            <v>79.314272727272709</v>
          </cell>
          <cell r="AH312">
            <v>73.998636363636351</v>
          </cell>
          <cell r="AI312">
            <v>75.055000000000007</v>
          </cell>
          <cell r="AJ312">
            <v>75.948636363636354</v>
          </cell>
          <cell r="AK312">
            <v>76.698636363636354</v>
          </cell>
          <cell r="AL312">
            <v>75.856190476190491</v>
          </cell>
          <cell r="AM312">
            <v>77.187272727272713</v>
          </cell>
          <cell r="AN312">
            <v>75.387505909090905</v>
          </cell>
          <cell r="AO312">
            <v>0</v>
          </cell>
          <cell r="AP312">
            <v>0</v>
          </cell>
          <cell r="AQ312">
            <v>74.598636363636359</v>
          </cell>
          <cell r="AR312">
            <v>76.841818181818184</v>
          </cell>
          <cell r="AS312">
            <v>73.203809523809539</v>
          </cell>
          <cell r="AT312">
            <v>74.740915454545458</v>
          </cell>
          <cell r="AU312">
            <v>78.474272727272719</v>
          </cell>
          <cell r="AV312">
            <v>78.412499999999994</v>
          </cell>
          <cell r="AW312">
            <v>74.67727909090911</v>
          </cell>
          <cell r="AX312">
            <v>73.832382380952396</v>
          </cell>
          <cell r="AY312">
            <v>0</v>
          </cell>
          <cell r="AZ312">
            <v>0</v>
          </cell>
          <cell r="BA312">
            <v>0</v>
          </cell>
          <cell r="BB312">
            <v>75.475681818181826</v>
          </cell>
          <cell r="BC312">
            <v>75.421590909090895</v>
          </cell>
          <cell r="BD312">
            <v>-0.20318181818182127</v>
          </cell>
          <cell r="BE312">
            <v>72.660454545454556</v>
          </cell>
          <cell r="BF312">
            <v>72.005919090909074</v>
          </cell>
          <cell r="BG312">
            <v>68.195095238095234</v>
          </cell>
          <cell r="BH312">
            <v>0</v>
          </cell>
          <cell r="BI312">
            <v>74.341911428571436</v>
          </cell>
          <cell r="BJ312">
            <v>0</v>
          </cell>
          <cell r="BK312">
            <v>4.49</v>
          </cell>
          <cell r="BL312">
            <v>30.188693181818181</v>
          </cell>
          <cell r="BM312">
            <v>50.052784090909086</v>
          </cell>
          <cell r="BN312">
            <v>67.784659090909088</v>
          </cell>
          <cell r="BO312">
            <v>63.04534090909091</v>
          </cell>
          <cell r="BP312">
            <v>71.147045454545449</v>
          </cell>
          <cell r="BQ312">
            <v>79.437272727272713</v>
          </cell>
          <cell r="BR312">
            <v>79.437272727272713</v>
          </cell>
          <cell r="BS312">
            <v>80.474290909090897</v>
          </cell>
          <cell r="BT312">
            <v>80.474290909090897</v>
          </cell>
          <cell r="BU312">
            <v>82.026954545454544</v>
          </cell>
          <cell r="BV312">
            <v>82.026954545454544</v>
          </cell>
          <cell r="BW312">
            <v>79.243977272727264</v>
          </cell>
          <cell r="BX312">
            <v>79.243977272727264</v>
          </cell>
          <cell r="BY312">
            <v>82.012636363636361</v>
          </cell>
          <cell r="BZ312">
            <v>82.012636363636361</v>
          </cell>
          <cell r="CA312">
            <v>0</v>
          </cell>
          <cell r="CB312">
            <v>0</v>
          </cell>
          <cell r="CC312">
            <v>0</v>
          </cell>
          <cell r="CD312">
            <v>0</v>
          </cell>
          <cell r="CE312">
            <v>87.445909090909083</v>
          </cell>
          <cell r="CF312">
            <v>105.66818181818182</v>
          </cell>
          <cell r="CG312">
            <v>99.635454545454536</v>
          </cell>
          <cell r="CH312">
            <v>88.834772727272721</v>
          </cell>
          <cell r="CI312">
            <v>86.667095454545446</v>
          </cell>
          <cell r="CJ312">
            <v>83.385845454545446</v>
          </cell>
          <cell r="CK312">
            <v>84.877322727272727</v>
          </cell>
          <cell r="CL312">
            <v>82.084131818181817</v>
          </cell>
          <cell r="CM312">
            <v>0</v>
          </cell>
          <cell r="CN312">
            <v>82.364004545454534</v>
          </cell>
          <cell r="CO312">
            <v>82.364004545454534</v>
          </cell>
          <cell r="CP312">
            <v>81.622227272727244</v>
          </cell>
          <cell r="CQ312">
            <v>81.622227272727244</v>
          </cell>
          <cell r="CR312">
            <v>0</v>
          </cell>
          <cell r="CS312">
            <v>0</v>
          </cell>
          <cell r="CT312">
            <v>71.267045454545467</v>
          </cell>
          <cell r="CU312">
            <v>69.06704545454545</v>
          </cell>
          <cell r="CV312">
            <v>0</v>
          </cell>
          <cell r="CW312">
            <v>46</v>
          </cell>
          <cell r="CX312">
            <v>79.055454545454523</v>
          </cell>
          <cell r="CY312">
            <v>79.551818181818163</v>
          </cell>
          <cell r="CZ312">
            <v>84.745977272727259</v>
          </cell>
          <cell r="DA312">
            <v>83.097954545454556</v>
          </cell>
          <cell r="DB312">
            <v>0.43161363636363842</v>
          </cell>
          <cell r="DC312">
            <v>0.35956611570248009</v>
          </cell>
          <cell r="DD312">
            <v>26.414659090909087</v>
          </cell>
          <cell r="DE312">
            <v>0</v>
          </cell>
          <cell r="DF312">
            <v>0</v>
          </cell>
          <cell r="DG312">
            <v>0</v>
          </cell>
          <cell r="DH312">
            <v>0</v>
          </cell>
          <cell r="DI312">
            <v>0</v>
          </cell>
          <cell r="DJ312">
            <v>0</v>
          </cell>
          <cell r="DK312">
            <v>0</v>
          </cell>
          <cell r="DL312">
            <v>0</v>
          </cell>
          <cell r="DM312" t="str">
            <v>Dec 09</v>
          </cell>
          <cell r="DN312">
            <v>6.1750000000000007</v>
          </cell>
          <cell r="DO312">
            <v>0</v>
          </cell>
          <cell r="DP312">
            <v>0</v>
          </cell>
          <cell r="DQ312">
            <v>0</v>
          </cell>
          <cell r="DR312">
            <v>0</v>
          </cell>
          <cell r="DS312">
            <v>0</v>
          </cell>
          <cell r="DT312">
            <v>80.779268181818168</v>
          </cell>
          <cell r="DU312">
            <v>80.779268181818168</v>
          </cell>
          <cell r="DV312">
            <v>83.880586363636368</v>
          </cell>
          <cell r="DW312">
            <v>83.880586363636368</v>
          </cell>
          <cell r="DX312">
            <v>80.130177272727281</v>
          </cell>
          <cell r="DY312">
            <v>80.130177272727281</v>
          </cell>
          <cell r="DZ312">
            <v>83.602813636363649</v>
          </cell>
          <cell r="EA312">
            <v>83.602813636363649</v>
          </cell>
          <cell r="EB312">
            <v>80.133995454545456</v>
          </cell>
          <cell r="EC312">
            <v>80.133995454545456</v>
          </cell>
          <cell r="ED312">
            <v>83.578950000000006</v>
          </cell>
          <cell r="EE312">
            <v>83.578950000000006</v>
          </cell>
          <cell r="EF312">
            <v>84.43708636363634</v>
          </cell>
          <cell r="EG312">
            <v>91.06401818181817</v>
          </cell>
          <cell r="EH312">
            <v>82.728927272727276</v>
          </cell>
          <cell r="EI312">
            <v>82.308927272727274</v>
          </cell>
          <cell r="EJ312">
            <v>82.515586363636359</v>
          </cell>
          <cell r="EK312">
            <v>83.091177272727265</v>
          </cell>
          <cell r="EL312">
            <v>83.091177272727265</v>
          </cell>
          <cell r="EM312">
            <v>0</v>
          </cell>
          <cell r="EN312">
            <v>0</v>
          </cell>
          <cell r="EO312">
            <v>70.19204545454545</v>
          </cell>
          <cell r="EP312">
            <v>69.464772727272731</v>
          </cell>
          <cell r="EQ312" t="str">
            <v>Dec 09</v>
          </cell>
          <cell r="ER312">
            <v>4.75</v>
          </cell>
          <cell r="ES312">
            <v>0</v>
          </cell>
          <cell r="ET312">
            <v>0</v>
          </cell>
          <cell r="EU312">
            <v>0</v>
          </cell>
          <cell r="EV312">
            <v>50.735999999999997</v>
          </cell>
          <cell r="EW312">
            <v>65.438863636363635</v>
          </cell>
          <cell r="EX312">
            <v>66.865909090909099</v>
          </cell>
          <cell r="EY312">
            <v>78.784745454545487</v>
          </cell>
          <cell r="EZ312">
            <v>78.784745454545487</v>
          </cell>
          <cell r="FA312">
            <v>85.017927272727292</v>
          </cell>
          <cell r="FB312">
            <v>85.017927272727292</v>
          </cell>
          <cell r="FC312">
            <v>80.135427272727298</v>
          </cell>
          <cell r="FD312">
            <v>80.135427272727298</v>
          </cell>
          <cell r="FE312">
            <v>78.574745454545464</v>
          </cell>
          <cell r="FF312">
            <v>78.574745454545464</v>
          </cell>
          <cell r="FG312">
            <v>0</v>
          </cell>
          <cell r="FH312">
            <v>79.311368181818167</v>
          </cell>
          <cell r="FI312">
            <v>83.566254545454541</v>
          </cell>
          <cell r="FJ312">
            <v>81.62136818181817</v>
          </cell>
          <cell r="FK312">
            <v>81.62136818181817</v>
          </cell>
          <cell r="FL312">
            <v>0</v>
          </cell>
          <cell r="FM312">
            <v>0</v>
          </cell>
          <cell r="FN312" t="str">
            <v>Dec 09</v>
          </cell>
          <cell r="FO312">
            <v>4.63</v>
          </cell>
          <cell r="FP312">
            <v>60.48</v>
          </cell>
          <cell r="FQ312">
            <v>73.857000000000014</v>
          </cell>
          <cell r="FR312">
            <v>79.8</v>
          </cell>
          <cell r="FS312">
            <v>0</v>
          </cell>
          <cell r="FT312">
            <v>85.134859090909089</v>
          </cell>
          <cell r="FU312">
            <v>85.134859090909089</v>
          </cell>
          <cell r="FV312">
            <v>89.573495454545437</v>
          </cell>
          <cell r="FW312">
            <v>89.573495454545437</v>
          </cell>
          <cell r="FX312">
            <v>0</v>
          </cell>
          <cell r="FY312">
            <v>0</v>
          </cell>
          <cell r="FZ312">
            <v>0</v>
          </cell>
          <cell r="GA312">
            <v>0</v>
          </cell>
          <cell r="GB312">
            <v>0</v>
          </cell>
          <cell r="GC312">
            <v>0</v>
          </cell>
          <cell r="GD312">
            <v>85.091904545454526</v>
          </cell>
          <cell r="GE312">
            <v>84.126190909090909</v>
          </cell>
          <cell r="GF312">
            <v>84.126190909090909</v>
          </cell>
          <cell r="GG312">
            <v>84.228804545454537</v>
          </cell>
          <cell r="GH312">
            <v>84.228804545454537</v>
          </cell>
          <cell r="GI312">
            <v>84.109772727272727</v>
          </cell>
          <cell r="GJ312">
            <v>81.666136363636355</v>
          </cell>
          <cell r="GK312">
            <v>0</v>
          </cell>
          <cell r="GL312">
            <v>0</v>
          </cell>
          <cell r="GM312">
            <v>74.950454545454548</v>
          </cell>
          <cell r="GN312">
            <v>0</v>
          </cell>
          <cell r="GO312" t="str">
            <v>Dec 09</v>
          </cell>
          <cell r="GP312">
            <v>5.0361294775592285</v>
          </cell>
          <cell r="GQ312">
            <v>710.09523809523807</v>
          </cell>
          <cell r="GR312">
            <v>632.61904761904759</v>
          </cell>
          <cell r="GS312">
            <v>685.88095238095241</v>
          </cell>
          <cell r="GT312">
            <v>672.40476190476193</v>
          </cell>
          <cell r="GU312">
            <v>682.16666666666663</v>
          </cell>
          <cell r="GV312">
            <v>678.41666666666663</v>
          </cell>
          <cell r="GW312">
            <v>682.16666666666663</v>
          </cell>
          <cell r="GX312">
            <v>0</v>
          </cell>
          <cell r="GY312">
            <v>695.36904761904759</v>
          </cell>
          <cell r="GZ312">
            <v>665.60714285714289</v>
          </cell>
          <cell r="HA312">
            <v>674.73809523809518</v>
          </cell>
          <cell r="HB312">
            <v>667.54761904761904</v>
          </cell>
          <cell r="HC312">
            <v>657</v>
          </cell>
          <cell r="HD312">
            <v>603.28571428571433</v>
          </cell>
          <cell r="HE312">
            <v>0</v>
          </cell>
          <cell r="HF312">
            <v>618.76190476190482</v>
          </cell>
          <cell r="HG312">
            <v>548.27380952380952</v>
          </cell>
          <cell r="HH312">
            <v>0</v>
          </cell>
          <cell r="HI312">
            <v>537.42857142857144</v>
          </cell>
          <cell r="HJ312">
            <v>0</v>
          </cell>
          <cell r="HK312" t="e">
            <v>#VALUE!</v>
          </cell>
          <cell r="HL312">
            <v>0</v>
          </cell>
          <cell r="HM312">
            <v>0</v>
          </cell>
          <cell r="HN312">
            <v>444.47619047619048</v>
          </cell>
          <cell r="HO312">
            <v>430.9404761904762</v>
          </cell>
          <cell r="HP312">
            <v>419.78571428571428</v>
          </cell>
          <cell r="HQ312">
            <v>0</v>
          </cell>
          <cell r="HR312">
            <v>79.75</v>
          </cell>
          <cell r="HS312">
            <v>0</v>
          </cell>
          <cell r="HT312">
            <v>817.72619047619048</v>
          </cell>
          <cell r="HU312" t="str">
            <v>Dec 09</v>
          </cell>
          <cell r="HV312">
            <v>715.14285714285711</v>
          </cell>
          <cell r="HW312">
            <v>684.52380952380952</v>
          </cell>
          <cell r="HX312">
            <v>683.66666666666663</v>
          </cell>
          <cell r="HY312">
            <v>653.04761904761904</v>
          </cell>
          <cell r="HZ312">
            <v>674.21428571428567</v>
          </cell>
          <cell r="IA312">
            <v>657.64285714285711</v>
          </cell>
          <cell r="IB312">
            <v>674.21428571428567</v>
          </cell>
          <cell r="IC312">
            <v>669.75</v>
          </cell>
          <cell r="ID312">
            <v>646.76190476190482</v>
          </cell>
          <cell r="IE312">
            <v>600.09523809523807</v>
          </cell>
          <cell r="IF312">
            <v>614.67857142857144</v>
          </cell>
          <cell r="IG312">
            <v>541.29761904761904</v>
          </cell>
          <cell r="IH312">
            <v>0</v>
          </cell>
          <cell r="II312">
            <v>522.86904761904759</v>
          </cell>
          <cell r="IJ312">
            <v>0</v>
          </cell>
          <cell r="IK312">
            <v>0</v>
          </cell>
          <cell r="IL312">
            <v>0</v>
          </cell>
          <cell r="IM312">
            <v>447.71428571428572</v>
          </cell>
          <cell r="IN312">
            <v>429.89285714285717</v>
          </cell>
          <cell r="IO312">
            <v>0</v>
          </cell>
          <cell r="IP312">
            <v>0</v>
          </cell>
          <cell r="IQ312" t="str">
            <v>Dec 09</v>
          </cell>
          <cell r="IR312">
            <v>9.9999371994124679</v>
          </cell>
          <cell r="IS312">
            <v>59.296500017517424</v>
          </cell>
          <cell r="IT312">
            <v>68.491236475426192</v>
          </cell>
          <cell r="IU312">
            <v>0</v>
          </cell>
          <cell r="IV312">
            <v>0</v>
          </cell>
          <cell r="IW312">
            <v>0</v>
          </cell>
          <cell r="IX312">
            <v>80.905375494071137</v>
          </cell>
          <cell r="IY312">
            <v>0</v>
          </cell>
          <cell r="IZ312">
            <v>85.928181818181812</v>
          </cell>
          <cell r="JA312">
            <v>83.049545454545481</v>
          </cell>
          <cell r="JB312">
            <v>0</v>
          </cell>
          <cell r="JC312">
            <v>79.044999999999987</v>
          </cell>
          <cell r="JD312">
            <v>95.075309306078537</v>
          </cell>
          <cell r="JE312">
            <v>0</v>
          </cell>
          <cell r="JF312">
            <v>0</v>
          </cell>
          <cell r="JG312">
            <v>0</v>
          </cell>
          <cell r="JH312">
            <v>0</v>
          </cell>
          <cell r="JI312">
            <v>0</v>
          </cell>
          <cell r="JJ312">
            <v>0</v>
          </cell>
          <cell r="JK312">
            <v>0</v>
          </cell>
          <cell r="JL312">
            <v>0</v>
          </cell>
          <cell r="JM312">
            <v>0</v>
          </cell>
          <cell r="JN312">
            <v>82.213201581027676</v>
          </cell>
          <cell r="JO312">
            <v>0</v>
          </cell>
          <cell r="JP312">
            <v>80.469624505928849</v>
          </cell>
          <cell r="JQ312">
            <v>80.696442687747052</v>
          </cell>
          <cell r="JR312">
            <v>81.385079051383414</v>
          </cell>
          <cell r="JS312">
            <v>82.345355731225311</v>
          </cell>
          <cell r="JT312">
            <v>83.197359604743085</v>
          </cell>
          <cell r="JU312">
            <v>0.85200387351777351</v>
          </cell>
          <cell r="JV312">
            <v>0</v>
          </cell>
          <cell r="JW312">
            <v>0</v>
          </cell>
          <cell r="JX312">
            <v>0</v>
          </cell>
          <cell r="JY312">
            <v>0</v>
          </cell>
          <cell r="JZ312">
            <v>81.51818181818183</v>
          </cell>
          <cell r="KA312">
            <v>0</v>
          </cell>
          <cell r="KB312">
            <v>0</v>
          </cell>
          <cell r="KC312">
            <v>0</v>
          </cell>
          <cell r="KD312">
            <v>65.986818181818194</v>
          </cell>
          <cell r="KE312">
            <v>69.986818181818194</v>
          </cell>
          <cell r="KF312">
            <v>65.986818181818194</v>
          </cell>
          <cell r="KG312">
            <v>69.986818181818194</v>
          </cell>
          <cell r="KH312">
            <v>0</v>
          </cell>
          <cell r="KI312">
            <v>0</v>
          </cell>
          <cell r="KJ312">
            <v>0</v>
          </cell>
          <cell r="KK312">
            <v>74.431203510628379</v>
          </cell>
          <cell r="KL312">
            <v>73.767280819146634</v>
          </cell>
          <cell r="KM312">
            <v>0</v>
          </cell>
          <cell r="KN312">
            <v>73.197743954436532</v>
          </cell>
          <cell r="KO312">
            <v>15.869565217391305</v>
          </cell>
          <cell r="KP312">
            <v>2.6217391304347823</v>
          </cell>
          <cell r="KQ312">
            <v>1.1999999999999995</v>
          </cell>
          <cell r="KR312">
            <v>1.1999999999999995</v>
          </cell>
          <cell r="KS312">
            <v>0.10000000000000003</v>
          </cell>
          <cell r="KT312">
            <v>-1.0304347826086955</v>
          </cell>
          <cell r="KU312">
            <v>-0.82173913043478253</v>
          </cell>
          <cell r="KV312">
            <v>-0.82173913043478253</v>
          </cell>
          <cell r="KW312">
            <v>-0.32173913043478253</v>
          </cell>
          <cell r="KX312">
            <v>-0.34782608695652167</v>
          </cell>
          <cell r="KY312">
            <v>-2.173130434782608E-2</v>
          </cell>
          <cell r="KZ312">
            <v>-0.4891304347826087</v>
          </cell>
          <cell r="LA312">
            <v>-0.18478043478260878</v>
          </cell>
          <cell r="LB312">
            <v>4</v>
          </cell>
          <cell r="LC312" t="str">
            <v>Dec 09</v>
          </cell>
          <cell r="LD312">
            <v>58.017727639000803</v>
          </cell>
          <cell r="LE312">
            <v>67.033976124885214</v>
          </cell>
          <cell r="LF312">
            <v>720</v>
          </cell>
          <cell r="LG312">
            <v>730</v>
          </cell>
          <cell r="LH312">
            <v>74.761868686868681</v>
          </cell>
          <cell r="LI312">
            <v>79.039999999999992</v>
          </cell>
          <cell r="LJ312">
            <v>81.066818181818192</v>
          </cell>
          <cell r="LK312">
            <v>0.45227272727272727</v>
          </cell>
          <cell r="LL312">
            <v>79.335454545454539</v>
          </cell>
          <cell r="LM312">
            <v>0.44999999999999996</v>
          </cell>
          <cell r="LN312">
            <v>79.389999999999986</v>
          </cell>
          <cell r="LO312">
            <v>0</v>
          </cell>
          <cell r="LP312">
            <v>0</v>
          </cell>
          <cell r="LQ312">
            <v>0</v>
          </cell>
          <cell r="LR312">
            <v>0</v>
          </cell>
          <cell r="LS312">
            <v>0</v>
          </cell>
          <cell r="LT312">
            <v>71.491982820329284</v>
          </cell>
          <cell r="LU312">
            <v>70.874803149606279</v>
          </cell>
          <cell r="LV312">
            <v>75.785227272727269</v>
          </cell>
          <cell r="LW312">
            <v>73.203809523809539</v>
          </cell>
          <cell r="LX312">
            <v>80.585454545454539</v>
          </cell>
          <cell r="LY312">
            <v>82.684545454545457</v>
          </cell>
          <cell r="LZ312">
            <v>75.948636363636354</v>
          </cell>
          <cell r="MA312">
            <v>79.314272727272709</v>
          </cell>
          <cell r="MB312" t="str">
            <v>Dec 09</v>
          </cell>
          <cell r="MC312">
            <v>731.75</v>
          </cell>
          <cell r="MD312">
            <v>744.5</v>
          </cell>
          <cell r="ME312">
            <v>78.718434343434353</v>
          </cell>
          <cell r="MF312">
            <v>94.42</v>
          </cell>
          <cell r="MG312">
            <v>83.65</v>
          </cell>
          <cell r="MH312" t="str">
            <v>Dec 09</v>
          </cell>
          <cell r="MI312">
            <v>121.73913043478261</v>
          </cell>
          <cell r="MJ312">
            <v>120.24844720496897</v>
          </cell>
          <cell r="MK312">
            <v>123.10559006211173</v>
          </cell>
          <cell r="ML312">
            <v>134.1614906832298</v>
          </cell>
          <cell r="MM312">
            <v>108.81987577639751</v>
          </cell>
          <cell r="MN312">
            <v>89.73651397150509</v>
          </cell>
          <cell r="MO312">
            <v>108.30717593311996</v>
          </cell>
          <cell r="MP312">
            <v>118.50931677018636</v>
          </cell>
          <cell r="MQ312">
            <v>58.152173913043477</v>
          </cell>
          <cell r="MR312">
            <v>77.608695652173907</v>
          </cell>
          <cell r="MS312">
            <v>0</v>
          </cell>
          <cell r="MT312">
            <v>113.25091806127884</v>
          </cell>
          <cell r="MU312">
            <v>75.706811680111301</v>
          </cell>
          <cell r="MV312">
            <v>93.847826086956516</v>
          </cell>
          <cell r="MW312">
            <v>13.78</v>
          </cell>
        </row>
        <row r="313">
          <cell r="F313" t="str">
            <v>Jan 10</v>
          </cell>
          <cell r="G313">
            <v>76.189249999999987</v>
          </cell>
          <cell r="H313">
            <v>0</v>
          </cell>
          <cell r="I313">
            <v>78.310526315789474</v>
          </cell>
          <cell r="J313">
            <v>0</v>
          </cell>
          <cell r="K313">
            <v>0</v>
          </cell>
          <cell r="L313">
            <v>80.161578947368426</v>
          </cell>
          <cell r="M313">
            <v>76.352631578947353</v>
          </cell>
          <cell r="N313">
            <v>0</v>
          </cell>
          <cell r="O313">
            <v>0</v>
          </cell>
          <cell r="P313">
            <v>74.099999999999994</v>
          </cell>
          <cell r="Q313">
            <v>74.099999999999994</v>
          </cell>
          <cell r="R313">
            <v>0</v>
          </cell>
          <cell r="S313">
            <v>80.2</v>
          </cell>
          <cell r="T313">
            <v>78.031581578947367</v>
          </cell>
          <cell r="U313">
            <v>69.718421052631584</v>
          </cell>
          <cell r="V313">
            <v>75.776749999999993</v>
          </cell>
          <cell r="W313">
            <v>75.76424999999999</v>
          </cell>
          <cell r="X313">
            <v>76.01424999999999</v>
          </cell>
          <cell r="Y313">
            <v>73.564249999999987</v>
          </cell>
          <cell r="Z313">
            <v>73.901749999999993</v>
          </cell>
          <cell r="AA313">
            <v>76.09</v>
          </cell>
          <cell r="AB313">
            <v>77.69</v>
          </cell>
          <cell r="AC313">
            <v>77.189249999999987</v>
          </cell>
          <cell r="AD313">
            <v>74.177000000000007</v>
          </cell>
          <cell r="AE313">
            <v>74.944500000000005</v>
          </cell>
          <cell r="AF313">
            <v>77.3</v>
          </cell>
          <cell r="AG313">
            <v>80.011999999999986</v>
          </cell>
          <cell r="AH313">
            <v>75.599999999999994</v>
          </cell>
          <cell r="AI313">
            <v>76.366</v>
          </cell>
          <cell r="AJ313">
            <v>77.3</v>
          </cell>
          <cell r="AK313">
            <v>78.099999999999994</v>
          </cell>
          <cell r="AL313">
            <v>78.189249999999987</v>
          </cell>
          <cell r="AM313">
            <v>78.835000000000008</v>
          </cell>
          <cell r="AN313">
            <v>77.315002499999991</v>
          </cell>
          <cell r="AO313">
            <v>0</v>
          </cell>
          <cell r="AP313">
            <v>0</v>
          </cell>
          <cell r="AQ313">
            <v>76</v>
          </cell>
          <cell r="AR313">
            <v>78.185500000000005</v>
          </cell>
          <cell r="AS313">
            <v>77.189249999999987</v>
          </cell>
          <cell r="AT313">
            <v>76.155002500000009</v>
          </cell>
          <cell r="AU313">
            <v>81.321999999999989</v>
          </cell>
          <cell r="AV313">
            <v>80.152500000000003</v>
          </cell>
          <cell r="AW313">
            <v>76.075002499999997</v>
          </cell>
          <cell r="AX313">
            <v>76.26424999999999</v>
          </cell>
          <cell r="AY313">
            <v>0</v>
          </cell>
          <cell r="AZ313">
            <v>0</v>
          </cell>
          <cell r="BA313">
            <v>0</v>
          </cell>
          <cell r="BB313">
            <v>77.010000000000005</v>
          </cell>
          <cell r="BC313">
            <v>76.69</v>
          </cell>
          <cell r="BD313">
            <v>-9.1499999999994627E-2</v>
          </cell>
          <cell r="BE313">
            <v>76.502631578947373</v>
          </cell>
          <cell r="BF313">
            <v>76.980536315789479</v>
          </cell>
          <cell r="BG313">
            <v>70.789447368421051</v>
          </cell>
          <cell r="BH313">
            <v>0</v>
          </cell>
          <cell r="BI313">
            <v>76.626749999999987</v>
          </cell>
          <cell r="BJ313">
            <v>0</v>
          </cell>
          <cell r="BK313">
            <v>5.82</v>
          </cell>
          <cell r="BL313">
            <v>32.695065789473688</v>
          </cell>
          <cell r="BM313">
            <v>54.946776315789464</v>
          </cell>
          <cell r="BN313">
            <v>73.331447368421038</v>
          </cell>
          <cell r="BO313">
            <v>67.019013157894733</v>
          </cell>
          <cell r="BP313">
            <v>77.481710526315794</v>
          </cell>
          <cell r="BQ313">
            <v>84.66647368421053</v>
          </cell>
          <cell r="BR313">
            <v>84.66647368421053</v>
          </cell>
          <cell r="BS313">
            <v>85.683315789473681</v>
          </cell>
          <cell r="BT313">
            <v>85.683315789473681</v>
          </cell>
          <cell r="BU313">
            <v>87.222394736842105</v>
          </cell>
          <cell r="BV313">
            <v>87.222394736842105</v>
          </cell>
          <cell r="BW313">
            <v>84.928421052631592</v>
          </cell>
          <cell r="BX313">
            <v>84.928421052631592</v>
          </cell>
          <cell r="BY313">
            <v>87.570552631578963</v>
          </cell>
          <cell r="BZ313">
            <v>87.570552631578963</v>
          </cell>
          <cell r="CA313">
            <v>84.63600000000001</v>
          </cell>
          <cell r="CB313">
            <v>84.63600000000001</v>
          </cell>
          <cell r="CC313">
            <v>87.097000000000008</v>
          </cell>
          <cell r="CD313">
            <v>87.097000000000008</v>
          </cell>
          <cell r="CE313">
            <v>93.204631578947371</v>
          </cell>
          <cell r="CF313">
            <v>102.95526315789473</v>
          </cell>
          <cell r="CG313">
            <v>100.23631578947368</v>
          </cell>
          <cell r="CH313">
            <v>84.215526315789475</v>
          </cell>
          <cell r="CI313">
            <v>92.105778947368407</v>
          </cell>
          <cell r="CJ313">
            <v>86.391568421052625</v>
          </cell>
          <cell r="CK313">
            <v>88.856305263157878</v>
          </cell>
          <cell r="CL313">
            <v>85.064147368421061</v>
          </cell>
          <cell r="CM313">
            <v>0</v>
          </cell>
          <cell r="CN313">
            <v>85.577210526315781</v>
          </cell>
          <cell r="CO313">
            <v>85.577210526315781</v>
          </cell>
          <cell r="CP313">
            <v>83.63857894736843</v>
          </cell>
          <cell r="CQ313">
            <v>83.63857894736843</v>
          </cell>
          <cell r="CR313">
            <v>0</v>
          </cell>
          <cell r="CS313">
            <v>0</v>
          </cell>
          <cell r="CT313">
            <v>73.576315789473682</v>
          </cell>
          <cell r="CU313">
            <v>71.505263157894746</v>
          </cell>
          <cell r="CV313">
            <v>0</v>
          </cell>
          <cell r="CW313">
            <v>53.5</v>
          </cell>
          <cell r="CX313">
            <v>83.126842105263165</v>
          </cell>
          <cell r="CY313">
            <v>83.679473684210521</v>
          </cell>
          <cell r="CZ313">
            <v>85.595447368421034</v>
          </cell>
          <cell r="DA313">
            <v>83.596026315789473</v>
          </cell>
          <cell r="DB313">
            <v>0.42598684210526255</v>
          </cell>
          <cell r="DC313">
            <v>0.34313397129186635</v>
          </cell>
          <cell r="DD313">
            <v>9.7473684210527267E-2</v>
          </cell>
          <cell r="DE313">
            <v>0</v>
          </cell>
          <cell r="DF313">
            <v>0</v>
          </cell>
          <cell r="DG313">
            <v>0</v>
          </cell>
          <cell r="DH313">
            <v>0</v>
          </cell>
          <cell r="DI313">
            <v>0</v>
          </cell>
          <cell r="DJ313">
            <v>0</v>
          </cell>
          <cell r="DK313">
            <v>0</v>
          </cell>
          <cell r="DL313">
            <v>0</v>
          </cell>
          <cell r="DM313" t="str">
            <v>Jan 10</v>
          </cell>
          <cell r="DN313">
            <v>9.1349999999999998</v>
          </cell>
          <cell r="DO313">
            <v>0</v>
          </cell>
          <cell r="DP313">
            <v>0</v>
          </cell>
          <cell r="DQ313">
            <v>0</v>
          </cell>
          <cell r="DR313">
            <v>0</v>
          </cell>
          <cell r="DS313">
            <v>0</v>
          </cell>
          <cell r="DT313">
            <v>86.105747368421049</v>
          </cell>
          <cell r="DU313">
            <v>86.105747368421049</v>
          </cell>
          <cell r="DV313">
            <v>89.089957894736841</v>
          </cell>
          <cell r="DW313">
            <v>89.089957894736841</v>
          </cell>
          <cell r="DX313">
            <v>85.536536842105249</v>
          </cell>
          <cell r="DY313">
            <v>85.536536842105249</v>
          </cell>
          <cell r="DZ313">
            <v>88.308536842105241</v>
          </cell>
          <cell r="EA313">
            <v>88.308536842105241</v>
          </cell>
          <cell r="EB313">
            <v>85.535984210526294</v>
          </cell>
          <cell r="EC313">
            <v>85.535984210526294</v>
          </cell>
          <cell r="ED313">
            <v>88.291957894736825</v>
          </cell>
          <cell r="EE313">
            <v>88.291957894736825</v>
          </cell>
          <cell r="EF313">
            <v>88.226305263157883</v>
          </cell>
          <cell r="EG313">
            <v>94.141673684210517</v>
          </cell>
          <cell r="EH313">
            <v>86.103647368421051</v>
          </cell>
          <cell r="EI313">
            <v>85.683647368421049</v>
          </cell>
          <cell r="EJ313">
            <v>86.076015789473686</v>
          </cell>
          <cell r="EK313">
            <v>86.749673684210535</v>
          </cell>
          <cell r="EL313">
            <v>86.749673684210535</v>
          </cell>
          <cell r="EM313">
            <v>0</v>
          </cell>
          <cell r="EN313">
            <v>0</v>
          </cell>
          <cell r="EO313">
            <v>71.656578947368416</v>
          </cell>
          <cell r="EP313">
            <v>71.325000000000003</v>
          </cell>
          <cell r="EQ313" t="str">
            <v>Jan 10</v>
          </cell>
          <cell r="ER313">
            <v>6.18</v>
          </cell>
          <cell r="ES313">
            <v>0</v>
          </cell>
          <cell r="ET313">
            <v>0</v>
          </cell>
          <cell r="EU313">
            <v>0</v>
          </cell>
          <cell r="EV313">
            <v>55.205131578947373</v>
          </cell>
          <cell r="EW313">
            <v>66.636315789473684</v>
          </cell>
          <cell r="EX313">
            <v>71.593421052631584</v>
          </cell>
          <cell r="EY313">
            <v>83.056215789473654</v>
          </cell>
          <cell r="EZ313">
            <v>83.056215789473654</v>
          </cell>
          <cell r="FA313">
            <v>85.841478947368401</v>
          </cell>
          <cell r="FB313">
            <v>85.841478947368401</v>
          </cell>
          <cell r="FC313">
            <v>85.040163157894725</v>
          </cell>
          <cell r="FD313">
            <v>85.040163157894725</v>
          </cell>
          <cell r="FE313">
            <v>82.835163157894726</v>
          </cell>
          <cell r="FF313">
            <v>82.835163157894726</v>
          </cell>
          <cell r="FG313">
            <v>0</v>
          </cell>
          <cell r="FH313">
            <v>81.843631578947367</v>
          </cell>
          <cell r="FI313">
            <v>84.695210526315776</v>
          </cell>
          <cell r="FJ313">
            <v>83.866263157894736</v>
          </cell>
          <cell r="FK313">
            <v>83.866263157894736</v>
          </cell>
          <cell r="FL313">
            <v>0</v>
          </cell>
          <cell r="FM313">
            <v>0</v>
          </cell>
          <cell r="FN313" t="str">
            <v>Jan 10</v>
          </cell>
          <cell r="FO313">
            <v>5.95</v>
          </cell>
          <cell r="FP313">
            <v>67.462499999999991</v>
          </cell>
          <cell r="FQ313">
            <v>68.144999999999996</v>
          </cell>
          <cell r="FR313">
            <v>83.474999999999994</v>
          </cell>
          <cell r="FS313">
            <v>0</v>
          </cell>
          <cell r="FT313">
            <v>85.471105263157895</v>
          </cell>
          <cell r="FU313">
            <v>85.471105263157895</v>
          </cell>
          <cell r="FV313">
            <v>89.267684210526312</v>
          </cell>
          <cell r="FW313">
            <v>89.267684210526312</v>
          </cell>
          <cell r="FX313">
            <v>0</v>
          </cell>
          <cell r="FY313">
            <v>0</v>
          </cell>
          <cell r="FZ313">
            <v>0</v>
          </cell>
          <cell r="GA313">
            <v>0</v>
          </cell>
          <cell r="GB313">
            <v>0</v>
          </cell>
          <cell r="GC313">
            <v>0</v>
          </cell>
          <cell r="GD313">
            <v>87.666710526315782</v>
          </cell>
          <cell r="GE313">
            <v>86.031363157894731</v>
          </cell>
          <cell r="GF313">
            <v>86.031363157894731</v>
          </cell>
          <cell r="GG313">
            <v>86.163994736842113</v>
          </cell>
          <cell r="GH313">
            <v>86.163994736842113</v>
          </cell>
          <cell r="GI313">
            <v>83.363368421052627</v>
          </cell>
          <cell r="GJ313">
            <v>81.484421052631589</v>
          </cell>
          <cell r="GK313">
            <v>0</v>
          </cell>
          <cell r="GL313">
            <v>0</v>
          </cell>
          <cell r="GM313">
            <v>73.360789473684207</v>
          </cell>
          <cell r="GN313">
            <v>0</v>
          </cell>
          <cell r="GO313" t="str">
            <v>Jan 10</v>
          </cell>
          <cell r="GP313">
            <v>5.0381054436328645</v>
          </cell>
          <cell r="GQ313">
            <v>829.5</v>
          </cell>
          <cell r="GR313">
            <v>686.75</v>
          </cell>
          <cell r="GS313">
            <v>777.55</v>
          </cell>
          <cell r="GT313">
            <v>743.75</v>
          </cell>
          <cell r="GU313">
            <v>715.41250000000002</v>
          </cell>
          <cell r="GV313">
            <v>711.66250000000002</v>
          </cell>
          <cell r="GW313">
            <v>715.41250000000002</v>
          </cell>
          <cell r="GX313">
            <v>0</v>
          </cell>
          <cell r="GY313">
            <v>737.0625</v>
          </cell>
          <cell r="GZ313">
            <v>707.0625</v>
          </cell>
          <cell r="HA313">
            <v>718.36249999999995</v>
          </cell>
          <cell r="HB313">
            <v>700.61249999999995</v>
          </cell>
          <cell r="HC313">
            <v>679.82500000000005</v>
          </cell>
          <cell r="HD313">
            <v>623.6875</v>
          </cell>
          <cell r="HE313">
            <v>0</v>
          </cell>
          <cell r="HF313">
            <v>637.63750000000005</v>
          </cell>
          <cell r="HG313">
            <v>558.03750000000002</v>
          </cell>
          <cell r="HH313">
            <v>0</v>
          </cell>
          <cell r="HI313">
            <v>547.07500000000005</v>
          </cell>
          <cell r="HJ313">
            <v>0</v>
          </cell>
          <cell r="HK313" t="e">
            <v>#VALUE!</v>
          </cell>
          <cell r="HL313">
            <v>0</v>
          </cell>
          <cell r="HM313">
            <v>0</v>
          </cell>
          <cell r="HN313">
            <v>457.05</v>
          </cell>
          <cell r="HO313">
            <v>449.35</v>
          </cell>
          <cell r="HP313">
            <v>437.5625</v>
          </cell>
          <cell r="HQ313">
            <v>0</v>
          </cell>
          <cell r="HR313">
            <v>86.23</v>
          </cell>
          <cell r="HS313">
            <v>0</v>
          </cell>
          <cell r="HT313">
            <v>821.36249999999995</v>
          </cell>
          <cell r="HU313" t="str">
            <v>Jan 10</v>
          </cell>
          <cell r="HV313">
            <v>800.55</v>
          </cell>
          <cell r="HW313">
            <v>801.5</v>
          </cell>
          <cell r="HX313">
            <v>780.05</v>
          </cell>
          <cell r="HY313">
            <v>781</v>
          </cell>
          <cell r="HZ313">
            <v>707.07500000000005</v>
          </cell>
          <cell r="IA313">
            <v>686.91250000000002</v>
          </cell>
          <cell r="IB313">
            <v>707.07500000000005</v>
          </cell>
          <cell r="IC313">
            <v>704.61249999999995</v>
          </cell>
          <cell r="ID313">
            <v>661.63750000000005</v>
          </cell>
          <cell r="IE313">
            <v>621.0625</v>
          </cell>
          <cell r="IF313">
            <v>632.83749999999998</v>
          </cell>
          <cell r="IG313">
            <v>553.57500000000005</v>
          </cell>
          <cell r="IH313">
            <v>0</v>
          </cell>
          <cell r="II313">
            <v>537.54999999999995</v>
          </cell>
          <cell r="IJ313">
            <v>0</v>
          </cell>
          <cell r="IK313">
            <v>0</v>
          </cell>
          <cell r="IL313">
            <v>0</v>
          </cell>
          <cell r="IM313">
            <v>461.71249999999998</v>
          </cell>
          <cell r="IN313">
            <v>446.38749999999999</v>
          </cell>
          <cell r="IO313">
            <v>0</v>
          </cell>
          <cell r="IP313">
            <v>0</v>
          </cell>
          <cell r="IQ313" t="str">
            <v>Jan 10</v>
          </cell>
          <cell r="IR313">
            <v>10.034083612991351</v>
          </cell>
          <cell r="IS313">
            <v>62.411265876213498</v>
          </cell>
          <cell r="IT313">
            <v>70.66334339061612</v>
          </cell>
          <cell r="IU313">
            <v>0</v>
          </cell>
          <cell r="IV313">
            <v>0</v>
          </cell>
          <cell r="IW313">
            <v>0</v>
          </cell>
          <cell r="IX313">
            <v>83.211619047619067</v>
          </cell>
          <cell r="IY313">
            <v>0</v>
          </cell>
          <cell r="IZ313">
            <v>91.507999999999981</v>
          </cell>
          <cell r="JA313">
            <v>89.207499999999996</v>
          </cell>
          <cell r="JB313">
            <v>0</v>
          </cell>
          <cell r="JC313">
            <v>85.21109523809524</v>
          </cell>
          <cell r="JD313">
            <v>98.065088757396452</v>
          </cell>
          <cell r="JE313">
            <v>0</v>
          </cell>
          <cell r="JF313">
            <v>0</v>
          </cell>
          <cell r="JG313">
            <v>0</v>
          </cell>
          <cell r="JH313">
            <v>0</v>
          </cell>
          <cell r="JI313">
            <v>0</v>
          </cell>
          <cell r="JJ313">
            <v>0</v>
          </cell>
          <cell r="JK313">
            <v>0</v>
          </cell>
          <cell r="JL313">
            <v>0</v>
          </cell>
          <cell r="JM313">
            <v>-0.73016666666663355</v>
          </cell>
          <cell r="JN313">
            <v>85.13692857142857</v>
          </cell>
          <cell r="JO313">
            <v>0</v>
          </cell>
          <cell r="JP313">
            <v>83.600404761904784</v>
          </cell>
          <cell r="JQ313">
            <v>84.330571428571417</v>
          </cell>
          <cell r="JR313">
            <v>85.07009761904763</v>
          </cell>
          <cell r="JS313">
            <v>85.85366904761905</v>
          </cell>
          <cell r="JT313">
            <v>86.463193333333322</v>
          </cell>
          <cell r="JU313">
            <v>0.6095242857142722</v>
          </cell>
          <cell r="JV313">
            <v>0</v>
          </cell>
          <cell r="JW313">
            <v>0</v>
          </cell>
          <cell r="JX313">
            <v>0</v>
          </cell>
          <cell r="JY313">
            <v>0</v>
          </cell>
          <cell r="JZ313">
            <v>84.801999999999992</v>
          </cell>
          <cell r="KA313">
            <v>0</v>
          </cell>
          <cell r="KB313">
            <v>0</v>
          </cell>
          <cell r="KC313">
            <v>0</v>
          </cell>
          <cell r="KD313">
            <v>73.528999999999996</v>
          </cell>
          <cell r="KE313">
            <v>77.528999999999996</v>
          </cell>
          <cell r="KF313">
            <v>73.528999999999996</v>
          </cell>
          <cell r="KG313">
            <v>77.528999999999996</v>
          </cell>
          <cell r="KH313">
            <v>0</v>
          </cell>
          <cell r="KI313">
            <v>0</v>
          </cell>
          <cell r="KJ313">
            <v>0</v>
          </cell>
          <cell r="KK313">
            <v>77.516010498687663</v>
          </cell>
          <cell r="KL313">
            <v>76.787664041994745</v>
          </cell>
          <cell r="KM313">
            <v>0</v>
          </cell>
          <cell r="KN313">
            <v>75.891571053618293</v>
          </cell>
          <cell r="KO313">
            <v>34.523809523809526</v>
          </cell>
          <cell r="KP313">
            <v>2.547619047619047</v>
          </cell>
          <cell r="KQ313">
            <v>1.1999999999999997</v>
          </cell>
          <cell r="KR313">
            <v>1.1999999999999997</v>
          </cell>
          <cell r="KS313">
            <v>0.33809523809523806</v>
          </cell>
          <cell r="KT313">
            <v>-0.72857142857142831</v>
          </cell>
          <cell r="KU313">
            <v>-0.63809523809523805</v>
          </cell>
          <cell r="KV313">
            <v>-0.47142857142857109</v>
          </cell>
          <cell r="KW313">
            <v>-6.190238095238091E-2</v>
          </cell>
          <cell r="KX313">
            <v>-3.3330952380952364E-2</v>
          </cell>
          <cell r="KY313">
            <v>-2.3806666666666646E-2</v>
          </cell>
          <cell r="KZ313">
            <v>1.1666666666666667</v>
          </cell>
          <cell r="LA313">
            <v>1.1904761904761905</v>
          </cell>
          <cell r="LB313">
            <v>4</v>
          </cell>
          <cell r="LC313" t="str">
            <v>Jan 10</v>
          </cell>
          <cell r="LD313">
            <v>59.629331184528603</v>
          </cell>
          <cell r="LE313">
            <v>67.493112947658403</v>
          </cell>
          <cell r="LF313">
            <v>740</v>
          </cell>
          <cell r="LG313">
            <v>735</v>
          </cell>
          <cell r="LH313">
            <v>77.325583333333327</v>
          </cell>
          <cell r="LI313">
            <v>85.354000000000013</v>
          </cell>
          <cell r="LJ313">
            <v>84.022499999999994</v>
          </cell>
          <cell r="LK313">
            <v>0.49</v>
          </cell>
          <cell r="LL313">
            <v>82.995999999999995</v>
          </cell>
          <cell r="LM313">
            <v>0.8600000000000001</v>
          </cell>
          <cell r="LN313">
            <v>82.906000000000006</v>
          </cell>
          <cell r="LO313">
            <v>0</v>
          </cell>
          <cell r="LP313">
            <v>0</v>
          </cell>
          <cell r="LQ313">
            <v>0</v>
          </cell>
          <cell r="LR313">
            <v>0</v>
          </cell>
          <cell r="LS313">
            <v>0</v>
          </cell>
          <cell r="LT313">
            <v>74.147874015748044</v>
          </cell>
          <cell r="LU313">
            <v>73.248425196850391</v>
          </cell>
          <cell r="LV313">
            <v>77.69</v>
          </cell>
          <cell r="LW313">
            <v>77.189249999999987</v>
          </cell>
          <cell r="LX313">
            <v>74.177000000000007</v>
          </cell>
          <cell r="LY313">
            <v>74.944500000000005</v>
          </cell>
          <cell r="LZ313">
            <v>77.3</v>
          </cell>
          <cell r="MA313">
            <v>80.011999999999986</v>
          </cell>
          <cell r="MB313" t="str">
            <v>Jan 10</v>
          </cell>
          <cell r="MC313">
            <v>757.35</v>
          </cell>
          <cell r="MD313">
            <v>754.67499999999995</v>
          </cell>
          <cell r="ME313">
            <v>81.03958333333334</v>
          </cell>
          <cell r="MF313">
            <v>111.09</v>
          </cell>
          <cell r="MG313">
            <v>97.625</v>
          </cell>
          <cell r="MH313" t="str">
            <v>Jan 10</v>
          </cell>
          <cell r="MI313">
            <v>171.9047619047619</v>
          </cell>
          <cell r="MJ313">
            <v>139.59183673469383</v>
          </cell>
          <cell r="MK313">
            <v>142.44897959183675</v>
          </cell>
          <cell r="ML313">
            <v>142.85714285714283</v>
          </cell>
          <cell r="MM313">
            <v>128.70748299319726</v>
          </cell>
          <cell r="MN313">
            <v>119.46869241325621</v>
          </cell>
          <cell r="MO313">
            <v>131.6033002914007</v>
          </cell>
          <cell r="MP313">
            <v>142.72108843537421</v>
          </cell>
          <cell r="MQ313">
            <v>100.35714285714286</v>
          </cell>
          <cell r="MR313">
            <v>125.47619047619048</v>
          </cell>
          <cell r="MS313">
            <v>0</v>
          </cell>
          <cell r="MT313">
            <v>136.30759326979381</v>
          </cell>
          <cell r="MU313">
            <v>91.550983181496747</v>
          </cell>
          <cell r="MV313">
            <v>136.14285714285714</v>
          </cell>
          <cell r="MW313">
            <v>10.53</v>
          </cell>
        </row>
        <row r="314">
          <cell r="F314" t="str">
            <v>Feb 10</v>
          </cell>
          <cell r="G314">
            <v>73.633250000000018</v>
          </cell>
          <cell r="H314">
            <v>0</v>
          </cell>
          <cell r="I314">
            <v>76.454210526315791</v>
          </cell>
          <cell r="J314">
            <v>0</v>
          </cell>
          <cell r="K314">
            <v>0</v>
          </cell>
          <cell r="L314">
            <v>77.431842105263158</v>
          </cell>
          <cell r="M314">
            <v>73.456842105263163</v>
          </cell>
          <cell r="N314">
            <v>0</v>
          </cell>
          <cell r="O314">
            <v>0</v>
          </cell>
          <cell r="P314">
            <v>71.888421052631585</v>
          </cell>
          <cell r="Q314">
            <v>71.888421052631585</v>
          </cell>
          <cell r="R314">
            <v>0</v>
          </cell>
          <cell r="S314">
            <v>77.66473684210527</v>
          </cell>
          <cell r="T314">
            <v>75.701578947368418</v>
          </cell>
          <cell r="U314">
            <v>67.309473684210531</v>
          </cell>
          <cell r="V314">
            <v>72.78325000000001</v>
          </cell>
          <cell r="W314">
            <v>72.795749999999998</v>
          </cell>
          <cell r="X314">
            <v>73.395750000000007</v>
          </cell>
          <cell r="Y314">
            <v>71.383250000000004</v>
          </cell>
          <cell r="Z314">
            <v>71.820750000000004</v>
          </cell>
          <cell r="AA314">
            <v>72.76333333333335</v>
          </cell>
          <cell r="AB314">
            <v>73.618893333333347</v>
          </cell>
          <cell r="AC314">
            <v>74.133252499999998</v>
          </cell>
          <cell r="AD314">
            <v>71.835000000000008</v>
          </cell>
          <cell r="AE314">
            <v>72.748333333333335</v>
          </cell>
          <cell r="AF314">
            <v>73.798333333333318</v>
          </cell>
          <cell r="AG314">
            <v>76.632013888888892</v>
          </cell>
          <cell r="AH314">
            <v>72.048333333333318</v>
          </cell>
          <cell r="AI314">
            <v>73.378333333333345</v>
          </cell>
          <cell r="AJ314">
            <v>73.798333333333318</v>
          </cell>
          <cell r="AK314">
            <v>74.598333333333329</v>
          </cell>
          <cell r="AL314">
            <v>75.045749999999998</v>
          </cell>
          <cell r="AM314">
            <v>76.34666666666665</v>
          </cell>
          <cell r="AN314">
            <v>73.480004444444461</v>
          </cell>
          <cell r="AO314">
            <v>73.752222222222244</v>
          </cell>
          <cell r="AP314">
            <v>0</v>
          </cell>
          <cell r="AQ314">
            <v>72.498333333333321</v>
          </cell>
          <cell r="AR314">
            <v>75.290555555555542</v>
          </cell>
          <cell r="AS314">
            <v>74.133252499999998</v>
          </cell>
          <cell r="AT314">
            <v>72.450002777777783</v>
          </cell>
          <cell r="AU314">
            <v>78.018680555555562</v>
          </cell>
          <cell r="AV314">
            <v>77.407777777777795</v>
          </cell>
          <cell r="AW314">
            <v>72.500002777777794</v>
          </cell>
          <cell r="AX314">
            <v>73.620755000000003</v>
          </cell>
          <cell r="AY314">
            <v>0</v>
          </cell>
          <cell r="AZ314">
            <v>0</v>
          </cell>
          <cell r="BA314">
            <v>0</v>
          </cell>
          <cell r="BB314">
            <v>73.916666666666657</v>
          </cell>
          <cell r="BC314">
            <v>73.48</v>
          </cell>
          <cell r="BD314">
            <v>-0.37750000000000222</v>
          </cell>
          <cell r="BE314">
            <v>74.619473684210519</v>
          </cell>
          <cell r="BF314">
            <v>74.161062631578943</v>
          </cell>
          <cell r="BG314">
            <v>68.149000000000001</v>
          </cell>
          <cell r="BH314">
            <v>0</v>
          </cell>
          <cell r="BI314">
            <v>73.958250000000007</v>
          </cell>
          <cell r="BJ314">
            <v>0</v>
          </cell>
          <cell r="BK314">
            <v>5.28</v>
          </cell>
          <cell r="BL314">
            <v>32.907828947368415</v>
          </cell>
          <cell r="BM314">
            <v>53.929934210526312</v>
          </cell>
          <cell r="BN314">
            <v>69.362171052631581</v>
          </cell>
          <cell r="BO314">
            <v>62.744407894736838</v>
          </cell>
          <cell r="BP314">
            <v>74.932697368421046</v>
          </cell>
          <cell r="BQ314">
            <v>82.706178947368414</v>
          </cell>
          <cell r="BR314">
            <v>82.706178947368414</v>
          </cell>
          <cell r="BS314">
            <v>83.635042105263153</v>
          </cell>
          <cell r="BT314">
            <v>83.635042105263153</v>
          </cell>
          <cell r="BU314">
            <v>84.930521052631576</v>
          </cell>
          <cell r="BV314">
            <v>84.930521052631576</v>
          </cell>
          <cell r="BW314">
            <v>82.671915789473672</v>
          </cell>
          <cell r="BX314">
            <v>82.671915789473672</v>
          </cell>
          <cell r="BY314">
            <v>84.728257894736842</v>
          </cell>
          <cell r="BZ314">
            <v>84.728257894736842</v>
          </cell>
          <cell r="CA314">
            <v>82.777694999999994</v>
          </cell>
          <cell r="CB314">
            <v>82.777694999999994</v>
          </cell>
          <cell r="CC314">
            <v>84.882944999999992</v>
          </cell>
          <cell r="CD314">
            <v>84.882944999999992</v>
          </cell>
          <cell r="CE314">
            <v>90.415389473684201</v>
          </cell>
          <cell r="CF314">
            <v>96.71052631578948</v>
          </cell>
          <cell r="CG314">
            <v>97.694210526315786</v>
          </cell>
          <cell r="CH314">
            <v>78.584210526315786</v>
          </cell>
          <cell r="CI314">
            <v>86.810794736842098</v>
          </cell>
          <cell r="CJ314">
            <v>83.653610526315788</v>
          </cell>
          <cell r="CK314">
            <v>84.8904</v>
          </cell>
          <cell r="CL314">
            <v>81.936031578947379</v>
          </cell>
          <cell r="CM314">
            <v>0</v>
          </cell>
          <cell r="CN314">
            <v>83.895663157894745</v>
          </cell>
          <cell r="CO314">
            <v>83.895663157894745</v>
          </cell>
          <cell r="CP314">
            <v>79.968000000000004</v>
          </cell>
          <cell r="CQ314">
            <v>79.968000000000004</v>
          </cell>
          <cell r="CR314">
            <v>0</v>
          </cell>
          <cell r="CS314">
            <v>0</v>
          </cell>
          <cell r="CT314">
            <v>71.486842105263165</v>
          </cell>
          <cell r="CU314">
            <v>69.836842105263145</v>
          </cell>
          <cell r="CV314">
            <v>0</v>
          </cell>
          <cell r="CW314">
            <v>70</v>
          </cell>
          <cell r="CX314">
            <v>81.004073684210525</v>
          </cell>
          <cell r="CY314">
            <v>81.424073684210526</v>
          </cell>
          <cell r="CZ314">
            <v>85.05221052631579</v>
          </cell>
          <cell r="DA314">
            <v>82.801342105263174</v>
          </cell>
          <cell r="DB314">
            <v>0.37072368421052698</v>
          </cell>
          <cell r="DC314">
            <v>0.2670574162679441</v>
          </cell>
          <cell r="DD314">
            <v>-3.5259736842107259E-2</v>
          </cell>
          <cell r="DE314">
            <v>0</v>
          </cell>
          <cell r="DF314">
            <v>0</v>
          </cell>
          <cell r="DG314">
            <v>0</v>
          </cell>
          <cell r="DH314">
            <v>0</v>
          </cell>
          <cell r="DI314">
            <v>0</v>
          </cell>
          <cell r="DJ314">
            <v>0</v>
          </cell>
          <cell r="DK314">
            <v>0</v>
          </cell>
          <cell r="DL314">
            <v>0</v>
          </cell>
          <cell r="DM314" t="str">
            <v>Feb 10</v>
          </cell>
          <cell r="DN314">
            <v>7.17</v>
          </cell>
          <cell r="DO314">
            <v>0</v>
          </cell>
          <cell r="DP314">
            <v>0</v>
          </cell>
          <cell r="DQ314">
            <v>0</v>
          </cell>
          <cell r="DR314">
            <v>0</v>
          </cell>
          <cell r="DS314">
            <v>0</v>
          </cell>
          <cell r="DT314">
            <v>84.322736842105272</v>
          </cell>
          <cell r="DU314">
            <v>84.322736842105272</v>
          </cell>
          <cell r="DV314">
            <v>86.237605263157889</v>
          </cell>
          <cell r="DW314">
            <v>86.237605263157889</v>
          </cell>
          <cell r="DX314">
            <v>83.342810526315787</v>
          </cell>
          <cell r="DY314">
            <v>83.342810526315787</v>
          </cell>
          <cell r="DZ314">
            <v>85.570026315789477</v>
          </cell>
          <cell r="EA314">
            <v>85.570026315789477</v>
          </cell>
          <cell r="EB314">
            <v>83.355521052631573</v>
          </cell>
          <cell r="EC314">
            <v>83.355521052631573</v>
          </cell>
          <cell r="ED314">
            <v>85.570026315789477</v>
          </cell>
          <cell r="EE314">
            <v>85.570026315789477</v>
          </cell>
          <cell r="EF314">
            <v>84.958815789473675</v>
          </cell>
          <cell r="EG314">
            <v>90.723978947368408</v>
          </cell>
          <cell r="EH314">
            <v>83.043394736842103</v>
          </cell>
          <cell r="EI314">
            <v>82.623394736842101</v>
          </cell>
          <cell r="EJ314">
            <v>83.675715789473671</v>
          </cell>
          <cell r="EK314">
            <v>85.290615789473677</v>
          </cell>
          <cell r="EL314">
            <v>85.290615789473677</v>
          </cell>
          <cell r="EM314">
            <v>0</v>
          </cell>
          <cell r="EN314">
            <v>0</v>
          </cell>
          <cell r="EO314">
            <v>69.127631578947359</v>
          </cell>
          <cell r="EP314">
            <v>69.388157894736835</v>
          </cell>
          <cell r="EQ314" t="str">
            <v>Feb 10</v>
          </cell>
          <cell r="ER314">
            <v>5.88</v>
          </cell>
          <cell r="ES314">
            <v>0</v>
          </cell>
          <cell r="ET314">
            <v>0</v>
          </cell>
          <cell r="EU314">
            <v>0</v>
          </cell>
          <cell r="EV314">
            <v>54.45078947368421</v>
          </cell>
          <cell r="EW314">
            <v>59.153684210526315</v>
          </cell>
          <cell r="EX314">
            <v>69.620526315789476</v>
          </cell>
          <cell r="EY314">
            <v>80.219447368421058</v>
          </cell>
          <cell r="EZ314">
            <v>80.219447368421058</v>
          </cell>
          <cell r="FA314">
            <v>81.203131578947378</v>
          </cell>
          <cell r="FB314">
            <v>81.203131578947378</v>
          </cell>
          <cell r="FC314">
            <v>81.921552631578948</v>
          </cell>
          <cell r="FD314">
            <v>81.921552631578948</v>
          </cell>
          <cell r="FE314">
            <v>79.73865789473686</v>
          </cell>
          <cell r="FF314">
            <v>79.73865789473686</v>
          </cell>
          <cell r="FG314">
            <v>0</v>
          </cell>
          <cell r="FH314">
            <v>81.981347368421027</v>
          </cell>
          <cell r="FI314">
            <v>83.302136842105256</v>
          </cell>
          <cell r="FJ314">
            <v>83.429242105263143</v>
          </cell>
          <cell r="FK314">
            <v>83.429242105263143</v>
          </cell>
          <cell r="FL314">
            <v>0</v>
          </cell>
          <cell r="FM314">
            <v>0</v>
          </cell>
          <cell r="FN314" t="str">
            <v>Feb 10</v>
          </cell>
          <cell r="FO314">
            <v>5.47</v>
          </cell>
          <cell r="FP314">
            <v>60.847499999999997</v>
          </cell>
          <cell r="FQ314">
            <v>56.28</v>
          </cell>
          <cell r="FR314">
            <v>78.959999999999994</v>
          </cell>
          <cell r="FS314">
            <v>0</v>
          </cell>
          <cell r="FT314">
            <v>87.126568421052625</v>
          </cell>
          <cell r="FU314">
            <v>87.126568421052625</v>
          </cell>
          <cell r="FV314">
            <v>93.368542105263145</v>
          </cell>
          <cell r="FW314">
            <v>93.368542105263145</v>
          </cell>
          <cell r="FX314">
            <v>0</v>
          </cell>
          <cell r="FY314">
            <v>0</v>
          </cell>
          <cell r="FZ314">
            <v>0</v>
          </cell>
          <cell r="GA314">
            <v>0</v>
          </cell>
          <cell r="GB314">
            <v>0</v>
          </cell>
          <cell r="GC314">
            <v>0</v>
          </cell>
          <cell r="GD314">
            <v>85.032205263157906</v>
          </cell>
          <cell r="GE314">
            <v>84.841768421052649</v>
          </cell>
          <cell r="GF314">
            <v>84.841768421052649</v>
          </cell>
          <cell r="GG314">
            <v>84.979926315789484</v>
          </cell>
          <cell r="GH314">
            <v>84.979926315789484</v>
          </cell>
          <cell r="GI314">
            <v>84.219947368421046</v>
          </cell>
          <cell r="GJ314">
            <v>82.539947368421053</v>
          </cell>
          <cell r="GK314">
            <v>0</v>
          </cell>
          <cell r="GL314">
            <v>0</v>
          </cell>
          <cell r="GM314">
            <v>70.765000000000001</v>
          </cell>
          <cell r="GN314">
            <v>0</v>
          </cell>
          <cell r="GO314" t="str">
            <v>Feb 10</v>
          </cell>
          <cell r="GP314">
            <v>5.6050845740931523</v>
          </cell>
          <cell r="GQ314">
            <v>801.8</v>
          </cell>
          <cell r="GR314">
            <v>639.75</v>
          </cell>
          <cell r="GS314">
            <v>695.5</v>
          </cell>
          <cell r="GT314">
            <v>676.95</v>
          </cell>
          <cell r="GU314">
            <v>679.61249999999995</v>
          </cell>
          <cell r="GV314">
            <v>675.86249999999995</v>
          </cell>
          <cell r="GW314">
            <v>679.61249999999995</v>
          </cell>
          <cell r="GX314">
            <v>0</v>
          </cell>
          <cell r="GY314">
            <v>722.13750000000005</v>
          </cell>
          <cell r="GZ314">
            <v>694.23749999999995</v>
          </cell>
          <cell r="HA314">
            <v>704.91250000000002</v>
          </cell>
          <cell r="HB314">
            <v>683.77499999999998</v>
          </cell>
          <cell r="HC314">
            <v>655.58749999999998</v>
          </cell>
          <cell r="HD314">
            <v>600.63750000000005</v>
          </cell>
          <cell r="HE314">
            <v>0</v>
          </cell>
          <cell r="HF314">
            <v>618.08749999999998</v>
          </cell>
          <cell r="HG314">
            <v>547.96249999999998</v>
          </cell>
          <cell r="HH314">
            <v>0</v>
          </cell>
          <cell r="HI314">
            <v>534.67499999999995</v>
          </cell>
          <cell r="HJ314">
            <v>0</v>
          </cell>
          <cell r="HK314" t="e">
            <v>#VALUE!</v>
          </cell>
          <cell r="HL314">
            <v>0</v>
          </cell>
          <cell r="HM314">
            <v>0</v>
          </cell>
          <cell r="HN314">
            <v>439.16250000000002</v>
          </cell>
          <cell r="HO314">
            <v>434.92500000000001</v>
          </cell>
          <cell r="HP314">
            <v>419.33749999999998</v>
          </cell>
          <cell r="HQ314">
            <v>0</v>
          </cell>
          <cell r="HR314">
            <v>75.5</v>
          </cell>
          <cell r="HS314">
            <v>0</v>
          </cell>
          <cell r="HT314">
            <v>799.21249999999998</v>
          </cell>
          <cell r="HU314" t="str">
            <v>Feb 10</v>
          </cell>
          <cell r="HV314">
            <v>732.25</v>
          </cell>
          <cell r="HW314">
            <v>728.45</v>
          </cell>
          <cell r="HX314">
            <v>698</v>
          </cell>
          <cell r="HY314">
            <v>694.2</v>
          </cell>
          <cell r="HZ314">
            <v>672.23749999999995</v>
          </cell>
          <cell r="IA314">
            <v>653.70000000000005</v>
          </cell>
          <cell r="IB314">
            <v>672.23749999999995</v>
          </cell>
          <cell r="IC314">
            <v>685.25</v>
          </cell>
          <cell r="ID314">
            <v>641.1</v>
          </cell>
          <cell r="IE314">
            <v>598.97500000000002</v>
          </cell>
          <cell r="IF314">
            <v>612.32500000000005</v>
          </cell>
          <cell r="IG314">
            <v>543.36249999999995</v>
          </cell>
          <cell r="IH314">
            <v>0</v>
          </cell>
          <cell r="II314">
            <v>525.38750000000005</v>
          </cell>
          <cell r="IJ314">
            <v>0</v>
          </cell>
          <cell r="IK314">
            <v>0</v>
          </cell>
          <cell r="IL314">
            <v>0</v>
          </cell>
          <cell r="IM314">
            <v>445.57499999999999</v>
          </cell>
          <cell r="IN314">
            <v>424.77499999999998</v>
          </cell>
          <cell r="IO314">
            <v>0</v>
          </cell>
          <cell r="IP314">
            <v>0</v>
          </cell>
          <cell r="IQ314" t="str">
            <v>Feb 10</v>
          </cell>
          <cell r="IR314">
            <v>10.190441318992525</v>
          </cell>
          <cell r="IS314">
            <v>60.838033843674452</v>
          </cell>
          <cell r="IT314">
            <v>69.329660238751146</v>
          </cell>
          <cell r="IU314">
            <v>0</v>
          </cell>
          <cell r="IV314">
            <v>0</v>
          </cell>
          <cell r="IW314">
            <v>0</v>
          </cell>
          <cell r="IX314">
            <v>77.135000000000019</v>
          </cell>
          <cell r="IY314">
            <v>0</v>
          </cell>
          <cell r="IZ314">
            <v>89.066111111111113</v>
          </cell>
          <cell r="JA314">
            <v>87.692777777777778</v>
          </cell>
          <cell r="JB314">
            <v>0</v>
          </cell>
          <cell r="JC314">
            <v>84.048333333333318</v>
          </cell>
          <cell r="JD314">
            <v>96.55489809335964</v>
          </cell>
          <cell r="JE314">
            <v>0</v>
          </cell>
          <cell r="JF314">
            <v>0</v>
          </cell>
          <cell r="JG314">
            <v>0</v>
          </cell>
          <cell r="JH314">
            <v>0</v>
          </cell>
          <cell r="JI314">
            <v>0</v>
          </cell>
          <cell r="JJ314">
            <v>0</v>
          </cell>
          <cell r="JK314">
            <v>0</v>
          </cell>
          <cell r="JL314">
            <v>0</v>
          </cell>
          <cell r="JM314">
            <v>-0.46555555555556793</v>
          </cell>
          <cell r="JN314">
            <v>81.478888888888889</v>
          </cell>
          <cell r="JO314">
            <v>0</v>
          </cell>
          <cell r="JP314">
            <v>81.871111111111119</v>
          </cell>
          <cell r="JQ314">
            <v>82.336666666666687</v>
          </cell>
          <cell r="JR314">
            <v>82.861674166666674</v>
          </cell>
          <cell r="JS314">
            <v>83.197777777777787</v>
          </cell>
          <cell r="JT314">
            <v>83.508891388888884</v>
          </cell>
          <cell r="JU314">
            <v>0.31111361111109659</v>
          </cell>
          <cell r="JV314">
            <v>0</v>
          </cell>
          <cell r="JW314">
            <v>0</v>
          </cell>
          <cell r="JX314">
            <v>0</v>
          </cell>
          <cell r="JY314">
            <v>0</v>
          </cell>
          <cell r="JZ314">
            <v>82.636666666666684</v>
          </cell>
          <cell r="KA314">
            <v>0</v>
          </cell>
          <cell r="KB314">
            <v>0</v>
          </cell>
          <cell r="KC314">
            <v>0</v>
          </cell>
          <cell r="KD314">
            <v>68.575000000000003</v>
          </cell>
          <cell r="KE314">
            <v>72.575000000000003</v>
          </cell>
          <cell r="KF314">
            <v>68.575000000000003</v>
          </cell>
          <cell r="KG314">
            <v>72.575000000000003</v>
          </cell>
          <cell r="KH314">
            <v>0</v>
          </cell>
          <cell r="KI314">
            <v>0</v>
          </cell>
          <cell r="KJ314">
            <v>0</v>
          </cell>
          <cell r="KK314">
            <v>73.780052493438333</v>
          </cell>
          <cell r="KL314">
            <v>73.05826771653544</v>
          </cell>
          <cell r="KM314">
            <v>0</v>
          </cell>
          <cell r="KN314">
            <v>71.706387095363084</v>
          </cell>
          <cell r="KO314">
            <v>20</v>
          </cell>
          <cell r="KP314">
            <v>1.3749999999999998</v>
          </cell>
          <cell r="KQ314">
            <v>1.1999999999999997</v>
          </cell>
          <cell r="KR314">
            <v>1.1999999999999997</v>
          </cell>
          <cell r="KS314">
            <v>0.5</v>
          </cell>
          <cell r="KT314">
            <v>-0.75000000000000033</v>
          </cell>
          <cell r="KU314">
            <v>-0.42500000000000016</v>
          </cell>
          <cell r="KV314">
            <v>-0.30000000000000004</v>
          </cell>
          <cell r="KW314">
            <v>7.5007500000000046E-2</v>
          </cell>
          <cell r="KX314">
            <v>-9.9999999999999992E-2</v>
          </cell>
          <cell r="KY314">
            <v>-7.4997500000000022E-2</v>
          </cell>
          <cell r="KZ314">
            <v>1</v>
          </cell>
          <cell r="LA314">
            <v>2.500000000016378E-6</v>
          </cell>
          <cell r="LB314">
            <v>4</v>
          </cell>
          <cell r="LC314" t="str">
            <v>Feb 10</v>
          </cell>
          <cell r="LD314">
            <v>59.226430298146653</v>
          </cell>
          <cell r="LE314">
            <v>67.493112947658403</v>
          </cell>
          <cell r="LF314">
            <v>735</v>
          </cell>
          <cell r="LG314">
            <v>735</v>
          </cell>
          <cell r="LH314">
            <v>73.136141975308661</v>
          </cell>
          <cell r="LI314">
            <v>84.142777777777781</v>
          </cell>
          <cell r="LJ314">
            <v>80.705555555555577</v>
          </cell>
          <cell r="LK314">
            <v>0.57777777777777783</v>
          </cell>
          <cell r="LL314">
            <v>81.719444444444449</v>
          </cell>
          <cell r="LM314">
            <v>1.247222222222222</v>
          </cell>
          <cell r="LN314">
            <v>81.255555555555546</v>
          </cell>
          <cell r="LO314">
            <v>0</v>
          </cell>
          <cell r="LP314">
            <v>0</v>
          </cell>
          <cell r="LQ314">
            <v>0</v>
          </cell>
          <cell r="LR314">
            <v>0</v>
          </cell>
          <cell r="LS314">
            <v>0</v>
          </cell>
          <cell r="LT314">
            <v>70.85135608048995</v>
          </cell>
          <cell r="LU314">
            <v>69.656955380577415</v>
          </cell>
          <cell r="LV314">
            <v>73.618893333333347</v>
          </cell>
          <cell r="LW314">
            <v>74.133252499999998</v>
          </cell>
          <cell r="LX314">
            <v>71.835000000000008</v>
          </cell>
          <cell r="LY314">
            <v>72.748333333333335</v>
          </cell>
          <cell r="LZ314">
            <v>73.798333333333318</v>
          </cell>
          <cell r="MA314">
            <v>76.632013888888892</v>
          </cell>
          <cell r="MB314" t="str">
            <v>Feb 10</v>
          </cell>
          <cell r="MC314">
            <v>677.27777777777783</v>
          </cell>
          <cell r="MD314">
            <v>674.77777777777783</v>
          </cell>
          <cell r="ME314">
            <v>76.439043209876544</v>
          </cell>
          <cell r="MF314">
            <v>105.41</v>
          </cell>
          <cell r="MG314">
            <v>93.675000000000011</v>
          </cell>
          <cell r="MH314" t="str">
            <v>Feb 10</v>
          </cell>
          <cell r="MI314">
            <v>178.75</v>
          </cell>
          <cell r="MJ314">
            <v>137.14285714285717</v>
          </cell>
          <cell r="MK314">
            <v>139.99999999999997</v>
          </cell>
          <cell r="ML314">
            <v>120.71428571428574</v>
          </cell>
          <cell r="MM314">
            <v>127.8571428571428</v>
          </cell>
          <cell r="MN314">
            <v>135.2641629535328</v>
          </cell>
          <cell r="MO314">
            <v>150.70491006319887</v>
          </cell>
          <cell r="MP314">
            <v>134.28571428571425</v>
          </cell>
          <cell r="MQ314">
            <v>79.375</v>
          </cell>
          <cell r="MR314">
            <v>116.25</v>
          </cell>
          <cell r="MS314">
            <v>0</v>
          </cell>
          <cell r="MT314">
            <v>149.67462039045546</v>
          </cell>
          <cell r="MU314">
            <v>90.733781645569564</v>
          </cell>
          <cell r="MV314">
            <v>122.125</v>
          </cell>
          <cell r="MW314">
            <v>10.53</v>
          </cell>
        </row>
        <row r="315">
          <cell r="F315" t="str">
            <v>Mar 10</v>
          </cell>
          <cell r="G315">
            <v>78.892391304347825</v>
          </cell>
          <cell r="H315">
            <v>0</v>
          </cell>
          <cell r="I315">
            <v>81.254347826086942</v>
          </cell>
          <cell r="J315">
            <v>0</v>
          </cell>
          <cell r="K315">
            <v>0</v>
          </cell>
          <cell r="L315">
            <v>82.038260869565207</v>
          </cell>
          <cell r="M315">
            <v>77.406086956521719</v>
          </cell>
          <cell r="N315">
            <v>0</v>
          </cell>
          <cell r="O315">
            <v>0</v>
          </cell>
          <cell r="P315">
            <v>75.439130434782598</v>
          </cell>
          <cell r="Q315">
            <v>75.439130434782598</v>
          </cell>
          <cell r="R315">
            <v>0</v>
          </cell>
          <cell r="S315">
            <v>80.819565217391286</v>
          </cell>
          <cell r="T315">
            <v>78.417391304347817</v>
          </cell>
          <cell r="U315">
            <v>69.134782608695645</v>
          </cell>
          <cell r="V315">
            <v>76.709782608695647</v>
          </cell>
          <cell r="W315">
            <v>76.979347826086951</v>
          </cell>
          <cell r="X315">
            <v>78.638043478260869</v>
          </cell>
          <cell r="Y315">
            <v>76.131521739130434</v>
          </cell>
          <cell r="Z315">
            <v>75.446739130434779</v>
          </cell>
          <cell r="AA315">
            <v>76.29913043478264</v>
          </cell>
          <cell r="AB315">
            <v>77.529573043478294</v>
          </cell>
          <cell r="AC315">
            <v>79.935869565217388</v>
          </cell>
          <cell r="AD315">
            <v>74.997826086956493</v>
          </cell>
          <cell r="AE315">
            <v>75.797391304347798</v>
          </cell>
          <cell r="AF315">
            <v>77.36586956521738</v>
          </cell>
          <cell r="AG315">
            <v>82.409082125603831</v>
          </cell>
          <cell r="AH315">
            <v>75.86586956521738</v>
          </cell>
          <cell r="AI315">
            <v>76.786086956521743</v>
          </cell>
          <cell r="AJ315">
            <v>77.36586956521738</v>
          </cell>
          <cell r="AK315">
            <v>78.215869565217389</v>
          </cell>
          <cell r="AL315">
            <v>80.314130434782612</v>
          </cell>
          <cell r="AM315">
            <v>80.693478260869583</v>
          </cell>
          <cell r="AN315">
            <v>77.442615217391335</v>
          </cell>
          <cell r="AO315">
            <v>77.555652173913074</v>
          </cell>
          <cell r="AP315">
            <v>0</v>
          </cell>
          <cell r="AQ315">
            <v>76.315869565217383</v>
          </cell>
          <cell r="AR315">
            <v>79.181304347826085</v>
          </cell>
          <cell r="AS315">
            <v>79.935869565217388</v>
          </cell>
          <cell r="AT315">
            <v>75.948265217391352</v>
          </cell>
          <cell r="AU315">
            <v>82.182995169082091</v>
          </cell>
          <cell r="AV315">
            <v>81.26434782608699</v>
          </cell>
          <cell r="AW315">
            <v>76.171743478260908</v>
          </cell>
          <cell r="AX315">
            <v>78.359782608695653</v>
          </cell>
          <cell r="AY315">
            <v>0</v>
          </cell>
          <cell r="AZ315">
            <v>0</v>
          </cell>
          <cell r="BA315">
            <v>0</v>
          </cell>
          <cell r="BB315">
            <v>77.719565217391306</v>
          </cell>
          <cell r="BC315">
            <v>77.312173913043466</v>
          </cell>
          <cell r="BD315">
            <v>-0.45409090909090744</v>
          </cell>
          <cell r="BE315">
            <v>79.257391304347806</v>
          </cell>
          <cell r="BF315">
            <v>77.94914043478262</v>
          </cell>
          <cell r="BG315">
            <v>70.258195652173896</v>
          </cell>
          <cell r="BH315">
            <v>0</v>
          </cell>
          <cell r="BI315">
            <v>78.770652173913049</v>
          </cell>
          <cell r="BJ315">
            <v>0</v>
          </cell>
          <cell r="BK315">
            <v>4.8099999999999996</v>
          </cell>
          <cell r="BL315">
            <v>26.88342391304348</v>
          </cell>
          <cell r="BM315">
            <v>47.663152173913041</v>
          </cell>
          <cell r="BN315">
            <v>64.464293478260856</v>
          </cell>
          <cell r="BO315">
            <v>61.611032608695645</v>
          </cell>
          <cell r="BP315">
            <v>77.319945652173914</v>
          </cell>
          <cell r="BQ315">
            <v>90.204404347826099</v>
          </cell>
          <cell r="BR315">
            <v>90.204404347826099</v>
          </cell>
          <cell r="BS315">
            <v>92.041630434782618</v>
          </cell>
          <cell r="BT315">
            <v>92.041630434782618</v>
          </cell>
          <cell r="BU315">
            <v>94.815730434782594</v>
          </cell>
          <cell r="BV315">
            <v>94.815730434782594</v>
          </cell>
          <cell r="BW315">
            <v>92.365578260869569</v>
          </cell>
          <cell r="BX315">
            <v>92.365578260869569</v>
          </cell>
          <cell r="BY315">
            <v>96.74225217391303</v>
          </cell>
          <cell r="BZ315">
            <v>96.74225217391303</v>
          </cell>
          <cell r="CA315">
            <v>89.735100000000003</v>
          </cell>
          <cell r="CB315">
            <v>89.735100000000003</v>
          </cell>
          <cell r="CC315">
            <v>94.361491304347823</v>
          </cell>
          <cell r="CD315">
            <v>94.361491304347823</v>
          </cell>
          <cell r="CE315">
            <v>98.262013043478277</v>
          </cell>
          <cell r="CF315">
            <v>102.16956521739131</v>
          </cell>
          <cell r="CG315">
            <v>109.31869565217391</v>
          </cell>
          <cell r="CH315">
            <v>70.318043478260861</v>
          </cell>
          <cell r="CI315">
            <v>89.919352173913026</v>
          </cell>
          <cell r="CJ315">
            <v>88.680808695652175</v>
          </cell>
          <cell r="CK315">
            <v>89.290265217391294</v>
          </cell>
          <cell r="CL315">
            <v>86.667091304347821</v>
          </cell>
          <cell r="CM315">
            <v>0</v>
          </cell>
          <cell r="CN315">
            <v>89.218956521739145</v>
          </cell>
          <cell r="CO315">
            <v>89.218956521739145</v>
          </cell>
          <cell r="CP315">
            <v>86.289913043478251</v>
          </cell>
          <cell r="CQ315">
            <v>86.289913043478251</v>
          </cell>
          <cell r="CR315">
            <v>0</v>
          </cell>
          <cell r="CS315">
            <v>0</v>
          </cell>
          <cell r="CT315">
            <v>70.845652173913038</v>
          </cell>
          <cell r="CU315">
            <v>69.780434782608694</v>
          </cell>
          <cell r="CV315">
            <v>0</v>
          </cell>
          <cell r="CW315">
            <v>70</v>
          </cell>
          <cell r="CX315">
            <v>86.255673913043466</v>
          </cell>
          <cell r="CY315">
            <v>86.657413043478243</v>
          </cell>
          <cell r="CZ315">
            <v>90.048456521739126</v>
          </cell>
          <cell r="DA315">
            <v>85.784999999999997</v>
          </cell>
          <cell r="DB315">
            <v>0.76855434782608256</v>
          </cell>
          <cell r="DC315">
            <v>0.56839920948616385</v>
          </cell>
          <cell r="DD315">
            <v>0.87682608695652198</v>
          </cell>
          <cell r="DE315">
            <v>0</v>
          </cell>
          <cell r="DF315">
            <v>0</v>
          </cell>
          <cell r="DG315">
            <v>0</v>
          </cell>
          <cell r="DH315">
            <v>0</v>
          </cell>
          <cell r="DI315">
            <v>0</v>
          </cell>
          <cell r="DJ315">
            <v>0</v>
          </cell>
          <cell r="DK315">
            <v>0</v>
          </cell>
          <cell r="DL315">
            <v>0</v>
          </cell>
          <cell r="DM315" t="str">
            <v>Mar 10</v>
          </cell>
          <cell r="DN315">
            <v>5.3900000000000006</v>
          </cell>
          <cell r="DO315">
            <v>0</v>
          </cell>
          <cell r="DP315">
            <v>0</v>
          </cell>
          <cell r="DQ315">
            <v>0</v>
          </cell>
          <cell r="DR315">
            <v>0</v>
          </cell>
          <cell r="DS315">
            <v>0</v>
          </cell>
          <cell r="DT315">
            <v>90.518217391304361</v>
          </cell>
          <cell r="DU315">
            <v>90.518217391304361</v>
          </cell>
          <cell r="DV315">
            <v>94.778478260869562</v>
          </cell>
          <cell r="DW315">
            <v>94.778478260869562</v>
          </cell>
          <cell r="DX315">
            <v>89.126739130434785</v>
          </cell>
          <cell r="DY315">
            <v>89.126739130434785</v>
          </cell>
          <cell r="DZ315">
            <v>93.576456521739146</v>
          </cell>
          <cell r="EA315">
            <v>93.576456521739146</v>
          </cell>
          <cell r="EB315">
            <v>89.126739130434785</v>
          </cell>
          <cell r="EC315">
            <v>89.126739130434785</v>
          </cell>
          <cell r="ED315">
            <v>93.576456521739146</v>
          </cell>
          <cell r="EE315">
            <v>93.576456521739146</v>
          </cell>
          <cell r="EF315">
            <v>90.506256521739118</v>
          </cell>
          <cell r="EG315">
            <v>95.234817391304333</v>
          </cell>
          <cell r="EH315">
            <v>87.62752173913043</v>
          </cell>
          <cell r="EI315">
            <v>87.207521739130428</v>
          </cell>
          <cell r="EJ315">
            <v>89.446121739130433</v>
          </cell>
          <cell r="EK315">
            <v>90.358708695652183</v>
          </cell>
          <cell r="EL315">
            <v>90.358708695652183</v>
          </cell>
          <cell r="EM315">
            <v>0</v>
          </cell>
          <cell r="EN315">
            <v>0</v>
          </cell>
          <cell r="EO315">
            <v>71.982608695652175</v>
          </cell>
          <cell r="EP315">
            <v>71.489130434782609</v>
          </cell>
          <cell r="EQ315" t="str">
            <v>Mar 10</v>
          </cell>
          <cell r="ER315">
            <v>5.0199999999999996</v>
          </cell>
          <cell r="ES315">
            <v>0</v>
          </cell>
          <cell r="ET315">
            <v>0</v>
          </cell>
          <cell r="EU315">
            <v>0</v>
          </cell>
          <cell r="EV315">
            <v>45.620217391304344</v>
          </cell>
          <cell r="EW315">
            <v>56.508260869565213</v>
          </cell>
          <cell r="EX315">
            <v>61.991086956521741</v>
          </cell>
          <cell r="EY315">
            <v>90.106434782608702</v>
          </cell>
          <cell r="EZ315">
            <v>90.106434782608702</v>
          </cell>
          <cell r="FA315">
            <v>93.986869565217376</v>
          </cell>
          <cell r="FB315">
            <v>93.986869565217376</v>
          </cell>
          <cell r="FC315">
            <v>92.617304347826092</v>
          </cell>
          <cell r="FD315">
            <v>92.617304347826092</v>
          </cell>
          <cell r="FE315">
            <v>89.376000000000005</v>
          </cell>
          <cell r="FF315">
            <v>89.376000000000005</v>
          </cell>
          <cell r="FG315">
            <v>0</v>
          </cell>
          <cell r="FH315">
            <v>87.976852173913031</v>
          </cell>
          <cell r="FI315">
            <v>89.821200000000005</v>
          </cell>
          <cell r="FJ315">
            <v>89.026852173913028</v>
          </cell>
          <cell r="FK315">
            <v>89.026852173913028</v>
          </cell>
          <cell r="FL315">
            <v>0</v>
          </cell>
          <cell r="FM315">
            <v>0</v>
          </cell>
          <cell r="FN315" t="str">
            <v>Mar 10</v>
          </cell>
          <cell r="FO315">
            <v>4.8099999999999996</v>
          </cell>
          <cell r="FP315">
            <v>51.1875</v>
          </cell>
          <cell r="FQ315">
            <v>52.814999999999998</v>
          </cell>
          <cell r="FR315">
            <v>67.304999999999993</v>
          </cell>
          <cell r="FS315">
            <v>0</v>
          </cell>
          <cell r="FT315">
            <v>95.014956521739151</v>
          </cell>
          <cell r="FU315">
            <v>95.014956521739151</v>
          </cell>
          <cell r="FV315">
            <v>99.972782608695653</v>
          </cell>
          <cell r="FW315">
            <v>99.972782608695653</v>
          </cell>
          <cell r="FX315">
            <v>0</v>
          </cell>
          <cell r="FY315">
            <v>0</v>
          </cell>
          <cell r="FZ315">
            <v>0</v>
          </cell>
          <cell r="GA315">
            <v>0</v>
          </cell>
          <cell r="GB315">
            <v>0</v>
          </cell>
          <cell r="GC315">
            <v>0</v>
          </cell>
          <cell r="GD315">
            <v>90.163499999999985</v>
          </cell>
          <cell r="GE315">
            <v>89.97468260869563</v>
          </cell>
          <cell r="GF315">
            <v>89.97468260869563</v>
          </cell>
          <cell r="GG315">
            <v>90.17098695652173</v>
          </cell>
          <cell r="GH315">
            <v>90.17098695652173</v>
          </cell>
          <cell r="GI315">
            <v>90.635999999999996</v>
          </cell>
          <cell r="GJ315">
            <v>89.065565217391296</v>
          </cell>
          <cell r="GK315">
            <v>0</v>
          </cell>
          <cell r="GL315">
            <v>0</v>
          </cell>
          <cell r="GM315">
            <v>72.416086956521752</v>
          </cell>
          <cell r="GN315">
            <v>0</v>
          </cell>
          <cell r="GO315" t="str">
            <v>Mar 10</v>
          </cell>
          <cell r="GP315">
            <v>5.2156428245183957</v>
          </cell>
          <cell r="GQ315">
            <v>782.52173913043475</v>
          </cell>
          <cell r="GR315">
            <v>680.39130434782612</v>
          </cell>
          <cell r="GS315">
            <v>704.45652173913038</v>
          </cell>
          <cell r="GT315">
            <v>706.5</v>
          </cell>
          <cell r="GU315">
            <v>731.41304347826087</v>
          </cell>
          <cell r="GV315">
            <v>727.66304347826087</v>
          </cell>
          <cell r="GW315">
            <v>731.41304347826087</v>
          </cell>
          <cell r="GX315">
            <v>0</v>
          </cell>
          <cell r="GY315">
            <v>801.71739130434787</v>
          </cell>
          <cell r="GZ315">
            <v>771.60869565217388</v>
          </cell>
          <cell r="HA315">
            <v>775.51086956521738</v>
          </cell>
          <cell r="HB315">
            <v>762.43478260869563</v>
          </cell>
          <cell r="HC315">
            <v>703.71739130434787</v>
          </cell>
          <cell r="HD315">
            <v>658.77173913043475</v>
          </cell>
          <cell r="HE315">
            <v>0</v>
          </cell>
          <cell r="HF315">
            <v>672.82608695652175</v>
          </cell>
          <cell r="HG315">
            <v>593.38043478260875</v>
          </cell>
          <cell r="HH315">
            <v>0</v>
          </cell>
          <cell r="HI315">
            <v>575.1521739130435</v>
          </cell>
          <cell r="HJ315">
            <v>0</v>
          </cell>
          <cell r="HK315" t="e">
            <v>#VALUE!</v>
          </cell>
          <cell r="HL315">
            <v>0</v>
          </cell>
          <cell r="HM315">
            <v>0</v>
          </cell>
          <cell r="HN315">
            <v>457.96739130434781</v>
          </cell>
          <cell r="HO315">
            <v>444.19565217391306</v>
          </cell>
          <cell r="HP315">
            <v>427.18478260869563</v>
          </cell>
          <cell r="HQ315">
            <v>0</v>
          </cell>
          <cell r="HR315">
            <v>73.48</v>
          </cell>
          <cell r="HS315">
            <v>0</v>
          </cell>
          <cell r="HT315">
            <v>914.33695652173913</v>
          </cell>
          <cell r="HU315" t="str">
            <v>Mar 10</v>
          </cell>
          <cell r="HV315">
            <v>731.91304347826087</v>
          </cell>
          <cell r="HW315">
            <v>660.52173913043475</v>
          </cell>
          <cell r="HX315">
            <v>706.95652173913038</v>
          </cell>
          <cell r="HY315">
            <v>635.56521739130426</v>
          </cell>
          <cell r="HZ315">
            <v>724.88043478260875</v>
          </cell>
          <cell r="IA315">
            <v>707.89130434782612</v>
          </cell>
          <cell r="IB315">
            <v>724.88043478260875</v>
          </cell>
          <cell r="IC315">
            <v>756.79347826086962</v>
          </cell>
          <cell r="ID315">
            <v>687.16304347826087</v>
          </cell>
          <cell r="IE315">
            <v>654.61956521739125</v>
          </cell>
          <cell r="IF315">
            <v>667.70652173913038</v>
          </cell>
          <cell r="IG315">
            <v>589.5</v>
          </cell>
          <cell r="IH315">
            <v>0</v>
          </cell>
          <cell r="II315">
            <v>569.29347826086962</v>
          </cell>
          <cell r="IJ315">
            <v>0</v>
          </cell>
          <cell r="IK315">
            <v>0</v>
          </cell>
          <cell r="IL315">
            <v>0</v>
          </cell>
          <cell r="IM315">
            <v>463.56521739130437</v>
          </cell>
          <cell r="IN315">
            <v>433.61956521739131</v>
          </cell>
          <cell r="IO315">
            <v>0</v>
          </cell>
          <cell r="IP315">
            <v>0</v>
          </cell>
          <cell r="IQ315" t="str">
            <v>Mar 10</v>
          </cell>
          <cell r="IR315">
            <v>10.548614826672903</v>
          </cell>
          <cell r="IS315">
            <v>60.172371509652102</v>
          </cell>
          <cell r="IT315">
            <v>67.193675889328048</v>
          </cell>
          <cell r="IU315">
            <v>0</v>
          </cell>
          <cell r="IV315">
            <v>0</v>
          </cell>
          <cell r="IW315">
            <v>0</v>
          </cell>
          <cell r="IX315">
            <v>83.167826086956509</v>
          </cell>
          <cell r="IY315">
            <v>0</v>
          </cell>
          <cell r="IZ315">
            <v>93.068260869565236</v>
          </cell>
          <cell r="JA315">
            <v>91.962173913043472</v>
          </cell>
          <cell r="JB315">
            <v>0</v>
          </cell>
          <cell r="JC315">
            <v>88.952173913043481</v>
          </cell>
          <cell r="JD315">
            <v>100.57370722922563</v>
          </cell>
          <cell r="JE315">
            <v>0</v>
          </cell>
          <cell r="JF315">
            <v>0</v>
          </cell>
          <cell r="JG315">
            <v>0</v>
          </cell>
          <cell r="JH315">
            <v>0</v>
          </cell>
          <cell r="JI315">
            <v>0</v>
          </cell>
          <cell r="JJ315">
            <v>0</v>
          </cell>
          <cell r="JK315">
            <v>0</v>
          </cell>
          <cell r="JL315">
            <v>0</v>
          </cell>
          <cell r="JM315">
            <v>-0.25217391304346393</v>
          </cell>
          <cell r="JN315">
            <v>86.822173913043471</v>
          </cell>
          <cell r="JO315">
            <v>0</v>
          </cell>
          <cell r="JP315">
            <v>87.554347826086953</v>
          </cell>
          <cell r="JQ315">
            <v>87.806521739130417</v>
          </cell>
          <cell r="JR315">
            <v>88.233486086956546</v>
          </cell>
          <cell r="JS315">
            <v>88.571741304347825</v>
          </cell>
          <cell r="JT315">
            <v>88.858702173913059</v>
          </cell>
          <cell r="JU315">
            <v>0</v>
          </cell>
          <cell r="JV315">
            <v>0</v>
          </cell>
          <cell r="JW315">
            <v>0</v>
          </cell>
          <cell r="JX315">
            <v>0</v>
          </cell>
          <cell r="JY315">
            <v>0</v>
          </cell>
          <cell r="JZ315">
            <v>88.032608695652158</v>
          </cell>
          <cell r="KA315">
            <v>0</v>
          </cell>
          <cell r="KB315">
            <v>0</v>
          </cell>
          <cell r="KC315">
            <v>0</v>
          </cell>
          <cell r="KD315">
            <v>68.313043478260852</v>
          </cell>
          <cell r="KE315">
            <v>73.878260869565196</v>
          </cell>
          <cell r="KF315">
            <v>68.313043478260852</v>
          </cell>
          <cell r="KG315">
            <v>73.878260869565196</v>
          </cell>
          <cell r="KH315">
            <v>0</v>
          </cell>
          <cell r="KI315">
            <v>0</v>
          </cell>
          <cell r="KJ315">
            <v>0</v>
          </cell>
          <cell r="KK315">
            <v>74.576994180075317</v>
          </cell>
          <cell r="KL315">
            <v>73.91968503937008</v>
          </cell>
          <cell r="KM315">
            <v>0</v>
          </cell>
          <cell r="KN315">
            <v>72.115850736049296</v>
          </cell>
          <cell r="KO315">
            <v>16.739130434782609</v>
          </cell>
          <cell r="KP315">
            <v>2.3260869565217392</v>
          </cell>
          <cell r="KQ315">
            <v>1.1739130434782605</v>
          </cell>
          <cell r="KR315">
            <v>1.1043478260869564</v>
          </cell>
          <cell r="KS315">
            <v>0.47391304347826096</v>
          </cell>
          <cell r="KT315">
            <v>-0.66521739130434765</v>
          </cell>
          <cell r="KU315">
            <v>-0.22608695652173913</v>
          </cell>
          <cell r="KV315">
            <v>-0.22608695652173913</v>
          </cell>
          <cell r="KW315">
            <v>-2.1731304347826084E-2</v>
          </cell>
          <cell r="KX315">
            <v>-5.65195652173913E-2</v>
          </cell>
          <cell r="KY315">
            <v>8.7021739130434799E-3</v>
          </cell>
          <cell r="KZ315">
            <v>-1.173913043478261</v>
          </cell>
          <cell r="LA315">
            <v>-2.1304347826086958</v>
          </cell>
          <cell r="LB315">
            <v>5.5652173913043477</v>
          </cell>
          <cell r="LC315" t="str">
            <v>Mar 10</v>
          </cell>
          <cell r="LD315">
            <v>58.823529411764703</v>
          </cell>
          <cell r="LE315">
            <v>65.656565656565647</v>
          </cell>
          <cell r="LF315">
            <v>730</v>
          </cell>
          <cell r="LG315">
            <v>715</v>
          </cell>
          <cell r="LH315">
            <v>78.351449275362313</v>
          </cell>
          <cell r="LI315">
            <v>88.597391304347823</v>
          </cell>
          <cell r="LJ315">
            <v>86.63652173913043</v>
          </cell>
          <cell r="LK315">
            <v>1.1086956521739131</v>
          </cell>
          <cell r="LL315">
            <v>87.389999999999986</v>
          </cell>
          <cell r="LM315">
            <v>1.2608695652173916</v>
          </cell>
          <cell r="LN315">
            <v>86.707391304347823</v>
          </cell>
          <cell r="LO315">
            <v>0</v>
          </cell>
          <cell r="LP315">
            <v>0</v>
          </cell>
          <cell r="LQ315">
            <v>0</v>
          </cell>
          <cell r="LR315">
            <v>0</v>
          </cell>
          <cell r="LS315">
            <v>0</v>
          </cell>
          <cell r="LT315">
            <v>71.865251626155427</v>
          </cell>
          <cell r="LU315">
            <v>70.212119137281761</v>
          </cell>
          <cell r="LV315">
            <v>77.529573043478294</v>
          </cell>
          <cell r="LW315">
            <v>79.935869565217388</v>
          </cell>
          <cell r="LX315">
            <v>74.997826086956493</v>
          </cell>
          <cell r="LY315">
            <v>75.797391304347798</v>
          </cell>
          <cell r="LZ315">
            <v>77.36586956521738</v>
          </cell>
          <cell r="MA315">
            <v>82.409082125603831</v>
          </cell>
          <cell r="MB315" t="str">
            <v>Mar 10</v>
          </cell>
          <cell r="MC315">
            <v>708.36956521739125</v>
          </cell>
          <cell r="MD315">
            <v>698.28260869565224</v>
          </cell>
          <cell r="ME315">
            <v>81.398550724637687</v>
          </cell>
          <cell r="MF315">
            <v>107.09</v>
          </cell>
          <cell r="MG315">
            <v>94.1875</v>
          </cell>
          <cell r="MH315" t="str">
            <v>Mar 10</v>
          </cell>
          <cell r="MI315">
            <v>141.52173913043478</v>
          </cell>
          <cell r="MJ315">
            <v>148.81987577639757</v>
          </cell>
          <cell r="MK315">
            <v>151.67701863354037</v>
          </cell>
          <cell r="ML315">
            <v>155.52795031055896</v>
          </cell>
          <cell r="MM315">
            <v>130.93167701863354</v>
          </cell>
          <cell r="MN315">
            <v>142.25223479921397</v>
          </cell>
          <cell r="MO315">
            <v>159.37097081017103</v>
          </cell>
          <cell r="MP315">
            <v>151.80124223602476</v>
          </cell>
          <cell r="MQ315">
            <v>85</v>
          </cell>
          <cell r="MR315">
            <v>106.08695652173913</v>
          </cell>
          <cell r="MS315">
            <v>0</v>
          </cell>
          <cell r="MT315">
            <v>138.07412996321798</v>
          </cell>
          <cell r="MU315">
            <v>114.04874105668681</v>
          </cell>
          <cell r="MV315">
            <v>110.65217391304348</v>
          </cell>
          <cell r="MW315">
            <v>10.53</v>
          </cell>
        </row>
        <row r="316">
          <cell r="F316" t="str">
            <v>Apr 10</v>
          </cell>
          <cell r="G316">
            <v>84.885999999999996</v>
          </cell>
          <cell r="H316">
            <v>0</v>
          </cell>
          <cell r="I316">
            <v>84.440476190476204</v>
          </cell>
          <cell r="J316">
            <v>0</v>
          </cell>
          <cell r="K316">
            <v>0</v>
          </cell>
          <cell r="L316">
            <v>87.900476190476212</v>
          </cell>
          <cell r="M316">
            <v>82.661904761904765</v>
          </cell>
          <cell r="N316">
            <v>0</v>
          </cell>
          <cell r="O316">
            <v>0</v>
          </cell>
          <cell r="P316">
            <v>76.535714285714306</v>
          </cell>
          <cell r="Q316">
            <v>76.535714285714306</v>
          </cell>
          <cell r="R316">
            <v>0</v>
          </cell>
          <cell r="S316">
            <v>82.202380952380977</v>
          </cell>
          <cell r="T316">
            <v>79.142857142857167</v>
          </cell>
          <cell r="U316">
            <v>68.738095238095269</v>
          </cell>
          <cell r="V316">
            <v>82.396000000000001</v>
          </cell>
          <cell r="W316">
            <v>82.345999999999989</v>
          </cell>
          <cell r="X316">
            <v>84.685999999999993</v>
          </cell>
          <cell r="Y316">
            <v>80.723500000000001</v>
          </cell>
          <cell r="Z316">
            <v>80.935999999999993</v>
          </cell>
          <cell r="AA316">
            <v>82.93</v>
          </cell>
          <cell r="AB316">
            <v>83.410957619047622</v>
          </cell>
          <cell r="AC316">
            <v>84.28600449999999</v>
          </cell>
          <cell r="AD316">
            <v>86.851428571428585</v>
          </cell>
          <cell r="AE316">
            <v>88.390952380952399</v>
          </cell>
          <cell r="AF316">
            <v>83.179999999999993</v>
          </cell>
          <cell r="AG316">
            <v>91.30746031746034</v>
          </cell>
          <cell r="AH316">
            <v>81.13</v>
          </cell>
          <cell r="AI316">
            <v>82.677619047619046</v>
          </cell>
          <cell r="AJ316">
            <v>83.179999999999993</v>
          </cell>
          <cell r="AK316">
            <v>84.179999999999993</v>
          </cell>
          <cell r="AL316">
            <v>85.896000000000001</v>
          </cell>
          <cell r="AM316">
            <v>86.950476190476195</v>
          </cell>
          <cell r="AN316">
            <v>83.28</v>
          </cell>
          <cell r="AO316">
            <v>83.408571428571435</v>
          </cell>
          <cell r="AP316">
            <v>0</v>
          </cell>
          <cell r="AQ316">
            <v>81.78</v>
          </cell>
          <cell r="AR316">
            <v>85.382380952380956</v>
          </cell>
          <cell r="AS316">
            <v>84.28600449999999</v>
          </cell>
          <cell r="AT316">
            <v>82.638100000000009</v>
          </cell>
          <cell r="AU316">
            <v>87.100793650793676</v>
          </cell>
          <cell r="AV316">
            <v>88.08</v>
          </cell>
          <cell r="AW316">
            <v>82.728576190476204</v>
          </cell>
          <cell r="AX316">
            <v>83.79849999999999</v>
          </cell>
          <cell r="AY316">
            <v>0</v>
          </cell>
          <cell r="AZ316">
            <v>0</v>
          </cell>
          <cell r="BA316">
            <v>0</v>
          </cell>
          <cell r="BB316">
            <v>83.670476190476194</v>
          </cell>
          <cell r="BC316">
            <v>83.589523809523797</v>
          </cell>
          <cell r="BD316">
            <v>-0.82333333333333281</v>
          </cell>
          <cell r="BE316">
            <v>82.38095238095238</v>
          </cell>
          <cell r="BF316">
            <v>83.344771904761913</v>
          </cell>
          <cell r="BG316">
            <v>73.416900000000027</v>
          </cell>
          <cell r="BH316">
            <v>0</v>
          </cell>
          <cell r="BI316">
            <v>83.628500000000003</v>
          </cell>
          <cell r="BJ316">
            <v>0</v>
          </cell>
          <cell r="BK316">
            <v>3.84</v>
          </cell>
          <cell r="BL316">
            <v>23.423749999999998</v>
          </cell>
          <cell r="BM316">
            <v>47.660000000000004</v>
          </cell>
          <cell r="BN316">
            <v>67.237499999999997</v>
          </cell>
          <cell r="BO316">
            <v>64.944999999999993</v>
          </cell>
          <cell r="BP316">
            <v>81.847499999999997</v>
          </cell>
          <cell r="BQ316">
            <v>94.112000000000009</v>
          </cell>
          <cell r="BR316">
            <v>94.112000000000009</v>
          </cell>
          <cell r="BS316">
            <v>97.005400000000009</v>
          </cell>
          <cell r="BT316">
            <v>97.005400000000009</v>
          </cell>
          <cell r="BU316">
            <v>101.3455</v>
          </cell>
          <cell r="BV316">
            <v>101.3455</v>
          </cell>
          <cell r="BW316">
            <v>95.569400000000016</v>
          </cell>
          <cell r="BX316">
            <v>95.569400000000016</v>
          </cell>
          <cell r="BY316">
            <v>100.9405</v>
          </cell>
          <cell r="BZ316">
            <v>100.9405</v>
          </cell>
          <cell r="CA316">
            <v>93.327000000000027</v>
          </cell>
          <cell r="CB316">
            <v>93.327000000000027</v>
          </cell>
          <cell r="CC316">
            <v>100.92200000000001</v>
          </cell>
          <cell r="CD316">
            <v>100.92200000000001</v>
          </cell>
          <cell r="CE316">
            <v>101.73200000000001</v>
          </cell>
          <cell r="CF316">
            <v>106.86</v>
          </cell>
          <cell r="CG316">
            <v>103.58999999999999</v>
          </cell>
          <cell r="CH316">
            <v>68.819999999999993</v>
          </cell>
          <cell r="CI316">
            <v>95.248300000000015</v>
          </cell>
          <cell r="CJ316">
            <v>94.372299999999981</v>
          </cell>
          <cell r="CK316">
            <v>94.6203</v>
          </cell>
          <cell r="CL316">
            <v>92.330299999999994</v>
          </cell>
          <cell r="CM316">
            <v>0</v>
          </cell>
          <cell r="CN316">
            <v>95.244299999999996</v>
          </cell>
          <cell r="CO316">
            <v>95.244299999999996</v>
          </cell>
          <cell r="CP316">
            <v>90.961999999999961</v>
          </cell>
          <cell r="CQ316">
            <v>90.961999999999961</v>
          </cell>
          <cell r="CR316">
            <v>0</v>
          </cell>
          <cell r="CS316">
            <v>0</v>
          </cell>
          <cell r="CT316">
            <v>73.998809523809527</v>
          </cell>
          <cell r="CU316">
            <v>72.907142857142858</v>
          </cell>
          <cell r="CV316">
            <v>0</v>
          </cell>
          <cell r="CW316">
            <v>65.5</v>
          </cell>
          <cell r="CX316">
            <v>89.320599999999999</v>
          </cell>
          <cell r="CY316">
            <v>89.740600000000001</v>
          </cell>
          <cell r="CZ316">
            <v>90.558499999999995</v>
          </cell>
          <cell r="DA316">
            <v>85.27</v>
          </cell>
          <cell r="DB316">
            <v>1.2055833333333321</v>
          </cell>
          <cell r="DC316">
            <v>0.69754545454545247</v>
          </cell>
          <cell r="DD316">
            <v>0.74746666666666306</v>
          </cell>
          <cell r="DE316">
            <v>0</v>
          </cell>
          <cell r="DF316">
            <v>0</v>
          </cell>
          <cell r="DG316">
            <v>0</v>
          </cell>
          <cell r="DH316">
            <v>0</v>
          </cell>
          <cell r="DI316">
            <v>0</v>
          </cell>
          <cell r="DJ316">
            <v>0</v>
          </cell>
          <cell r="DK316">
            <v>0</v>
          </cell>
          <cell r="DL316">
            <v>0</v>
          </cell>
          <cell r="DM316" t="str">
            <v>Apr 10</v>
          </cell>
          <cell r="DN316">
            <v>4.1950000000000003</v>
          </cell>
          <cell r="DO316">
            <v>0</v>
          </cell>
          <cell r="DP316">
            <v>0</v>
          </cell>
          <cell r="DQ316">
            <v>0</v>
          </cell>
          <cell r="DR316">
            <v>0</v>
          </cell>
          <cell r="DS316">
            <v>0</v>
          </cell>
          <cell r="DT316">
            <v>93.263199999999998</v>
          </cell>
          <cell r="DU316">
            <v>93.263199999999998</v>
          </cell>
          <cell r="DV316">
            <v>99.176700000000011</v>
          </cell>
          <cell r="DW316">
            <v>99.176700000000011</v>
          </cell>
          <cell r="DX316">
            <v>94.960100000000011</v>
          </cell>
          <cell r="DY316">
            <v>94.960100000000011</v>
          </cell>
          <cell r="DZ316">
            <v>100.2002</v>
          </cell>
          <cell r="EA316">
            <v>100.2002</v>
          </cell>
          <cell r="EB316">
            <v>93.944200000000023</v>
          </cell>
          <cell r="EC316">
            <v>93.944200000000023</v>
          </cell>
          <cell r="ED316">
            <v>101.21420000000002</v>
          </cell>
          <cell r="EE316">
            <v>101.21420000000002</v>
          </cell>
          <cell r="EF316">
            <v>95.129899999999992</v>
          </cell>
          <cell r="EG316">
            <v>100.64739999999999</v>
          </cell>
          <cell r="EH316">
            <v>92.788899999999984</v>
          </cell>
          <cell r="EI316">
            <v>92.368899999999996</v>
          </cell>
          <cell r="EJ316">
            <v>94.438400000000001</v>
          </cell>
          <cell r="EK316">
            <v>95.943899999999985</v>
          </cell>
          <cell r="EL316">
            <v>95.943899999999985</v>
          </cell>
          <cell r="EM316">
            <v>0</v>
          </cell>
          <cell r="EN316">
            <v>0</v>
          </cell>
          <cell r="EO316">
            <v>76.414285714285711</v>
          </cell>
          <cell r="EP316">
            <v>73.904761904761912</v>
          </cell>
          <cell r="EQ316" t="str">
            <v>Apr 10</v>
          </cell>
          <cell r="ER316">
            <v>4</v>
          </cell>
          <cell r="ES316">
            <v>0</v>
          </cell>
          <cell r="ET316">
            <v>0</v>
          </cell>
          <cell r="EU316">
            <v>0</v>
          </cell>
          <cell r="EV316">
            <v>46.154999999999994</v>
          </cell>
          <cell r="EW316">
            <v>58.932500000000005</v>
          </cell>
          <cell r="EX316">
            <v>62.852499999999992</v>
          </cell>
          <cell r="EY316">
            <v>94.568400000000011</v>
          </cell>
          <cell r="EZ316">
            <v>94.568400000000011</v>
          </cell>
          <cell r="FA316">
            <v>100.90340000000002</v>
          </cell>
          <cell r="FB316">
            <v>100.90340000000002</v>
          </cell>
          <cell r="FC316">
            <v>98.988400000000027</v>
          </cell>
          <cell r="FD316">
            <v>98.988400000000027</v>
          </cell>
          <cell r="FE316">
            <v>94.324400000000011</v>
          </cell>
          <cell r="FF316">
            <v>94.324400000000011</v>
          </cell>
          <cell r="FG316">
            <v>0</v>
          </cell>
          <cell r="FH316">
            <v>95.002799999999993</v>
          </cell>
          <cell r="FI316">
            <v>95.717800000000011</v>
          </cell>
          <cell r="FJ316">
            <v>96.052800000000005</v>
          </cell>
          <cell r="FK316">
            <v>96.052800000000005</v>
          </cell>
          <cell r="FL316">
            <v>0</v>
          </cell>
          <cell r="FM316">
            <v>0</v>
          </cell>
          <cell r="FN316" t="str">
            <v>Apr 10</v>
          </cell>
          <cell r="FO316">
            <v>4.01</v>
          </cell>
          <cell r="FP316">
            <v>51.576000000000001</v>
          </cell>
          <cell r="FQ316">
            <v>54.221999999999994</v>
          </cell>
          <cell r="FR316">
            <v>69.216000000000008</v>
          </cell>
          <cell r="FS316">
            <v>0</v>
          </cell>
          <cell r="FT316">
            <v>96.941800000000001</v>
          </cell>
          <cell r="FU316">
            <v>96.941800000000001</v>
          </cell>
          <cell r="FV316">
            <v>100.07180000000001</v>
          </cell>
          <cell r="FW316">
            <v>100.07180000000001</v>
          </cell>
          <cell r="FX316">
            <v>0</v>
          </cell>
          <cell r="FY316">
            <v>0</v>
          </cell>
          <cell r="FZ316">
            <v>0</v>
          </cell>
          <cell r="GA316">
            <v>0</v>
          </cell>
          <cell r="GB316">
            <v>0</v>
          </cell>
          <cell r="GC316">
            <v>0</v>
          </cell>
          <cell r="GD316">
            <v>96.736300000000014</v>
          </cell>
          <cell r="GE316">
            <v>97.069000000000003</v>
          </cell>
          <cell r="GF316">
            <v>97.069000000000003</v>
          </cell>
          <cell r="GG316">
            <v>97.134000000000015</v>
          </cell>
          <cell r="GH316">
            <v>97.134000000000015</v>
          </cell>
          <cell r="GI316">
            <v>93.945999999999984</v>
          </cell>
          <cell r="GJ316">
            <v>92.435999999999979</v>
          </cell>
          <cell r="GK316">
            <v>0</v>
          </cell>
          <cell r="GL316">
            <v>0</v>
          </cell>
          <cell r="GM316">
            <v>75.077142857142832</v>
          </cell>
          <cell r="GN316">
            <v>0</v>
          </cell>
          <cell r="GO316" t="str">
            <v>Apr 10</v>
          </cell>
          <cell r="GP316">
            <v>4.6292358971133902</v>
          </cell>
          <cell r="GQ316">
            <v>670.6</v>
          </cell>
          <cell r="GR316">
            <v>661</v>
          </cell>
          <cell r="GS316">
            <v>671.8</v>
          </cell>
          <cell r="GT316">
            <v>685.5</v>
          </cell>
          <cell r="GU316">
            <v>736.82500000000005</v>
          </cell>
          <cell r="GV316">
            <v>733.07500000000005</v>
          </cell>
          <cell r="GW316">
            <v>736.82500000000005</v>
          </cell>
          <cell r="GX316">
            <v>0</v>
          </cell>
          <cell r="GY316">
            <v>826.47500000000002</v>
          </cell>
          <cell r="GZ316">
            <v>791.42499999999995</v>
          </cell>
          <cell r="HA316">
            <v>800.78750000000002</v>
          </cell>
          <cell r="HB316">
            <v>790.53750000000002</v>
          </cell>
          <cell r="HC316">
            <v>756.05</v>
          </cell>
          <cell r="HD316">
            <v>708.25</v>
          </cell>
          <cell r="HE316">
            <v>0</v>
          </cell>
          <cell r="HF316">
            <v>726.46249999999998</v>
          </cell>
          <cell r="HG316">
            <v>604.67499999999995</v>
          </cell>
          <cell r="HH316">
            <v>0</v>
          </cell>
          <cell r="HI316">
            <v>570.58749999999998</v>
          </cell>
          <cell r="HJ316">
            <v>0</v>
          </cell>
          <cell r="HK316" t="e">
            <v>#VALUE!</v>
          </cell>
          <cell r="HL316">
            <v>0</v>
          </cell>
          <cell r="HM316">
            <v>0</v>
          </cell>
          <cell r="HN316">
            <v>487.07499999999999</v>
          </cell>
          <cell r="HO316">
            <v>462.11250000000001</v>
          </cell>
          <cell r="HP316">
            <v>445.17500000000001</v>
          </cell>
          <cell r="HQ316">
            <v>0</v>
          </cell>
          <cell r="HR316">
            <v>79.62</v>
          </cell>
          <cell r="HS316">
            <v>0</v>
          </cell>
          <cell r="HT316">
            <v>857.91250000000002</v>
          </cell>
          <cell r="HU316" t="str">
            <v>Apr 10</v>
          </cell>
          <cell r="HV316">
            <v>704.3</v>
          </cell>
          <cell r="HW316">
            <v>659.75</v>
          </cell>
          <cell r="HX316">
            <v>674.3</v>
          </cell>
          <cell r="HY316">
            <v>629.75</v>
          </cell>
          <cell r="HZ316">
            <v>731.23749999999995</v>
          </cell>
          <cell r="IA316">
            <v>715.91250000000002</v>
          </cell>
          <cell r="IB316">
            <v>731.23749999999995</v>
          </cell>
          <cell r="IC316">
            <v>778.33749999999998</v>
          </cell>
          <cell r="ID316">
            <v>741.8</v>
          </cell>
          <cell r="IE316">
            <v>703.25</v>
          </cell>
          <cell r="IF316">
            <v>718.75</v>
          </cell>
          <cell r="IG316">
            <v>600.61249999999995</v>
          </cell>
          <cell r="IH316">
            <v>0</v>
          </cell>
          <cell r="II316">
            <v>567.15</v>
          </cell>
          <cell r="IJ316">
            <v>0</v>
          </cell>
          <cell r="IK316">
            <v>0</v>
          </cell>
          <cell r="IL316">
            <v>0</v>
          </cell>
          <cell r="IM316">
            <v>492.42500000000001</v>
          </cell>
          <cell r="IN316">
            <v>460.26249999999999</v>
          </cell>
          <cell r="IO316">
            <v>0</v>
          </cell>
          <cell r="IP316">
            <v>0</v>
          </cell>
          <cell r="IQ316" t="str">
            <v>Apr 10</v>
          </cell>
          <cell r="IR316">
            <v>10.816227878516784</v>
          </cell>
          <cell r="IS316">
            <v>60.49007398725368</v>
          </cell>
          <cell r="IT316">
            <v>68.014859337173377</v>
          </cell>
          <cell r="IU316">
            <v>0</v>
          </cell>
          <cell r="IV316">
            <v>0</v>
          </cell>
          <cell r="IW316">
            <v>0</v>
          </cell>
          <cell r="IX316">
            <v>85.129523809523818</v>
          </cell>
          <cell r="IY316">
            <v>0</v>
          </cell>
          <cell r="IZ316">
            <v>96.401774891774878</v>
          </cell>
          <cell r="JA316">
            <v>95.02099567099566</v>
          </cell>
          <cell r="JB316">
            <v>0</v>
          </cell>
          <cell r="JC316">
            <v>92.206666666666692</v>
          </cell>
          <cell r="JD316">
            <v>101.62862778247396</v>
          </cell>
          <cell r="JE316">
            <v>0</v>
          </cell>
          <cell r="JF316">
            <v>0</v>
          </cell>
          <cell r="JG316">
            <v>0</v>
          </cell>
          <cell r="JH316">
            <v>0</v>
          </cell>
          <cell r="JI316">
            <v>0</v>
          </cell>
          <cell r="JJ316">
            <v>0</v>
          </cell>
          <cell r="JK316">
            <v>0</v>
          </cell>
          <cell r="JL316">
            <v>0</v>
          </cell>
          <cell r="JM316">
            <v>-0.46142857142859839</v>
          </cell>
          <cell r="JN316">
            <v>94.329350649350658</v>
          </cell>
          <cell r="JO316">
            <v>0</v>
          </cell>
          <cell r="JP316">
            <v>94.351082251082246</v>
          </cell>
          <cell r="JQ316">
            <v>94.812510822510845</v>
          </cell>
          <cell r="JR316">
            <v>95.219351558441574</v>
          </cell>
          <cell r="JS316">
            <v>95.651861471861466</v>
          </cell>
          <cell r="JT316">
            <v>95.94805194805194</v>
          </cell>
          <cell r="JU316">
            <v>0</v>
          </cell>
          <cell r="JV316">
            <v>0</v>
          </cell>
          <cell r="JW316">
            <v>0</v>
          </cell>
          <cell r="JX316">
            <v>0</v>
          </cell>
          <cell r="JY316">
            <v>0</v>
          </cell>
          <cell r="JZ316">
            <v>95.235238095238117</v>
          </cell>
          <cell r="KA316">
            <v>0</v>
          </cell>
          <cell r="KB316">
            <v>0</v>
          </cell>
          <cell r="KC316">
            <v>0</v>
          </cell>
          <cell r="KD316">
            <v>72.775714285714287</v>
          </cell>
          <cell r="KE316">
            <v>78.775714285714287</v>
          </cell>
          <cell r="KF316">
            <v>72.775714285714287</v>
          </cell>
          <cell r="KG316">
            <v>78.775714285714287</v>
          </cell>
          <cell r="KH316">
            <v>0</v>
          </cell>
          <cell r="KI316">
            <v>0</v>
          </cell>
          <cell r="KJ316">
            <v>0</v>
          </cell>
          <cell r="KK316">
            <v>77.840126802331525</v>
          </cell>
          <cell r="KL316">
            <v>77.193332651600372</v>
          </cell>
          <cell r="KM316">
            <v>0</v>
          </cell>
          <cell r="KN316">
            <v>75.759320993966668</v>
          </cell>
          <cell r="KO316">
            <v>25.681818181818183</v>
          </cell>
          <cell r="KP316">
            <v>2</v>
          </cell>
          <cell r="KQ316">
            <v>1.0227272727272732</v>
          </cell>
          <cell r="KR316">
            <v>0.95909090909090933</v>
          </cell>
          <cell r="KS316">
            <v>0.29999999999999988</v>
          </cell>
          <cell r="KT316">
            <v>-0.4863636363636365</v>
          </cell>
          <cell r="KU316">
            <v>-0.42272727272727278</v>
          </cell>
          <cell r="KV316">
            <v>-0.42272727272727278</v>
          </cell>
          <cell r="KW316">
            <v>-0.3863627272727273</v>
          </cell>
          <cell r="KX316">
            <v>-0.25909090909090909</v>
          </cell>
          <cell r="KY316">
            <v>-0.25909090909090909</v>
          </cell>
          <cell r="KZ316">
            <v>-1.8409090909090908</v>
          </cell>
          <cell r="LA316">
            <v>-2.5454545454545454</v>
          </cell>
          <cell r="LB316">
            <v>6</v>
          </cell>
          <cell r="LC316" t="str">
            <v>Apr 10</v>
          </cell>
          <cell r="LD316">
            <v>58.420628525382753</v>
          </cell>
          <cell r="LE316">
            <v>65.656565656565647</v>
          </cell>
          <cell r="LF316">
            <v>725</v>
          </cell>
          <cell r="LG316">
            <v>715</v>
          </cell>
          <cell r="LH316">
            <v>80.911296296296285</v>
          </cell>
          <cell r="LI316">
            <v>91.889047619047631</v>
          </cell>
          <cell r="LJ316">
            <v>93.574285714285722</v>
          </cell>
          <cell r="LK316">
            <v>0.7071428571428573</v>
          </cell>
          <cell r="LL316">
            <v>94.362857142857138</v>
          </cell>
          <cell r="LM316">
            <v>1.3214285714285716</v>
          </cell>
          <cell r="LN316">
            <v>93.510476190476197</v>
          </cell>
          <cell r="LO316">
            <v>0</v>
          </cell>
          <cell r="LP316">
            <v>0</v>
          </cell>
          <cell r="LQ316">
            <v>0</v>
          </cell>
          <cell r="LR316">
            <v>0</v>
          </cell>
          <cell r="LS316">
            <v>0</v>
          </cell>
          <cell r="LT316">
            <v>75.52433445819274</v>
          </cell>
          <cell r="LU316">
            <v>74.200899887514055</v>
          </cell>
          <cell r="LV316">
            <v>83.410957619047622</v>
          </cell>
          <cell r="LW316">
            <v>84.28600449999999</v>
          </cell>
          <cell r="LX316">
            <v>86.851428571428585</v>
          </cell>
          <cell r="LY316">
            <v>88.390952380952399</v>
          </cell>
          <cell r="LZ316">
            <v>83.179999999999993</v>
          </cell>
          <cell r="MA316">
            <v>91.30746031746034</v>
          </cell>
          <cell r="MB316" t="str">
            <v>Apr 10</v>
          </cell>
          <cell r="MC316">
            <v>722.28571428571422</v>
          </cell>
          <cell r="MD316">
            <v>718.47619047619037</v>
          </cell>
          <cell r="ME316">
            <v>83.94113756613757</v>
          </cell>
          <cell r="MF316">
            <v>112.46</v>
          </cell>
          <cell r="MG316">
            <v>99.110000000000014</v>
          </cell>
          <cell r="MH316" t="str">
            <v>Apr 10</v>
          </cell>
          <cell r="MI316">
            <v>140.68181818181819</v>
          </cell>
          <cell r="MJ316">
            <v>136.62337662337666</v>
          </cell>
          <cell r="MK316">
            <v>139.48051948051946</v>
          </cell>
          <cell r="ML316">
            <v>127.66233766233766</v>
          </cell>
          <cell r="MM316">
            <v>120.25974025974023</v>
          </cell>
          <cell r="MN316">
            <v>144.95688906891962</v>
          </cell>
          <cell r="MO316">
            <v>160.42780748663105</v>
          </cell>
          <cell r="MP316">
            <v>127.66233766233768</v>
          </cell>
          <cell r="MQ316">
            <v>93.522727272727266</v>
          </cell>
          <cell r="MR316">
            <v>115.22727272727273</v>
          </cell>
          <cell r="MS316">
            <v>0</v>
          </cell>
          <cell r="MT316">
            <v>123.84145139025829</v>
          </cell>
          <cell r="MU316">
            <v>98.780027330264645</v>
          </cell>
          <cell r="MV316">
            <v>104.09090909090909</v>
          </cell>
          <cell r="MW316">
            <v>10.53</v>
          </cell>
        </row>
        <row r="317">
          <cell r="F317" t="str">
            <v>May 10</v>
          </cell>
          <cell r="G317">
            <v>75.162631578947355</v>
          </cell>
          <cell r="H317">
            <v>0</v>
          </cell>
          <cell r="I317">
            <v>73.620999999999995</v>
          </cell>
          <cell r="J317">
            <v>0</v>
          </cell>
          <cell r="K317">
            <v>0</v>
          </cell>
          <cell r="L317">
            <v>79.757999999999996</v>
          </cell>
          <cell r="M317">
            <v>75.069499999999991</v>
          </cell>
          <cell r="N317">
            <v>0</v>
          </cell>
          <cell r="O317">
            <v>0</v>
          </cell>
          <cell r="P317">
            <v>65.496000000000009</v>
          </cell>
          <cell r="Q317">
            <v>65.496000000000009</v>
          </cell>
          <cell r="R317">
            <v>0</v>
          </cell>
          <cell r="S317">
            <v>72.071000000000012</v>
          </cell>
          <cell r="T317">
            <v>68.058500000000009</v>
          </cell>
          <cell r="U317">
            <v>59.746000000000009</v>
          </cell>
          <cell r="V317">
            <v>72.857368421052627</v>
          </cell>
          <cell r="W317">
            <v>72.699473684210531</v>
          </cell>
          <cell r="X317">
            <v>74.55736842105263</v>
          </cell>
          <cell r="Y317">
            <v>70.652105263157893</v>
          </cell>
          <cell r="Z317">
            <v>71.270526315789468</v>
          </cell>
          <cell r="AA317">
            <v>75.966500000000025</v>
          </cell>
          <cell r="AB317">
            <v>76.904000000000025</v>
          </cell>
          <cell r="AC317">
            <v>73.05736842105263</v>
          </cell>
          <cell r="AD317">
            <v>71.305500000000009</v>
          </cell>
          <cell r="AE317">
            <v>72.545500000000004</v>
          </cell>
          <cell r="AF317">
            <v>76.809750000000008</v>
          </cell>
          <cell r="AG317">
            <v>82.421750000000003</v>
          </cell>
          <cell r="AH317">
            <v>74.009749999999997</v>
          </cell>
          <cell r="AI317">
            <v>76.335499999999996</v>
          </cell>
          <cell r="AJ317">
            <v>76.809750000000008</v>
          </cell>
          <cell r="AK317">
            <v>78.059750000000008</v>
          </cell>
          <cell r="AL317">
            <v>76.170526315789473</v>
          </cell>
          <cell r="AM317">
            <v>81.533999999999992</v>
          </cell>
          <cell r="AN317">
            <v>76.904000000000025</v>
          </cell>
          <cell r="AO317">
            <v>76.004000000000019</v>
          </cell>
          <cell r="AP317">
            <v>0</v>
          </cell>
          <cell r="AQ317">
            <v>74.909750000000003</v>
          </cell>
          <cell r="AR317">
            <v>78.862499999999997</v>
          </cell>
          <cell r="AS317">
            <v>73.05736842105263</v>
          </cell>
          <cell r="AT317">
            <v>75.62750250000002</v>
          </cell>
          <cell r="AU317">
            <v>77.391750000000002</v>
          </cell>
          <cell r="AV317">
            <v>81.854000000000028</v>
          </cell>
          <cell r="AW317">
            <v>75.810002500000024</v>
          </cell>
          <cell r="AX317">
            <v>74.010000000000005</v>
          </cell>
          <cell r="AY317">
            <v>0</v>
          </cell>
          <cell r="AZ317">
            <v>0</v>
          </cell>
          <cell r="BA317">
            <v>0</v>
          </cell>
          <cell r="BB317">
            <v>77.04049999999998</v>
          </cell>
          <cell r="BC317">
            <v>76.778999999999996</v>
          </cell>
          <cell r="BD317">
            <v>-0.75818181818181618</v>
          </cell>
          <cell r="BE317">
            <v>72.275000000000006</v>
          </cell>
          <cell r="BF317">
            <v>75.822010000000006</v>
          </cell>
          <cell r="BG317">
            <v>64.636315789473699</v>
          </cell>
          <cell r="BH317">
            <v>0</v>
          </cell>
          <cell r="BI317">
            <v>74.420526315789473</v>
          </cell>
          <cell r="BJ317">
            <v>0</v>
          </cell>
          <cell r="BK317">
            <v>4.2699999999999996</v>
          </cell>
          <cell r="BL317">
            <v>23.428124999999998</v>
          </cell>
          <cell r="BM317">
            <v>45.2458125</v>
          </cell>
          <cell r="BN317">
            <v>66.059437500000001</v>
          </cell>
          <cell r="BO317">
            <v>60.074437500000002</v>
          </cell>
          <cell r="BP317">
            <v>75.178687499999995</v>
          </cell>
          <cell r="BQ317">
            <v>85.272704999999988</v>
          </cell>
          <cell r="BR317">
            <v>85.272704999999988</v>
          </cell>
          <cell r="BS317">
            <v>87.277574999999985</v>
          </cell>
          <cell r="BT317">
            <v>87.277574999999985</v>
          </cell>
          <cell r="BU317">
            <v>90.317954999999984</v>
          </cell>
          <cell r="BV317">
            <v>90.317954999999984</v>
          </cell>
          <cell r="BW317">
            <v>86.677604999999986</v>
          </cell>
          <cell r="BX317">
            <v>86.677604999999986</v>
          </cell>
          <cell r="BY317">
            <v>91.251404999999991</v>
          </cell>
          <cell r="BZ317">
            <v>91.251404999999991</v>
          </cell>
          <cell r="CA317">
            <v>84.611204999999984</v>
          </cell>
          <cell r="CB317">
            <v>84.611204999999984</v>
          </cell>
          <cell r="CC317">
            <v>89.897954999999996</v>
          </cell>
          <cell r="CD317">
            <v>89.897954999999996</v>
          </cell>
          <cell r="CE317">
            <v>92.433704999999989</v>
          </cell>
          <cell r="CF317">
            <v>98.301000000000002</v>
          </cell>
          <cell r="CG317">
            <v>93.513000000000005</v>
          </cell>
          <cell r="CH317">
            <v>71.210999999999999</v>
          </cell>
          <cell r="CI317">
            <v>87.769709999999989</v>
          </cell>
          <cell r="CJ317">
            <v>86.78900999999999</v>
          </cell>
          <cell r="CK317">
            <v>87.139709999999994</v>
          </cell>
          <cell r="CL317">
            <v>84.771434999999997</v>
          </cell>
          <cell r="CM317">
            <v>0</v>
          </cell>
          <cell r="CN317">
            <v>87.905370000000005</v>
          </cell>
          <cell r="CO317">
            <v>87.905370000000005</v>
          </cell>
          <cell r="CP317">
            <v>82.55834999999999</v>
          </cell>
          <cell r="CQ317">
            <v>82.55834999999999</v>
          </cell>
          <cell r="CR317">
            <v>0</v>
          </cell>
          <cell r="CS317">
            <v>0</v>
          </cell>
          <cell r="CT317">
            <v>68.923749999999998</v>
          </cell>
          <cell r="CU317">
            <v>66.704999999999998</v>
          </cell>
          <cell r="CV317">
            <v>0</v>
          </cell>
          <cell r="CW317">
            <v>71.5</v>
          </cell>
          <cell r="CX317">
            <v>81.838154999999986</v>
          </cell>
          <cell r="CY317">
            <v>82.258154999999988</v>
          </cell>
          <cell r="CZ317">
            <v>84.514499999999998</v>
          </cell>
          <cell r="DA317">
            <v>80.810099999999991</v>
          </cell>
          <cell r="DB317">
            <v>0.84087499999999926</v>
          </cell>
          <cell r="DC317">
            <v>0.59400000000000075</v>
          </cell>
          <cell r="DD317">
            <v>0.68880000000000052</v>
          </cell>
          <cell r="DE317">
            <v>0</v>
          </cell>
          <cell r="DF317">
            <v>0</v>
          </cell>
          <cell r="DG317">
            <v>0</v>
          </cell>
          <cell r="DH317">
            <v>0</v>
          </cell>
          <cell r="DI317">
            <v>0</v>
          </cell>
          <cell r="DJ317">
            <v>0</v>
          </cell>
          <cell r="DK317">
            <v>0</v>
          </cell>
          <cell r="DL317">
            <v>0</v>
          </cell>
          <cell r="DM317" t="str">
            <v>May 10</v>
          </cell>
          <cell r="DN317">
            <v>4.6050000000000004</v>
          </cell>
          <cell r="DO317">
            <v>0</v>
          </cell>
          <cell r="DP317">
            <v>0</v>
          </cell>
          <cell r="DQ317">
            <v>0</v>
          </cell>
          <cell r="DR317">
            <v>0</v>
          </cell>
          <cell r="DS317">
            <v>0</v>
          </cell>
          <cell r="DT317">
            <v>84.343979999999974</v>
          </cell>
          <cell r="DU317">
            <v>84.343979999999974</v>
          </cell>
          <cell r="DV317">
            <v>89.848079999999982</v>
          </cell>
          <cell r="DW317">
            <v>89.848079999999982</v>
          </cell>
          <cell r="DX317">
            <v>88.383960000000002</v>
          </cell>
          <cell r="DY317">
            <v>88.383960000000002</v>
          </cell>
          <cell r="DZ317">
            <v>93.373454999999993</v>
          </cell>
          <cell r="EA317">
            <v>93.373454999999993</v>
          </cell>
          <cell r="EB317">
            <v>84.779729999999986</v>
          </cell>
          <cell r="EC317">
            <v>84.779729999999986</v>
          </cell>
          <cell r="ED317">
            <v>91.64882999999999</v>
          </cell>
          <cell r="EE317">
            <v>91.64882999999999</v>
          </cell>
          <cell r="EF317">
            <v>88.02821999999999</v>
          </cell>
          <cell r="EG317">
            <v>93.255644999999973</v>
          </cell>
          <cell r="EH317">
            <v>85.689344999999989</v>
          </cell>
          <cell r="EI317">
            <v>85.269344999999987</v>
          </cell>
          <cell r="EJ317">
            <v>87.125219999999985</v>
          </cell>
          <cell r="EK317">
            <v>89.332319999999982</v>
          </cell>
          <cell r="EL317">
            <v>89.332319999999982</v>
          </cell>
          <cell r="EM317">
            <v>0</v>
          </cell>
          <cell r="EN317">
            <v>0</v>
          </cell>
          <cell r="EO317">
            <v>69.637499999999989</v>
          </cell>
          <cell r="EP317">
            <v>67.147500000000008</v>
          </cell>
          <cell r="EQ317" t="str">
            <v>May 10</v>
          </cell>
          <cell r="ER317">
            <v>4.29</v>
          </cell>
          <cell r="ES317">
            <v>0</v>
          </cell>
          <cell r="ET317">
            <v>0</v>
          </cell>
          <cell r="EU317">
            <v>0</v>
          </cell>
          <cell r="EV317">
            <v>43.543499999999995</v>
          </cell>
          <cell r="EW317">
            <v>54.022500000000001</v>
          </cell>
          <cell r="EX317">
            <v>59.109750000000005</v>
          </cell>
          <cell r="EY317">
            <v>85.978830000000002</v>
          </cell>
          <cell r="EZ317">
            <v>85.978830000000002</v>
          </cell>
          <cell r="FA317">
            <v>93.769829999999985</v>
          </cell>
          <cell r="FB317">
            <v>93.769829999999985</v>
          </cell>
          <cell r="FC317">
            <v>90.486479999999986</v>
          </cell>
          <cell r="FD317">
            <v>90.486479999999986</v>
          </cell>
          <cell r="FE317">
            <v>85.879080000000016</v>
          </cell>
          <cell r="FF317">
            <v>85.879080000000016</v>
          </cell>
          <cell r="FG317">
            <v>0</v>
          </cell>
          <cell r="FH317">
            <v>87.10453499999997</v>
          </cell>
          <cell r="FI317">
            <v>88.099409999999978</v>
          </cell>
          <cell r="FJ317">
            <v>88.154534999999967</v>
          </cell>
          <cell r="FK317">
            <v>88.154534999999967</v>
          </cell>
          <cell r="FL317">
            <v>0</v>
          </cell>
          <cell r="FM317">
            <v>0</v>
          </cell>
          <cell r="FN317" t="str">
            <v>May 10</v>
          </cell>
          <cell r="FO317">
            <v>4.04</v>
          </cell>
          <cell r="FP317">
            <v>52.5</v>
          </cell>
          <cell r="FQ317">
            <v>51.03</v>
          </cell>
          <cell r="FR317">
            <v>71.662499999999994</v>
          </cell>
          <cell r="FS317">
            <v>0</v>
          </cell>
          <cell r="FT317">
            <v>89.166209999999978</v>
          </cell>
          <cell r="FU317">
            <v>89.166209999999978</v>
          </cell>
          <cell r="FV317">
            <v>92.576084999999992</v>
          </cell>
          <cell r="FW317">
            <v>92.576084999999992</v>
          </cell>
          <cell r="FX317">
            <v>0</v>
          </cell>
          <cell r="FY317">
            <v>0</v>
          </cell>
          <cell r="FZ317">
            <v>0</v>
          </cell>
          <cell r="GA317">
            <v>0</v>
          </cell>
          <cell r="GB317">
            <v>0</v>
          </cell>
          <cell r="GC317">
            <v>0</v>
          </cell>
          <cell r="GD317">
            <v>89.276984999999982</v>
          </cell>
          <cell r="GE317">
            <v>89.404139999999984</v>
          </cell>
          <cell r="GF317">
            <v>89.404139999999984</v>
          </cell>
          <cell r="GG317">
            <v>89.490764999999982</v>
          </cell>
          <cell r="GH317">
            <v>89.490764999999982</v>
          </cell>
          <cell r="GI317">
            <v>86.063249999999996</v>
          </cell>
          <cell r="GJ317">
            <v>84.173249999999996</v>
          </cell>
          <cell r="GK317">
            <v>0</v>
          </cell>
          <cell r="GL317">
            <v>0</v>
          </cell>
          <cell r="GM317">
            <v>72.106500000000011</v>
          </cell>
          <cell r="GN317">
            <v>0</v>
          </cell>
          <cell r="GO317" t="str">
            <v>May 10</v>
          </cell>
          <cell r="GP317">
            <v>4.6288811907166618</v>
          </cell>
          <cell r="GQ317">
            <v>648.26315789473688</v>
          </cell>
          <cell r="GR317">
            <v>609.89473684210532</v>
          </cell>
          <cell r="GS317">
            <v>623.86842105263156</v>
          </cell>
          <cell r="GT317">
            <v>635.07894736842104</v>
          </cell>
          <cell r="GU317">
            <v>681.23684210526312</v>
          </cell>
          <cell r="GV317">
            <v>677.48684210526312</v>
          </cell>
          <cell r="GW317">
            <v>681.23684210526312</v>
          </cell>
          <cell r="GX317">
            <v>0</v>
          </cell>
          <cell r="GY317">
            <v>752.42105263157896</v>
          </cell>
          <cell r="GZ317">
            <v>710.21052631578948</v>
          </cell>
          <cell r="HA317">
            <v>722.21052631578948</v>
          </cell>
          <cell r="HB317">
            <v>711.25</v>
          </cell>
          <cell r="HC317">
            <v>697.28947368421052</v>
          </cell>
          <cell r="HD317">
            <v>644.0526315789474</v>
          </cell>
          <cell r="HE317">
            <v>0</v>
          </cell>
          <cell r="HF317">
            <v>665.5</v>
          </cell>
          <cell r="HG317">
            <v>545.14473684210532</v>
          </cell>
          <cell r="HH317">
            <v>0</v>
          </cell>
          <cell r="HI317">
            <v>510.42105263157896</v>
          </cell>
          <cell r="HJ317">
            <v>0</v>
          </cell>
          <cell r="HK317" t="e">
            <v>#VALUE!</v>
          </cell>
          <cell r="HL317">
            <v>0</v>
          </cell>
          <cell r="HM317">
            <v>0</v>
          </cell>
          <cell r="HN317">
            <v>442.01315789473682</v>
          </cell>
          <cell r="HO317">
            <v>425.11842105263156</v>
          </cell>
          <cell r="HP317">
            <v>409.2236842105263</v>
          </cell>
          <cell r="HQ317">
            <v>0</v>
          </cell>
          <cell r="HR317">
            <v>89.77</v>
          </cell>
          <cell r="HS317">
            <v>0</v>
          </cell>
          <cell r="HT317">
            <v>771.59210526315792</v>
          </cell>
          <cell r="HU317" t="str">
            <v>May 10</v>
          </cell>
          <cell r="HV317">
            <v>656.36842105263156</v>
          </cell>
          <cell r="HW317">
            <v>615</v>
          </cell>
          <cell r="HX317">
            <v>626.36842105263156</v>
          </cell>
          <cell r="HY317">
            <v>585</v>
          </cell>
          <cell r="HZ317">
            <v>675.42105263157896</v>
          </cell>
          <cell r="IA317">
            <v>659.56578947368416</v>
          </cell>
          <cell r="IB317">
            <v>675.42105263157896</v>
          </cell>
          <cell r="IC317">
            <v>702.23684210526312</v>
          </cell>
          <cell r="ID317">
            <v>683</v>
          </cell>
          <cell r="IE317">
            <v>642.51315789473688</v>
          </cell>
          <cell r="IF317">
            <v>660.59210526315792</v>
          </cell>
          <cell r="IG317">
            <v>540.26315789473688</v>
          </cell>
          <cell r="IH317">
            <v>0</v>
          </cell>
          <cell r="II317">
            <v>503.35526315789474</v>
          </cell>
          <cell r="IJ317">
            <v>0</v>
          </cell>
          <cell r="IK317">
            <v>0</v>
          </cell>
          <cell r="IL317">
            <v>0</v>
          </cell>
          <cell r="IM317">
            <v>446.86842105263156</v>
          </cell>
          <cell r="IN317">
            <v>419.71052631578948</v>
          </cell>
          <cell r="IO317">
            <v>0</v>
          </cell>
          <cell r="IP317">
            <v>0</v>
          </cell>
          <cell r="IQ317" t="str">
            <v>May 10</v>
          </cell>
          <cell r="IR317">
            <v>11.292039197314297</v>
          </cell>
          <cell r="IS317">
            <v>60.032232070910553</v>
          </cell>
          <cell r="IT317">
            <v>67.493112947658389</v>
          </cell>
          <cell r="IU317">
            <v>0</v>
          </cell>
          <cell r="IV317">
            <v>0</v>
          </cell>
          <cell r="IW317">
            <v>0</v>
          </cell>
          <cell r="IX317">
            <v>79.36835714285715</v>
          </cell>
          <cell r="IY317">
            <v>0</v>
          </cell>
          <cell r="IZ317">
            <v>87.649999999999991</v>
          </cell>
          <cell r="JA317">
            <v>85.842309523809533</v>
          </cell>
          <cell r="JB317">
            <v>0</v>
          </cell>
          <cell r="JC317">
            <v>83.336499999999987</v>
          </cell>
          <cell r="JD317">
            <v>92.544378698224861</v>
          </cell>
          <cell r="JE317">
            <v>0</v>
          </cell>
          <cell r="JF317">
            <v>0</v>
          </cell>
          <cell r="JG317">
            <v>0</v>
          </cell>
          <cell r="JH317">
            <v>0</v>
          </cell>
          <cell r="JI317">
            <v>0</v>
          </cell>
          <cell r="JJ317">
            <v>0</v>
          </cell>
          <cell r="JK317">
            <v>0</v>
          </cell>
          <cell r="JL317">
            <v>0</v>
          </cell>
          <cell r="JM317">
            <v>-0.39000000000002899</v>
          </cell>
          <cell r="JN317">
            <v>87.620999999999995</v>
          </cell>
          <cell r="JO317">
            <v>0</v>
          </cell>
          <cell r="JP317">
            <v>87.476666666666645</v>
          </cell>
          <cell r="JQ317">
            <v>87.866666666666674</v>
          </cell>
          <cell r="JR317">
            <v>88.341071428571439</v>
          </cell>
          <cell r="JS317">
            <v>88.863809523809536</v>
          </cell>
          <cell r="JT317">
            <v>89.283499999999975</v>
          </cell>
          <cell r="JU317">
            <v>0</v>
          </cell>
          <cell r="JV317">
            <v>0</v>
          </cell>
          <cell r="JW317">
            <v>0</v>
          </cell>
          <cell r="JX317">
            <v>0</v>
          </cell>
          <cell r="JY317">
            <v>0</v>
          </cell>
          <cell r="JZ317">
            <v>88.300000000000011</v>
          </cell>
          <cell r="KA317">
            <v>0</v>
          </cell>
          <cell r="KB317">
            <v>0</v>
          </cell>
          <cell r="KC317">
            <v>0</v>
          </cell>
          <cell r="KD317">
            <v>68.394999999999982</v>
          </cell>
          <cell r="KE317">
            <v>74.394999999999982</v>
          </cell>
          <cell r="KF317">
            <v>68.394999999999982</v>
          </cell>
          <cell r="KG317">
            <v>74.394999999999982</v>
          </cell>
          <cell r="KH317">
            <v>0</v>
          </cell>
          <cell r="KI317">
            <v>0</v>
          </cell>
          <cell r="KJ317">
            <v>0</v>
          </cell>
          <cell r="KK317">
            <v>72.73132358455193</v>
          </cell>
          <cell r="KL317">
            <v>72.046284214473189</v>
          </cell>
          <cell r="KM317">
            <v>0</v>
          </cell>
          <cell r="KN317">
            <v>71.501207724034501</v>
          </cell>
          <cell r="KO317">
            <v>20</v>
          </cell>
          <cell r="KP317">
            <v>1.9428571428571431</v>
          </cell>
          <cell r="KQ317">
            <v>1</v>
          </cell>
          <cell r="KR317">
            <v>0.72380952380952357</v>
          </cell>
          <cell r="KS317">
            <v>0.29999999999999993</v>
          </cell>
          <cell r="KT317">
            <v>-0.5</v>
          </cell>
          <cell r="KU317">
            <v>-0.43333333333333329</v>
          </cell>
          <cell r="KV317">
            <v>-0.43333333333333329</v>
          </cell>
          <cell r="KW317">
            <v>-0.37142857142857144</v>
          </cell>
          <cell r="KX317">
            <v>-0.37619047619047619</v>
          </cell>
          <cell r="KY317">
            <v>-0.40000000000000008</v>
          </cell>
          <cell r="KZ317">
            <v>-2.2380952380952381</v>
          </cell>
          <cell r="LA317">
            <v>-1.3333309523809524</v>
          </cell>
          <cell r="LB317">
            <v>6</v>
          </cell>
          <cell r="LC317" t="str">
            <v>May 10</v>
          </cell>
          <cell r="LD317">
            <v>58.420628525382753</v>
          </cell>
          <cell r="LE317">
            <v>65.656565656565647</v>
          </cell>
          <cell r="LF317">
            <v>725</v>
          </cell>
          <cell r="LG317">
            <v>715</v>
          </cell>
          <cell r="LH317">
            <v>75.069000000000017</v>
          </cell>
          <cell r="LI317">
            <v>82.555000000000007</v>
          </cell>
          <cell r="LJ317">
            <v>86.430999999999997</v>
          </cell>
          <cell r="LK317">
            <v>0.57250000000000001</v>
          </cell>
          <cell r="LL317">
            <v>87.236500000000007</v>
          </cell>
          <cell r="LM317">
            <v>1.5024999999999999</v>
          </cell>
          <cell r="LN317">
            <v>86.174000000000007</v>
          </cell>
          <cell r="LO317">
            <v>0</v>
          </cell>
          <cell r="LP317">
            <v>0</v>
          </cell>
          <cell r="LQ317">
            <v>0</v>
          </cell>
          <cell r="LR317">
            <v>0</v>
          </cell>
          <cell r="LS317">
            <v>0</v>
          </cell>
          <cell r="LT317">
            <v>70.127244094488177</v>
          </cell>
          <cell r="LU317">
            <v>69.440393700787411</v>
          </cell>
          <cell r="LV317">
            <v>76.904000000000025</v>
          </cell>
          <cell r="LW317">
            <v>73.05736842105263</v>
          </cell>
          <cell r="LX317">
            <v>71.305500000000009</v>
          </cell>
          <cell r="LY317">
            <v>72.545500000000004</v>
          </cell>
          <cell r="LZ317">
            <v>76.809750000000008</v>
          </cell>
          <cell r="MA317">
            <v>82.421750000000003</v>
          </cell>
          <cell r="MB317" t="str">
            <v>May 10</v>
          </cell>
          <cell r="MC317">
            <v>708.9</v>
          </cell>
          <cell r="MD317">
            <v>711.65</v>
          </cell>
          <cell r="ME317">
            <v>78.661111111111111</v>
          </cell>
          <cell r="MF317">
            <v>115.11380000000001</v>
          </cell>
          <cell r="MG317">
            <v>101.21250000000001</v>
          </cell>
          <cell r="MH317" t="str">
            <v>May 10</v>
          </cell>
          <cell r="MI317">
            <v>149.28571428571428</v>
          </cell>
          <cell r="MJ317">
            <v>171.42857142857144</v>
          </cell>
          <cell r="MK317">
            <v>174.28571428571431</v>
          </cell>
          <cell r="ML317">
            <v>170.06802721088437</v>
          </cell>
          <cell r="MM317">
            <v>133.87755102040813</v>
          </cell>
          <cell r="MN317">
            <v>141.55375708526566</v>
          </cell>
          <cell r="MO317">
            <v>171.77118781396862</v>
          </cell>
          <cell r="MP317">
            <v>151.56462585034012</v>
          </cell>
          <cell r="MQ317">
            <v>77.61904761904762</v>
          </cell>
          <cell r="MR317">
            <v>122.85714285714286</v>
          </cell>
          <cell r="MS317">
            <v>0</v>
          </cell>
          <cell r="MT317">
            <v>119.20256171883069</v>
          </cell>
          <cell r="MU317">
            <v>102.5420057263412</v>
          </cell>
          <cell r="MV317">
            <v>146.57142857142858</v>
          </cell>
          <cell r="MW317">
            <v>10.53</v>
          </cell>
        </row>
        <row r="318">
          <cell r="F318" t="str">
            <v>Jun 10</v>
          </cell>
          <cell r="G318">
            <v>74.850227272727267</v>
          </cell>
          <cell r="H318">
            <v>0</v>
          </cell>
          <cell r="I318">
            <v>75.292272727272746</v>
          </cell>
          <cell r="J318">
            <v>0</v>
          </cell>
          <cell r="K318">
            <v>0</v>
          </cell>
          <cell r="L318">
            <v>78.87</v>
          </cell>
          <cell r="M318">
            <v>74.559545454545457</v>
          </cell>
          <cell r="N318">
            <v>0</v>
          </cell>
          <cell r="O318">
            <v>0</v>
          </cell>
          <cell r="P318">
            <v>68.235454545454544</v>
          </cell>
          <cell r="Q318">
            <v>68.235454545454544</v>
          </cell>
          <cell r="R318">
            <v>0</v>
          </cell>
          <cell r="S318">
            <v>73.040000000000006</v>
          </cell>
          <cell r="T318">
            <v>70.519545454545465</v>
          </cell>
          <cell r="U318">
            <v>63.051363636363646</v>
          </cell>
          <cell r="V318">
            <v>74.020681818181828</v>
          </cell>
          <cell r="W318">
            <v>74.125227272727287</v>
          </cell>
          <cell r="X318">
            <v>74.463863636363641</v>
          </cell>
          <cell r="Y318">
            <v>71.297954545454559</v>
          </cell>
          <cell r="Z318">
            <v>71.80704545454546</v>
          </cell>
          <cell r="AA318">
            <v>73.110454545454544</v>
          </cell>
          <cell r="AB318">
            <v>74.076371818181812</v>
          </cell>
          <cell r="AC318">
            <v>73.082045454545465</v>
          </cell>
          <cell r="AD318">
            <v>77.519318181818193</v>
          </cell>
          <cell r="AE318">
            <v>75.169182736455468</v>
          </cell>
          <cell r="AF318">
            <v>74.282272727272726</v>
          </cell>
          <cell r="AG318">
            <v>79.199081726354464</v>
          </cell>
          <cell r="AH318">
            <v>71.182272727272718</v>
          </cell>
          <cell r="AI318">
            <v>73.701818181818183</v>
          </cell>
          <cell r="AJ318">
            <v>74.282272727272726</v>
          </cell>
          <cell r="AK318">
            <v>75.432272727272718</v>
          </cell>
          <cell r="AL318">
            <v>76.611590909090921</v>
          </cell>
          <cell r="AM318">
            <v>78.529999999999987</v>
          </cell>
          <cell r="AN318">
            <v>74.076371818181812</v>
          </cell>
          <cell r="AO318">
            <v>73.95136590909091</v>
          </cell>
          <cell r="AP318">
            <v>0</v>
          </cell>
          <cell r="AQ318">
            <v>72.182272727272718</v>
          </cell>
          <cell r="AR318">
            <v>75.89500000000001</v>
          </cell>
          <cell r="AS318">
            <v>73.082045454545465</v>
          </cell>
          <cell r="AT318">
            <v>72.538638636363643</v>
          </cell>
          <cell r="AU318">
            <v>75.559081726354464</v>
          </cell>
          <cell r="AV318">
            <v>78.562727272727273</v>
          </cell>
          <cell r="AW318">
            <v>72.768184090909088</v>
          </cell>
          <cell r="AX318">
            <v>74.132045454545462</v>
          </cell>
          <cell r="AY318">
            <v>0</v>
          </cell>
          <cell r="AZ318">
            <v>0</v>
          </cell>
          <cell r="BA318">
            <v>0</v>
          </cell>
          <cell r="BB318">
            <v>74.179090909090903</v>
          </cell>
          <cell r="BC318">
            <v>73.985454545454544</v>
          </cell>
          <cell r="BD318">
            <v>-0.39090909090908865</v>
          </cell>
          <cell r="BE318">
            <v>73.221818181818193</v>
          </cell>
          <cell r="BF318">
            <v>75.53228272727273</v>
          </cell>
          <cell r="BG318">
            <v>65.426659090909098</v>
          </cell>
          <cell r="BH318">
            <v>0</v>
          </cell>
          <cell r="BI318">
            <v>75.088865909090913</v>
          </cell>
          <cell r="BJ318">
            <v>0</v>
          </cell>
          <cell r="BK318">
            <v>4.16</v>
          </cell>
          <cell r="BL318">
            <v>22.053579545454543</v>
          </cell>
          <cell r="BM318">
            <v>43.60005681818182</v>
          </cell>
          <cell r="BN318">
            <v>65.308806818181822</v>
          </cell>
          <cell r="BO318">
            <v>59.916818181818179</v>
          </cell>
          <cell r="BP318">
            <v>71.54079545454546</v>
          </cell>
          <cell r="BQ318">
            <v>84.623413636363608</v>
          </cell>
          <cell r="BR318">
            <v>84.623413636363608</v>
          </cell>
          <cell r="BS318">
            <v>86.204140909090881</v>
          </cell>
          <cell r="BT318">
            <v>86.204140909090881</v>
          </cell>
          <cell r="BU318">
            <v>88.575231818181791</v>
          </cell>
          <cell r="BV318">
            <v>88.575231818181791</v>
          </cell>
          <cell r="BW318">
            <v>85.910140909090899</v>
          </cell>
          <cell r="BX318">
            <v>85.910140909090899</v>
          </cell>
          <cell r="BY318">
            <v>91.338640909090898</v>
          </cell>
          <cell r="BZ318">
            <v>91.338640909090898</v>
          </cell>
          <cell r="CA318">
            <v>83.549549999999982</v>
          </cell>
          <cell r="CB318">
            <v>83.549549999999982</v>
          </cell>
          <cell r="CC318">
            <v>88.145686363636344</v>
          </cell>
          <cell r="CD318">
            <v>88.145686363636344</v>
          </cell>
          <cell r="CE318">
            <v>92.221595454545422</v>
          </cell>
          <cell r="CF318">
            <v>95.359090909090909</v>
          </cell>
          <cell r="CG318">
            <v>90.204545454545453</v>
          </cell>
          <cell r="CH318">
            <v>70.474090909090918</v>
          </cell>
          <cell r="CI318">
            <v>87.646840909090898</v>
          </cell>
          <cell r="CJ318">
            <v>86.491840909090911</v>
          </cell>
          <cell r="CK318">
            <v>87.016840909090902</v>
          </cell>
          <cell r="CL318">
            <v>84.578454545454548</v>
          </cell>
          <cell r="CM318">
            <v>0</v>
          </cell>
          <cell r="CN318">
            <v>86.722077272727276</v>
          </cell>
          <cell r="CO318">
            <v>86.722077272727276</v>
          </cell>
          <cell r="CP318">
            <v>83.241136363636386</v>
          </cell>
          <cell r="CQ318">
            <v>83.241136363636386</v>
          </cell>
          <cell r="CR318">
            <v>0</v>
          </cell>
          <cell r="CS318">
            <v>0</v>
          </cell>
          <cell r="CT318">
            <v>68.126136363636363</v>
          </cell>
          <cell r="CU318">
            <v>66.03977272727272</v>
          </cell>
          <cell r="CV318">
            <v>0</v>
          </cell>
          <cell r="CW318">
            <v>76</v>
          </cell>
          <cell r="CX318">
            <v>82.427004545454523</v>
          </cell>
          <cell r="CY318">
            <v>82.847004545454524</v>
          </cell>
          <cell r="CZ318">
            <v>82.74</v>
          </cell>
          <cell r="DA318">
            <v>80.036727272727276</v>
          </cell>
          <cell r="DB318">
            <v>0.6586363636363638</v>
          </cell>
          <cell r="DC318">
            <v>0.70499999999999996</v>
          </cell>
          <cell r="DD318">
            <v>0.78686363636363887</v>
          </cell>
          <cell r="DE318">
            <v>0</v>
          </cell>
          <cell r="DF318">
            <v>0</v>
          </cell>
          <cell r="DG318">
            <v>0</v>
          </cell>
          <cell r="DH318">
            <v>0</v>
          </cell>
          <cell r="DI318">
            <v>0</v>
          </cell>
          <cell r="DJ318">
            <v>0</v>
          </cell>
          <cell r="DK318">
            <v>0</v>
          </cell>
          <cell r="DL318">
            <v>0</v>
          </cell>
          <cell r="DM318" t="str">
            <v>Jun 10</v>
          </cell>
          <cell r="DN318">
            <v>4.5350000000000001</v>
          </cell>
          <cell r="DO318">
            <v>0</v>
          </cell>
          <cell r="DP318">
            <v>0</v>
          </cell>
          <cell r="DQ318">
            <v>0</v>
          </cell>
          <cell r="DR318">
            <v>0</v>
          </cell>
          <cell r="DS318">
            <v>0</v>
          </cell>
          <cell r="DT318">
            <v>84.220118181818165</v>
          </cell>
          <cell r="DU318">
            <v>84.220118181818165</v>
          </cell>
          <cell r="DV318">
            <v>88.875054545454532</v>
          </cell>
          <cell r="DW318">
            <v>88.875054545454532</v>
          </cell>
          <cell r="DX318">
            <v>87.586895454545441</v>
          </cell>
          <cell r="DY318">
            <v>87.586895454545441</v>
          </cell>
          <cell r="DZ318">
            <v>92.609236363636356</v>
          </cell>
          <cell r="EA318">
            <v>92.609236363636356</v>
          </cell>
          <cell r="EB318">
            <v>84.563372727272707</v>
          </cell>
          <cell r="EC318">
            <v>84.563372727272707</v>
          </cell>
          <cell r="ED318">
            <v>90.168940909090878</v>
          </cell>
          <cell r="EE318">
            <v>90.168940909090878</v>
          </cell>
          <cell r="EF318">
            <v>88.02379090909092</v>
          </cell>
          <cell r="EG318">
            <v>93.037540909090907</v>
          </cell>
          <cell r="EH318">
            <v>85.405472727272723</v>
          </cell>
          <cell r="EI318">
            <v>84.985472727272722</v>
          </cell>
          <cell r="EJ318">
            <v>86.444018181818194</v>
          </cell>
          <cell r="EK318">
            <v>88.278654545454543</v>
          </cell>
          <cell r="EL318">
            <v>88.278654545454543</v>
          </cell>
          <cell r="EM318">
            <v>0</v>
          </cell>
          <cell r="EN318">
            <v>0</v>
          </cell>
          <cell r="EO318">
            <v>67.893181818181816</v>
          </cell>
          <cell r="EP318">
            <v>66.685227272727275</v>
          </cell>
          <cell r="EQ318" t="str">
            <v>Jun 10</v>
          </cell>
          <cell r="ER318">
            <v>4.12</v>
          </cell>
          <cell r="ES318">
            <v>0</v>
          </cell>
          <cell r="ET318">
            <v>0</v>
          </cell>
          <cell r="EU318">
            <v>0</v>
          </cell>
          <cell r="EV318">
            <v>40.491818181818182</v>
          </cell>
          <cell r="EW318">
            <v>53.71465909090908</v>
          </cell>
          <cell r="EX318">
            <v>59.682954545454542</v>
          </cell>
          <cell r="EY318">
            <v>85.550277272727243</v>
          </cell>
          <cell r="EZ318">
            <v>85.550277272727243</v>
          </cell>
          <cell r="FA318">
            <v>93.301186363636347</v>
          </cell>
          <cell r="FB318">
            <v>93.301186363636347</v>
          </cell>
          <cell r="FC318">
            <v>89.053459090909072</v>
          </cell>
          <cell r="FD318">
            <v>89.053459090909072</v>
          </cell>
          <cell r="FE318">
            <v>85.445277272727239</v>
          </cell>
          <cell r="FF318">
            <v>85.445277272727239</v>
          </cell>
          <cell r="FG318">
            <v>0</v>
          </cell>
          <cell r="FH318">
            <v>86.680554545454555</v>
          </cell>
          <cell r="FI318">
            <v>88.126690909090925</v>
          </cell>
          <cell r="FJ318">
            <v>88.102827272727282</v>
          </cell>
          <cell r="FK318">
            <v>88.102827272727282</v>
          </cell>
          <cell r="FL318">
            <v>0</v>
          </cell>
          <cell r="FM318">
            <v>0</v>
          </cell>
          <cell r="FN318" t="str">
            <v>Jun 10</v>
          </cell>
          <cell r="FO318">
            <v>3.85</v>
          </cell>
          <cell r="FP318">
            <v>48.772500000000001</v>
          </cell>
          <cell r="FQ318">
            <v>50.714999999999996</v>
          </cell>
          <cell r="FR318">
            <v>71.924999999999997</v>
          </cell>
          <cell r="FS318">
            <v>0</v>
          </cell>
          <cell r="FT318">
            <v>95.340954545454522</v>
          </cell>
          <cell r="FU318">
            <v>95.340954545454522</v>
          </cell>
          <cell r="FV318">
            <v>98.25231818181814</v>
          </cell>
          <cell r="FW318">
            <v>98.25231818181814</v>
          </cell>
          <cell r="FX318">
            <v>0</v>
          </cell>
          <cell r="FY318">
            <v>0</v>
          </cell>
          <cell r="FZ318">
            <v>0</v>
          </cell>
          <cell r="GA318">
            <v>0</v>
          </cell>
          <cell r="GB318">
            <v>0</v>
          </cell>
          <cell r="GC318">
            <v>0</v>
          </cell>
          <cell r="GD318">
            <v>90.455113636363663</v>
          </cell>
          <cell r="GE318">
            <v>89.929063636363651</v>
          </cell>
          <cell r="GF318">
            <v>89.929063636363651</v>
          </cell>
          <cell r="GG318">
            <v>90.146222727272743</v>
          </cell>
          <cell r="GH318">
            <v>90.146222727272743</v>
          </cell>
          <cell r="GI318">
            <v>89.621318181818168</v>
          </cell>
          <cell r="GJ318">
            <v>87.731318181818182</v>
          </cell>
          <cell r="GK318">
            <v>0</v>
          </cell>
          <cell r="GL318">
            <v>0</v>
          </cell>
          <cell r="GM318">
            <v>69.196818181818202</v>
          </cell>
          <cell r="GN318">
            <v>0</v>
          </cell>
          <cell r="GO318" t="str">
            <v>Jun 10</v>
          </cell>
          <cell r="GP318">
            <v>5.5811723607924932</v>
          </cell>
          <cell r="GQ318">
            <v>618.81818181818187</v>
          </cell>
          <cell r="GR318">
            <v>611.81818181818187</v>
          </cell>
          <cell r="GS318">
            <v>623.59090909090912</v>
          </cell>
          <cell r="GT318">
            <v>638.40909090909088</v>
          </cell>
          <cell r="GU318">
            <v>659.26136363636363</v>
          </cell>
          <cell r="GV318">
            <v>655.51136363636363</v>
          </cell>
          <cell r="GW318">
            <v>659.26136363636363</v>
          </cell>
          <cell r="GX318">
            <v>0</v>
          </cell>
          <cell r="GY318">
            <v>741.52272727272725</v>
          </cell>
          <cell r="GZ318">
            <v>699.75</v>
          </cell>
          <cell r="HA318">
            <v>711.56818181818187</v>
          </cell>
          <cell r="HB318">
            <v>701.125</v>
          </cell>
          <cell r="HC318">
            <v>700.52272727272725</v>
          </cell>
          <cell r="HD318">
            <v>649.93181818181813</v>
          </cell>
          <cell r="HE318">
            <v>0</v>
          </cell>
          <cell r="HF318">
            <v>663.30681818181813</v>
          </cell>
          <cell r="HG318">
            <v>542.35227272727275</v>
          </cell>
          <cell r="HH318">
            <v>0</v>
          </cell>
          <cell r="HI318">
            <v>506.38636363636363</v>
          </cell>
          <cell r="HJ318">
            <v>0</v>
          </cell>
          <cell r="HK318" t="e">
            <v>#VALUE!</v>
          </cell>
          <cell r="HL318">
            <v>0</v>
          </cell>
          <cell r="HM318">
            <v>0</v>
          </cell>
          <cell r="HN318">
            <v>432.82954545454544</v>
          </cell>
          <cell r="HO318">
            <v>417.59090909090907</v>
          </cell>
          <cell r="HP318">
            <v>402.55681818181819</v>
          </cell>
          <cell r="HQ318">
            <v>0</v>
          </cell>
          <cell r="HR318">
            <v>93.76</v>
          </cell>
          <cell r="HS318">
            <v>0</v>
          </cell>
          <cell r="HT318">
            <v>747.63636363636363</v>
          </cell>
          <cell r="HU318" t="str">
            <v>Jun 10</v>
          </cell>
          <cell r="HV318">
            <v>629.77272727272725</v>
          </cell>
          <cell r="HW318">
            <v>621.18181818181813</v>
          </cell>
          <cell r="HX318">
            <v>604.31818181818187</v>
          </cell>
          <cell r="HY318">
            <v>595.72727272727275</v>
          </cell>
          <cell r="HZ318">
            <v>653.98863636363637</v>
          </cell>
          <cell r="IA318">
            <v>639.18181818181813</v>
          </cell>
          <cell r="IB318">
            <v>653.98863636363637</v>
          </cell>
          <cell r="IC318">
            <v>691.52272727272725</v>
          </cell>
          <cell r="ID318">
            <v>686.27272727272725</v>
          </cell>
          <cell r="IE318">
            <v>651.13636363636363</v>
          </cell>
          <cell r="IF318">
            <v>659.625</v>
          </cell>
          <cell r="IG318">
            <v>537.10227272727275</v>
          </cell>
          <cell r="IH318">
            <v>0</v>
          </cell>
          <cell r="II318">
            <v>499.04545454545456</v>
          </cell>
          <cell r="IJ318">
            <v>0</v>
          </cell>
          <cell r="IK318">
            <v>0</v>
          </cell>
          <cell r="IL318">
            <v>0</v>
          </cell>
          <cell r="IM318">
            <v>435.71590909090907</v>
          </cell>
          <cell r="IN318">
            <v>416.01136363636363</v>
          </cell>
          <cell r="IO318">
            <v>0</v>
          </cell>
          <cell r="IP318">
            <v>0</v>
          </cell>
          <cell r="IQ318" t="str">
            <v>Jun 10</v>
          </cell>
          <cell r="IR318">
            <v>10.51274460588167</v>
          </cell>
          <cell r="IS318">
            <v>55.600322320709104</v>
          </cell>
          <cell r="IT318">
            <v>63.360881542699715</v>
          </cell>
          <cell r="IU318">
            <v>0</v>
          </cell>
          <cell r="IV318">
            <v>0</v>
          </cell>
          <cell r="IW318">
            <v>0</v>
          </cell>
          <cell r="IX318">
            <v>73.52</v>
          </cell>
          <cell r="IY318">
            <v>0</v>
          </cell>
          <cell r="IZ318">
            <v>86.167727272727276</v>
          </cell>
          <cell r="JA318">
            <v>84.176363636363632</v>
          </cell>
          <cell r="JB318">
            <v>0</v>
          </cell>
          <cell r="JC318">
            <v>82.012727272727304</v>
          </cell>
          <cell r="JD318">
            <v>89.892415277030665</v>
          </cell>
          <cell r="JE318">
            <v>0</v>
          </cell>
          <cell r="JF318">
            <v>0</v>
          </cell>
          <cell r="JG318">
            <v>0</v>
          </cell>
          <cell r="JH318">
            <v>0</v>
          </cell>
          <cell r="JI318">
            <v>0</v>
          </cell>
          <cell r="JJ318">
            <v>0</v>
          </cell>
          <cell r="JK318">
            <v>0</v>
          </cell>
          <cell r="JL318">
            <v>0</v>
          </cell>
          <cell r="JM318">
            <v>-0.52909090909091105</v>
          </cell>
          <cell r="JN318">
            <v>86.100454545454539</v>
          </cell>
          <cell r="JO318">
            <v>0</v>
          </cell>
          <cell r="JP318">
            <v>84.969090909090895</v>
          </cell>
          <cell r="JQ318">
            <v>85.498181818181806</v>
          </cell>
          <cell r="JR318">
            <v>86.44181954545455</v>
          </cell>
          <cell r="JS318">
            <v>86.836363636363657</v>
          </cell>
          <cell r="JT318">
            <v>87.264545454545484</v>
          </cell>
          <cell r="JU318">
            <v>0</v>
          </cell>
          <cell r="JV318">
            <v>0</v>
          </cell>
          <cell r="JW318">
            <v>0</v>
          </cell>
          <cell r="JX318">
            <v>0</v>
          </cell>
          <cell r="JY318">
            <v>0</v>
          </cell>
          <cell r="JZ318">
            <v>86.198181818181808</v>
          </cell>
          <cell r="KA318">
            <v>0</v>
          </cell>
          <cell r="KB318">
            <v>0</v>
          </cell>
          <cell r="KC318">
            <v>0</v>
          </cell>
          <cell r="KD318">
            <v>67.049090909090907</v>
          </cell>
          <cell r="KE318">
            <v>73.049090909090907</v>
          </cell>
          <cell r="KF318">
            <v>67.049090909090907</v>
          </cell>
          <cell r="KG318">
            <v>73.049090909090907</v>
          </cell>
          <cell r="KH318">
            <v>0</v>
          </cell>
          <cell r="KI318">
            <v>0</v>
          </cell>
          <cell r="KJ318">
            <v>0</v>
          </cell>
          <cell r="KK318">
            <v>69.97623478883321</v>
          </cell>
          <cell r="KL318">
            <v>69.160200429491766</v>
          </cell>
          <cell r="KM318">
            <v>0</v>
          </cell>
          <cell r="KN318">
            <v>68.740944881889774</v>
          </cell>
          <cell r="KO318">
            <v>20</v>
          </cell>
          <cell r="KP318">
            <v>1.1045454545454545</v>
          </cell>
          <cell r="KQ318">
            <v>1.0727272727272728</v>
          </cell>
          <cell r="KR318">
            <v>0.91363636363636369</v>
          </cell>
          <cell r="KS318">
            <v>0.47727272727272713</v>
          </cell>
          <cell r="KT318">
            <v>-0.53636363636363626</v>
          </cell>
          <cell r="KU318">
            <v>-0.69999999999999984</v>
          </cell>
          <cell r="KV318">
            <v>-0.69999999999999984</v>
          </cell>
          <cell r="KW318">
            <v>-0.3045440909090909</v>
          </cell>
          <cell r="KX318">
            <v>-0.5227272727272726</v>
          </cell>
          <cell r="KY318">
            <v>-0.54999999999999982</v>
          </cell>
          <cell r="KZ318">
            <v>-2</v>
          </cell>
          <cell r="LA318">
            <v>-0.68181818181818177</v>
          </cell>
          <cell r="LB318">
            <v>6</v>
          </cell>
          <cell r="LC318" t="str">
            <v>Jun 10</v>
          </cell>
          <cell r="LD318">
            <v>53.988718775181304</v>
          </cell>
          <cell r="LE318">
            <v>61.524334251606973</v>
          </cell>
          <cell r="LF318">
            <v>670</v>
          </cell>
          <cell r="LG318">
            <v>670</v>
          </cell>
          <cell r="LH318">
            <v>70.926060606060616</v>
          </cell>
          <cell r="LI318">
            <v>81.072727272727263</v>
          </cell>
          <cell r="LJ318">
            <v>85.490000000000009</v>
          </cell>
          <cell r="LK318">
            <v>0.81590909090909081</v>
          </cell>
          <cell r="LL318">
            <v>85.515909090909076</v>
          </cell>
          <cell r="LM318">
            <v>1.6613636363636364</v>
          </cell>
          <cell r="LN318">
            <v>84.365909090909099</v>
          </cell>
          <cell r="LO318">
            <v>0</v>
          </cell>
          <cell r="LP318">
            <v>0</v>
          </cell>
          <cell r="LQ318">
            <v>0</v>
          </cell>
          <cell r="LR318">
            <v>0</v>
          </cell>
          <cell r="LS318">
            <v>0</v>
          </cell>
          <cell r="LT318">
            <v>67.276879026485332</v>
          </cell>
          <cell r="LU318">
            <v>66.649606299212607</v>
          </cell>
          <cell r="LV318">
            <v>74.076371818181812</v>
          </cell>
          <cell r="LW318">
            <v>73.082045454545465</v>
          </cell>
          <cell r="LX318">
            <v>77.519318181818193</v>
          </cell>
          <cell r="LY318">
            <v>75.169182736455468</v>
          </cell>
          <cell r="LZ318">
            <v>74.282272727272726</v>
          </cell>
          <cell r="MA318">
            <v>79.199081726354464</v>
          </cell>
          <cell r="MB318" t="str">
            <v>Jun 10</v>
          </cell>
          <cell r="MC318">
            <v>662.90909090909088</v>
          </cell>
          <cell r="MD318">
            <v>663.81818181818176</v>
          </cell>
          <cell r="ME318">
            <v>73.981060606060609</v>
          </cell>
          <cell r="MF318">
            <v>108.1</v>
          </cell>
          <cell r="MG318">
            <v>97.8</v>
          </cell>
          <cell r="MH318" t="str">
            <v>Jun 10</v>
          </cell>
          <cell r="MI318">
            <v>137.04545454545453</v>
          </cell>
          <cell r="MJ318">
            <v>130.90909090909096</v>
          </cell>
          <cell r="MK318">
            <v>133.76623376623368</v>
          </cell>
          <cell r="ML318">
            <v>112.20779220779218</v>
          </cell>
          <cell r="MM318">
            <v>118.96103896103892</v>
          </cell>
          <cell r="MN318">
            <v>122.53341820496499</v>
          </cell>
          <cell r="MO318">
            <v>153.57758430194011</v>
          </cell>
          <cell r="MP318">
            <v>144.9350649350649</v>
          </cell>
          <cell r="MQ318">
            <v>95.340909090909093</v>
          </cell>
          <cell r="MR318">
            <v>119.31818181818181</v>
          </cell>
          <cell r="MS318">
            <v>0</v>
          </cell>
          <cell r="MT318">
            <v>141.39223032932355</v>
          </cell>
          <cell r="MU318">
            <v>99.701524741081727</v>
          </cell>
          <cell r="MV318">
            <v>122.02272727272727</v>
          </cell>
          <cell r="MW318">
            <v>10.53</v>
          </cell>
        </row>
        <row r="319">
          <cell r="F319" t="str">
            <v>Jul 10</v>
          </cell>
          <cell r="G319">
            <v>75.637500000000017</v>
          </cell>
          <cell r="H319">
            <v>0</v>
          </cell>
          <cell r="I319">
            <v>76.322380952380968</v>
          </cell>
          <cell r="J319">
            <v>0</v>
          </cell>
          <cell r="K319">
            <v>0</v>
          </cell>
          <cell r="L319">
            <v>79.000952380952384</v>
          </cell>
          <cell r="M319">
            <v>74.371428571428581</v>
          </cell>
          <cell r="N319">
            <v>0</v>
          </cell>
          <cell r="O319">
            <v>0</v>
          </cell>
          <cell r="P319">
            <v>69.810476190476194</v>
          </cell>
          <cell r="Q319">
            <v>69.810476190476194</v>
          </cell>
          <cell r="R319">
            <v>0</v>
          </cell>
          <cell r="S319">
            <v>75.305714285714288</v>
          </cell>
          <cell r="T319">
            <v>72.596190476190472</v>
          </cell>
          <cell r="U319">
            <v>62.281904761904762</v>
          </cell>
          <cell r="V319">
            <v>74.660227272727255</v>
          </cell>
          <cell r="W319">
            <v>74.65795454545453</v>
          </cell>
          <cell r="X319">
            <v>75.710231818181811</v>
          </cell>
          <cell r="Y319">
            <v>73.203409090909076</v>
          </cell>
          <cell r="Z319">
            <v>73.462499999999991</v>
          </cell>
          <cell r="AA319">
            <v>71.309318181818171</v>
          </cell>
          <cell r="AB319">
            <v>71.850230454545439</v>
          </cell>
          <cell r="AC319">
            <v>72.292045454545445</v>
          </cell>
          <cell r="AD319">
            <v>77.706590909090892</v>
          </cell>
          <cell r="AE319">
            <v>76.708080808080823</v>
          </cell>
          <cell r="AF319">
            <v>72.33920454545455</v>
          </cell>
          <cell r="AG319">
            <v>76.099999999999994</v>
          </cell>
          <cell r="AH319">
            <v>69.58920454545455</v>
          </cell>
          <cell r="AI319">
            <v>72.487272727272725</v>
          </cell>
          <cell r="AJ319">
            <v>72.33920454545455</v>
          </cell>
          <cell r="AK319">
            <v>73.189204545454558</v>
          </cell>
          <cell r="AL319">
            <v>77.723863636363632</v>
          </cell>
          <cell r="AM319">
            <v>76.285909090909087</v>
          </cell>
          <cell r="AN319">
            <v>71.486591818181807</v>
          </cell>
          <cell r="AO319">
            <v>72.78659090909089</v>
          </cell>
          <cell r="AP319">
            <v>0</v>
          </cell>
          <cell r="AQ319">
            <v>70.539204545454552</v>
          </cell>
          <cell r="AR319">
            <v>74.420454545454547</v>
          </cell>
          <cell r="AS319">
            <v>72.292045454545445</v>
          </cell>
          <cell r="AT319">
            <v>71.240911363636357</v>
          </cell>
          <cell r="AU319">
            <v>74.091818181818184</v>
          </cell>
          <cell r="AV319">
            <v>75.92295454545453</v>
          </cell>
          <cell r="AW319">
            <v>71.13864090909091</v>
          </cell>
          <cell r="AX319">
            <v>75.505681818181813</v>
          </cell>
          <cell r="AY319">
            <v>0</v>
          </cell>
          <cell r="AZ319">
            <v>0</v>
          </cell>
          <cell r="BA319">
            <v>0</v>
          </cell>
          <cell r="BB319">
            <v>72.591818181818198</v>
          </cell>
          <cell r="BC319">
            <v>72.486590909090893</v>
          </cell>
          <cell r="BD319">
            <v>-0.65899999999999903</v>
          </cell>
          <cell r="BE319">
            <v>74.101428571428571</v>
          </cell>
          <cell r="BF319">
            <v>75.16239095238096</v>
          </cell>
          <cell r="BG319">
            <v>66.827261904761912</v>
          </cell>
          <cell r="BH319">
            <v>0</v>
          </cell>
          <cell r="BI319">
            <v>76.28977272727272</v>
          </cell>
          <cell r="BJ319">
            <v>0</v>
          </cell>
          <cell r="BK319">
            <v>4.7300000000000004</v>
          </cell>
          <cell r="BL319">
            <v>18.9175</v>
          </cell>
          <cell r="BM319">
            <v>42.323750000000004</v>
          </cell>
          <cell r="BN319">
            <v>60.482500000000009</v>
          </cell>
          <cell r="BO319">
            <v>56.64</v>
          </cell>
          <cell r="BP319">
            <v>69.188749999999999</v>
          </cell>
          <cell r="BQ319">
            <v>84.33159999999998</v>
          </cell>
          <cell r="BR319">
            <v>84.33159999999998</v>
          </cell>
          <cell r="BS319">
            <v>85.993600000000015</v>
          </cell>
          <cell r="BT319">
            <v>85.993600000000015</v>
          </cell>
          <cell r="BU319">
            <v>88.486599999999996</v>
          </cell>
          <cell r="BV319">
            <v>88.486599999999996</v>
          </cell>
          <cell r="BW319">
            <v>85.148099999999999</v>
          </cell>
          <cell r="BX319">
            <v>85.148099999999999</v>
          </cell>
          <cell r="BY319">
            <v>90.018599999999992</v>
          </cell>
          <cell r="BZ319">
            <v>90.018599999999992</v>
          </cell>
          <cell r="CA319">
            <v>83.656599999999983</v>
          </cell>
          <cell r="CB319">
            <v>83.656599999999983</v>
          </cell>
          <cell r="CC319">
            <v>88.066599999999994</v>
          </cell>
          <cell r="CD319">
            <v>88.066599999999994</v>
          </cell>
          <cell r="CE319">
            <v>91.261599999999987</v>
          </cell>
          <cell r="CF319">
            <v>91.8</v>
          </cell>
          <cell r="CG319">
            <v>91.97</v>
          </cell>
          <cell r="CH319">
            <v>72.069999999999993</v>
          </cell>
          <cell r="CI319">
            <v>86.006700000000009</v>
          </cell>
          <cell r="CJ319">
            <v>85.131199999999964</v>
          </cell>
          <cell r="CK319">
            <v>85.36669999999998</v>
          </cell>
          <cell r="CL319">
            <v>82.491799999999998</v>
          </cell>
          <cell r="CM319">
            <v>0</v>
          </cell>
          <cell r="CN319">
            <v>85.863500000000002</v>
          </cell>
          <cell r="CO319">
            <v>85.863500000000002</v>
          </cell>
          <cell r="CP319">
            <v>81.095999999999989</v>
          </cell>
          <cell r="CQ319">
            <v>81.095999999999989</v>
          </cell>
          <cell r="CR319">
            <v>0</v>
          </cell>
          <cell r="CS319">
            <v>0</v>
          </cell>
          <cell r="CT319">
            <v>68.967857142857156</v>
          </cell>
          <cell r="CU319">
            <v>66.254761904761892</v>
          </cell>
          <cell r="CV319">
            <v>0</v>
          </cell>
          <cell r="CW319">
            <v>82.5</v>
          </cell>
          <cell r="CX319">
            <v>80.357199999999992</v>
          </cell>
          <cell r="CY319">
            <v>80.777199999999993</v>
          </cell>
          <cell r="CZ319">
            <v>84.190499999999986</v>
          </cell>
          <cell r="DA319">
            <v>81.174999999999997</v>
          </cell>
          <cell r="DB319">
            <v>0.69250000000000256</v>
          </cell>
          <cell r="DC319">
            <v>0.63253246753246661</v>
          </cell>
          <cell r="DD319">
            <v>0.49716666666667209</v>
          </cell>
          <cell r="DE319">
            <v>0</v>
          </cell>
          <cell r="DF319">
            <v>0</v>
          </cell>
          <cell r="DG319">
            <v>0</v>
          </cell>
          <cell r="DH319">
            <v>0</v>
          </cell>
          <cell r="DI319">
            <v>0</v>
          </cell>
          <cell r="DJ319">
            <v>0</v>
          </cell>
          <cell r="DK319">
            <v>0</v>
          </cell>
          <cell r="DL319">
            <v>0</v>
          </cell>
          <cell r="DM319" t="str">
            <v>Jul 10</v>
          </cell>
          <cell r="DN319">
            <v>5.12</v>
          </cell>
          <cell r="DO319">
            <v>0</v>
          </cell>
          <cell r="DP319">
            <v>0</v>
          </cell>
          <cell r="DQ319">
            <v>0</v>
          </cell>
          <cell r="DR319">
            <v>0</v>
          </cell>
          <cell r="DS319">
            <v>0</v>
          </cell>
          <cell r="DT319">
            <v>83.871299999999991</v>
          </cell>
          <cell r="DU319">
            <v>83.871299999999991</v>
          </cell>
          <cell r="DV319">
            <v>88.358800000000002</v>
          </cell>
          <cell r="DW319">
            <v>88.358800000000002</v>
          </cell>
          <cell r="DX319">
            <v>86.639600000000002</v>
          </cell>
          <cell r="DY319">
            <v>86.639600000000002</v>
          </cell>
          <cell r="DZ319">
            <v>91.259799999999984</v>
          </cell>
          <cell r="EA319">
            <v>91.259799999999984</v>
          </cell>
          <cell r="EB319">
            <v>83.879299999999972</v>
          </cell>
          <cell r="EC319">
            <v>83.879299999999972</v>
          </cell>
          <cell r="ED319">
            <v>88.660799999999995</v>
          </cell>
          <cell r="EE319">
            <v>88.660799999999995</v>
          </cell>
          <cell r="EF319">
            <v>86.303699999999992</v>
          </cell>
          <cell r="EG319">
            <v>91.638199999999983</v>
          </cell>
          <cell r="EH319">
            <v>83.135199999999983</v>
          </cell>
          <cell r="EI319">
            <v>82.715199999999982</v>
          </cell>
          <cell r="EJ319">
            <v>85.05619999999999</v>
          </cell>
          <cell r="EK319">
            <v>86.773200000000003</v>
          </cell>
          <cell r="EL319">
            <v>86.773200000000003</v>
          </cell>
          <cell r="EM319">
            <v>0</v>
          </cell>
          <cell r="EN319">
            <v>0</v>
          </cell>
          <cell r="EO319">
            <v>69.491666666666674</v>
          </cell>
          <cell r="EP319">
            <v>67.114285714285714</v>
          </cell>
          <cell r="EQ319" t="str">
            <v>Jul 10</v>
          </cell>
          <cell r="ER319">
            <v>4.72</v>
          </cell>
          <cell r="ES319">
            <v>0</v>
          </cell>
          <cell r="ET319">
            <v>0</v>
          </cell>
          <cell r="EU319">
            <v>0</v>
          </cell>
          <cell r="EV319">
            <v>39.052500000000002</v>
          </cell>
          <cell r="EW319">
            <v>52.504999999999995</v>
          </cell>
          <cell r="EX319">
            <v>56.819999999999993</v>
          </cell>
          <cell r="EY319">
            <v>86.086699999999993</v>
          </cell>
          <cell r="EZ319">
            <v>86.086699999999993</v>
          </cell>
          <cell r="FA319">
            <v>93.621700000000004</v>
          </cell>
          <cell r="FB319">
            <v>93.621700000000004</v>
          </cell>
          <cell r="FC319">
            <v>89.256699999999995</v>
          </cell>
          <cell r="FD319">
            <v>89.256699999999995</v>
          </cell>
          <cell r="FE319">
            <v>85.941700000000012</v>
          </cell>
          <cell r="FF319">
            <v>85.941700000000012</v>
          </cell>
          <cell r="FG319">
            <v>0</v>
          </cell>
          <cell r="FH319">
            <v>84.859199999999973</v>
          </cell>
          <cell r="FI319">
            <v>86.061699999999973</v>
          </cell>
          <cell r="FJ319">
            <v>86.53919999999998</v>
          </cell>
          <cell r="FK319">
            <v>86.53919999999998</v>
          </cell>
          <cell r="FL319">
            <v>0</v>
          </cell>
          <cell r="FM319">
            <v>0</v>
          </cell>
          <cell r="FN319" t="str">
            <v>Jul 10</v>
          </cell>
          <cell r="FO319">
            <v>4.5199999999999996</v>
          </cell>
          <cell r="FP319">
            <v>39.963000000000001</v>
          </cell>
          <cell r="FQ319">
            <v>43.26</v>
          </cell>
          <cell r="FR319">
            <v>64.932000000000002</v>
          </cell>
          <cell r="FS319">
            <v>0</v>
          </cell>
          <cell r="FT319">
            <v>96.027400000000029</v>
          </cell>
          <cell r="FU319">
            <v>96.027400000000029</v>
          </cell>
          <cell r="FV319">
            <v>99.592400000000026</v>
          </cell>
          <cell r="FW319">
            <v>99.592400000000026</v>
          </cell>
          <cell r="FX319">
            <v>0</v>
          </cell>
          <cell r="FY319">
            <v>0</v>
          </cell>
          <cell r="FZ319">
            <v>0</v>
          </cell>
          <cell r="GA319">
            <v>0</v>
          </cell>
          <cell r="GB319">
            <v>0</v>
          </cell>
          <cell r="GC319">
            <v>0</v>
          </cell>
          <cell r="GD319">
            <v>89.327799999999996</v>
          </cell>
          <cell r="GE319">
            <v>88.265500000000017</v>
          </cell>
          <cell r="GF319">
            <v>88.265500000000017</v>
          </cell>
          <cell r="GG319">
            <v>88.515500000000017</v>
          </cell>
          <cell r="GH319">
            <v>88.515500000000017</v>
          </cell>
          <cell r="GI319">
            <v>88.042000000000002</v>
          </cell>
          <cell r="GJ319">
            <v>86.152000000000001</v>
          </cell>
          <cell r="GK319">
            <v>0</v>
          </cell>
          <cell r="GL319">
            <v>0</v>
          </cell>
          <cell r="GM319">
            <v>70.229047619047634</v>
          </cell>
          <cell r="GN319">
            <v>0</v>
          </cell>
          <cell r="GO319" t="str">
            <v>Jul 10</v>
          </cell>
          <cell r="GP319">
            <v>6.4212413517128084</v>
          </cell>
          <cell r="GQ319">
            <v>594.13636363636363</v>
          </cell>
          <cell r="GR319">
            <v>583.40909090909088</v>
          </cell>
          <cell r="GS319">
            <v>603.5</v>
          </cell>
          <cell r="GT319">
            <v>609.72727272727275</v>
          </cell>
          <cell r="GU319">
            <v>627.9545454545455</v>
          </cell>
          <cell r="GV319">
            <v>624.2045454545455</v>
          </cell>
          <cell r="GW319">
            <v>627.9545454545455</v>
          </cell>
          <cell r="GX319">
            <v>0</v>
          </cell>
          <cell r="GY319">
            <v>726.10227272727275</v>
          </cell>
          <cell r="GZ319">
            <v>692.69318181818187</v>
          </cell>
          <cell r="HA319">
            <v>701.38636363636363</v>
          </cell>
          <cell r="HB319">
            <v>692.2954545454545</v>
          </cell>
          <cell r="HC319">
            <v>685.0454545454545</v>
          </cell>
          <cell r="HD319">
            <v>634.65909090909088</v>
          </cell>
          <cell r="HE319">
            <v>0</v>
          </cell>
          <cell r="HF319">
            <v>649.9545454545455</v>
          </cell>
          <cell r="HG319">
            <v>551.4204545454545</v>
          </cell>
          <cell r="HH319">
            <v>0</v>
          </cell>
          <cell r="HI319">
            <v>523.9204545454545</v>
          </cell>
          <cell r="HJ319">
            <v>0</v>
          </cell>
          <cell r="HK319" t="e">
            <v>#VALUE!</v>
          </cell>
          <cell r="HL319">
            <v>0</v>
          </cell>
          <cell r="HM319">
            <v>0</v>
          </cell>
          <cell r="HN319">
            <v>448.93181818181819</v>
          </cell>
          <cell r="HO319">
            <v>418.14772727272725</v>
          </cell>
          <cell r="HP319">
            <v>403.31818181818181</v>
          </cell>
          <cell r="HQ319">
            <v>0</v>
          </cell>
          <cell r="HR319">
            <v>92.6</v>
          </cell>
          <cell r="HS319">
            <v>0</v>
          </cell>
          <cell r="HT319">
            <v>761.63636363636363</v>
          </cell>
          <cell r="HU319" t="str">
            <v>Jul 10</v>
          </cell>
          <cell r="HV319">
            <v>615.59090909090912</v>
          </cell>
          <cell r="HW319">
            <v>584.09090909090912</v>
          </cell>
          <cell r="HX319">
            <v>590.59090909090912</v>
          </cell>
          <cell r="HY319">
            <v>559.09090909090912</v>
          </cell>
          <cell r="HZ319">
            <v>619.53409090909088</v>
          </cell>
          <cell r="IA319">
            <v>599.28409090909088</v>
          </cell>
          <cell r="IB319">
            <v>619.53409090909088</v>
          </cell>
          <cell r="IC319">
            <v>686.68181818181813</v>
          </cell>
          <cell r="ID319">
            <v>663.88636363636363</v>
          </cell>
          <cell r="IE319">
            <v>627.8295454545455</v>
          </cell>
          <cell r="IF319">
            <v>638.1704545454545</v>
          </cell>
          <cell r="IG319">
            <v>546.01136363636363</v>
          </cell>
          <cell r="IH319">
            <v>0</v>
          </cell>
          <cell r="II319">
            <v>518.97727272727275</v>
          </cell>
          <cell r="IJ319">
            <v>0</v>
          </cell>
          <cell r="IK319">
            <v>0</v>
          </cell>
          <cell r="IL319">
            <v>0</v>
          </cell>
          <cell r="IM319">
            <v>452.20454545454544</v>
          </cell>
          <cell r="IN319">
            <v>413.60227272727275</v>
          </cell>
          <cell r="IO319">
            <v>0</v>
          </cell>
          <cell r="IP319">
            <v>0</v>
          </cell>
          <cell r="IQ319" t="str">
            <v>Jul 10</v>
          </cell>
          <cell r="IR319">
            <v>11.171043598329801</v>
          </cell>
          <cell r="IS319">
            <v>51.168412570507655</v>
          </cell>
          <cell r="IT319">
            <v>59.228650137741042</v>
          </cell>
          <cell r="IU319">
            <v>0</v>
          </cell>
          <cell r="IV319">
            <v>0</v>
          </cell>
          <cell r="IW319">
            <v>0</v>
          </cell>
          <cell r="IX319">
            <v>68.674093181818179</v>
          </cell>
          <cell r="IY319">
            <v>0</v>
          </cell>
          <cell r="IZ319">
            <v>85.600909090909099</v>
          </cell>
          <cell r="JA319">
            <v>83.540909090909082</v>
          </cell>
          <cell r="JB319">
            <v>0</v>
          </cell>
          <cell r="JC319">
            <v>80.926818181818177</v>
          </cell>
          <cell r="JD319">
            <v>88.574502420656273</v>
          </cell>
          <cell r="JE319">
            <v>0</v>
          </cell>
          <cell r="JF319">
            <v>0</v>
          </cell>
          <cell r="JG319">
            <v>0</v>
          </cell>
          <cell r="JH319">
            <v>0</v>
          </cell>
          <cell r="JI319">
            <v>0</v>
          </cell>
          <cell r="JJ319">
            <v>0</v>
          </cell>
          <cell r="JK319">
            <v>0</v>
          </cell>
          <cell r="JL319">
            <v>0</v>
          </cell>
          <cell r="JM319">
            <v>-0.54045454545453708</v>
          </cell>
          <cell r="JN319">
            <v>84.716818181818184</v>
          </cell>
          <cell r="JO319">
            <v>0</v>
          </cell>
          <cell r="JP319">
            <v>84.194090909090917</v>
          </cell>
          <cell r="JQ319">
            <v>84.734545454545454</v>
          </cell>
          <cell r="JR319">
            <v>85.853637272727283</v>
          </cell>
          <cell r="JS319">
            <v>85.885454545454564</v>
          </cell>
          <cell r="JT319">
            <v>86.265000000000001</v>
          </cell>
          <cell r="JU319">
            <v>0</v>
          </cell>
          <cell r="JV319">
            <v>0</v>
          </cell>
          <cell r="JW319">
            <v>0</v>
          </cell>
          <cell r="JX319">
            <v>0</v>
          </cell>
          <cell r="JY319">
            <v>0</v>
          </cell>
          <cell r="JZ319">
            <v>85.234545454545454</v>
          </cell>
          <cell r="KA319">
            <v>0</v>
          </cell>
          <cell r="KB319">
            <v>0</v>
          </cell>
          <cell r="KC319">
            <v>0</v>
          </cell>
          <cell r="KD319">
            <v>73.397727272727266</v>
          </cell>
          <cell r="KE319">
            <v>77.579545454545453</v>
          </cell>
          <cell r="KF319">
            <v>73.397727272727266</v>
          </cell>
          <cell r="KG319">
            <v>77.579545454545453</v>
          </cell>
          <cell r="KH319">
            <v>0</v>
          </cell>
          <cell r="KI319">
            <v>0</v>
          </cell>
          <cell r="KJ319">
            <v>0</v>
          </cell>
          <cell r="KK319">
            <v>71.355046528274883</v>
          </cell>
          <cell r="KL319">
            <v>70.275948460987848</v>
          </cell>
          <cell r="KM319">
            <v>0</v>
          </cell>
          <cell r="KN319">
            <v>68.966929133858272</v>
          </cell>
          <cell r="KO319">
            <v>20</v>
          </cell>
          <cell r="KP319">
            <v>0.10909318181818178</v>
          </cell>
          <cell r="KQ319">
            <v>1.1999999999999995</v>
          </cell>
          <cell r="KR319">
            <v>1.1227272727272726</v>
          </cell>
          <cell r="KS319">
            <v>0.55454545454545445</v>
          </cell>
          <cell r="KT319">
            <v>-0.59999999999999987</v>
          </cell>
          <cell r="KU319">
            <v>-0.5</v>
          </cell>
          <cell r="KV319">
            <v>-0.5</v>
          </cell>
          <cell r="KW319">
            <v>2.2728181818181835E-2</v>
          </cell>
          <cell r="KX319">
            <v>-0.43636363636363634</v>
          </cell>
          <cell r="KY319">
            <v>-0.45454545454545453</v>
          </cell>
          <cell r="KZ319">
            <v>0.15909090909090909</v>
          </cell>
          <cell r="LA319">
            <v>-0.20454545454545456</v>
          </cell>
          <cell r="LB319">
            <v>4.1818181818181817</v>
          </cell>
          <cell r="LC319" t="str">
            <v>Jul 10</v>
          </cell>
          <cell r="LD319">
            <v>49.556809024979856</v>
          </cell>
          <cell r="LE319">
            <v>57.392102846648299</v>
          </cell>
          <cell r="LF319">
            <v>615</v>
          </cell>
          <cell r="LG319">
            <v>625</v>
          </cell>
          <cell r="LH319">
            <v>67.541136363636355</v>
          </cell>
          <cell r="LI319">
            <v>80.204545454545453</v>
          </cell>
          <cell r="LJ319">
            <v>84.212727272727278</v>
          </cell>
          <cell r="LK319">
            <v>0.87272727272727268</v>
          </cell>
          <cell r="LL319">
            <v>84.980909090909094</v>
          </cell>
          <cell r="LM319">
            <v>2.0795454545454541</v>
          </cell>
          <cell r="LN319">
            <v>83.574090909090899</v>
          </cell>
          <cell r="LO319">
            <v>0</v>
          </cell>
          <cell r="LP319">
            <v>0</v>
          </cell>
          <cell r="LQ319">
            <v>0</v>
          </cell>
          <cell r="LR319">
            <v>0</v>
          </cell>
          <cell r="LS319">
            <v>0</v>
          </cell>
          <cell r="LT319">
            <v>68.269863994273422</v>
          </cell>
          <cell r="LU319">
            <v>67.018468146027189</v>
          </cell>
          <cell r="LV319">
            <v>71.850230454545439</v>
          </cell>
          <cell r="LW319">
            <v>72.292045454545445</v>
          </cell>
          <cell r="LX319">
            <v>77.706590909090892</v>
          </cell>
          <cell r="LY319">
            <v>76.708080808080823</v>
          </cell>
          <cell r="LZ319">
            <v>72.33920454545455</v>
          </cell>
          <cell r="MA319">
            <v>76.099999999999994</v>
          </cell>
          <cell r="MB319" t="str">
            <v>Jul 10</v>
          </cell>
          <cell r="MC319">
            <v>595.72727272727275</v>
          </cell>
          <cell r="MD319">
            <v>610.36363636363626</v>
          </cell>
          <cell r="ME319">
            <v>70.620580808080803</v>
          </cell>
          <cell r="MF319">
            <v>102.8</v>
          </cell>
          <cell r="MG319">
            <v>96.78</v>
          </cell>
          <cell r="MH319" t="str">
            <v>Jul 10</v>
          </cell>
          <cell r="MI319">
            <v>151.70454545454547</v>
          </cell>
          <cell r="MJ319">
            <v>136.62337662337663</v>
          </cell>
          <cell r="MK319">
            <v>139.48051948051946</v>
          </cell>
          <cell r="ML319">
            <v>115.71428571428569</v>
          </cell>
          <cell r="MM319">
            <v>105.1948051948052</v>
          </cell>
          <cell r="MN319">
            <v>124.26942885249696</v>
          </cell>
          <cell r="MO319">
            <v>164.18438149113896</v>
          </cell>
          <cell r="MP319">
            <v>131.81818181818176</v>
          </cell>
          <cell r="MQ319">
            <v>59.545454545454547</v>
          </cell>
          <cell r="MR319">
            <v>95.227272727272734</v>
          </cell>
          <cell r="MS319">
            <v>0</v>
          </cell>
          <cell r="MT319">
            <v>147.89982252021295</v>
          </cell>
          <cell r="MU319">
            <v>98.195663118527079</v>
          </cell>
          <cell r="MV319">
            <v>117.84090909090909</v>
          </cell>
          <cell r="MW319">
            <v>10.53</v>
          </cell>
        </row>
        <row r="320">
          <cell r="F320" t="str">
            <v>Aug 10</v>
          </cell>
          <cell r="G320">
            <v>77.147857142857148</v>
          </cell>
          <cell r="H320">
            <v>0</v>
          </cell>
          <cell r="I320">
            <v>76.615000000000009</v>
          </cell>
          <cell r="J320">
            <v>0</v>
          </cell>
          <cell r="K320">
            <v>0</v>
          </cell>
          <cell r="L320">
            <v>79.769090909090906</v>
          </cell>
          <cell r="M320">
            <v>74.35499999999999</v>
          </cell>
          <cell r="N320">
            <v>0</v>
          </cell>
          <cell r="O320">
            <v>0</v>
          </cell>
          <cell r="P320">
            <v>68.126363636363635</v>
          </cell>
          <cell r="Q320">
            <v>68.126363636363635</v>
          </cell>
          <cell r="R320">
            <v>0</v>
          </cell>
          <cell r="S320">
            <v>76.971818181818179</v>
          </cell>
          <cell r="T320">
            <v>72.751363636363635</v>
          </cell>
          <cell r="U320">
            <v>57.410454545454542</v>
          </cell>
          <cell r="V320">
            <v>75.826429047619058</v>
          </cell>
          <cell r="W320">
            <v>75.774047619047622</v>
          </cell>
          <cell r="X320">
            <v>77.071666666666673</v>
          </cell>
          <cell r="Y320">
            <v>74.052619047619046</v>
          </cell>
          <cell r="Z320">
            <v>74.452619047619052</v>
          </cell>
          <cell r="AA320">
            <v>72.574285714285708</v>
          </cell>
          <cell r="AB320">
            <v>72.874285714285705</v>
          </cell>
          <cell r="AC320">
            <v>73.195476190476199</v>
          </cell>
          <cell r="AD320">
            <v>78.750238095238103</v>
          </cell>
          <cell r="AE320">
            <v>75.773333333333355</v>
          </cell>
          <cell r="AF320">
            <v>74.078809523809525</v>
          </cell>
          <cell r="AG320">
            <v>78.99666666666667</v>
          </cell>
          <cell r="AH320">
            <v>71.228809523809531</v>
          </cell>
          <cell r="AI320">
            <v>74.251904761904754</v>
          </cell>
          <cell r="AJ320">
            <v>74.078809523809525</v>
          </cell>
          <cell r="AK320">
            <v>75.028809523809528</v>
          </cell>
          <cell r="AL320">
            <v>79.219285714285718</v>
          </cell>
          <cell r="AM320">
            <v>78.561428571428564</v>
          </cell>
          <cell r="AN320">
            <v>72.388571428571424</v>
          </cell>
          <cell r="AO320">
            <v>74.486190476190473</v>
          </cell>
          <cell r="AP320">
            <v>0</v>
          </cell>
          <cell r="AQ320">
            <v>72.228809523809531</v>
          </cell>
          <cell r="AR320">
            <v>75.930952380952405</v>
          </cell>
          <cell r="AS320">
            <v>73.195476190476199</v>
          </cell>
          <cell r="AT320">
            <v>72.914763809523819</v>
          </cell>
          <cell r="AU320">
            <v>76.182857142857145</v>
          </cell>
          <cell r="AV320">
            <v>77.186190476190461</v>
          </cell>
          <cell r="AW320">
            <v>72.80001</v>
          </cell>
          <cell r="AX320">
            <v>77.228811904761912</v>
          </cell>
          <cell r="AY320">
            <v>0</v>
          </cell>
          <cell r="AZ320">
            <v>0</v>
          </cell>
          <cell r="BA320">
            <v>0</v>
          </cell>
          <cell r="BB320">
            <v>74.371428571428567</v>
          </cell>
          <cell r="BC320">
            <v>74.086190476190467</v>
          </cell>
          <cell r="BD320">
            <v>-0.74954545454545141</v>
          </cell>
          <cell r="BE320">
            <v>74.444545454545448</v>
          </cell>
          <cell r="BF320">
            <v>75.141828181818184</v>
          </cell>
          <cell r="BG320">
            <v>68.033357142857142</v>
          </cell>
          <cell r="BH320">
            <v>0</v>
          </cell>
          <cell r="BI320">
            <v>77.18357142857144</v>
          </cell>
          <cell r="BJ320">
            <v>0</v>
          </cell>
          <cell r="BK320">
            <v>4.78</v>
          </cell>
          <cell r="BL320">
            <v>19.989374999999999</v>
          </cell>
          <cell r="BM320">
            <v>44.961477272727272</v>
          </cell>
          <cell r="BN320">
            <v>58.640113636363637</v>
          </cell>
          <cell r="BO320">
            <v>57.596079545454543</v>
          </cell>
          <cell r="BP320">
            <v>71.908295454545438</v>
          </cell>
          <cell r="BQ320">
            <v>82.766345454545473</v>
          </cell>
          <cell r="BR320">
            <v>82.766345454545473</v>
          </cell>
          <cell r="BS320">
            <v>83.93089090909092</v>
          </cell>
          <cell r="BT320">
            <v>83.93089090909092</v>
          </cell>
          <cell r="BU320">
            <v>85.677709090909119</v>
          </cell>
          <cell r="BV320">
            <v>85.677709090909119</v>
          </cell>
          <cell r="BW320">
            <v>81.969300000000004</v>
          </cell>
          <cell r="BX320">
            <v>81.969300000000004</v>
          </cell>
          <cell r="BY320">
            <v>85.057254545454555</v>
          </cell>
          <cell r="BZ320">
            <v>85.057254545454555</v>
          </cell>
          <cell r="CA320">
            <v>82.225118181818189</v>
          </cell>
          <cell r="CB320">
            <v>82.225118181818189</v>
          </cell>
          <cell r="CC320">
            <v>85.248163636363657</v>
          </cell>
          <cell r="CD320">
            <v>85.248163636363657</v>
          </cell>
          <cell r="CE320">
            <v>87.663163636363649</v>
          </cell>
          <cell r="CF320">
            <v>90.586363636363629</v>
          </cell>
          <cell r="CG320">
            <v>91.540909090909096</v>
          </cell>
          <cell r="CH320">
            <v>83.126590909090908</v>
          </cell>
          <cell r="CI320">
            <v>88.621622727272722</v>
          </cell>
          <cell r="CJ320">
            <v>87.781622727272733</v>
          </cell>
          <cell r="CK320">
            <v>87.991622727272727</v>
          </cell>
          <cell r="CL320">
            <v>84.372272727272716</v>
          </cell>
          <cell r="CM320">
            <v>0</v>
          </cell>
          <cell r="CN320">
            <v>88.131177272727257</v>
          </cell>
          <cell r="CO320">
            <v>88.131177272727257</v>
          </cell>
          <cell r="CP320">
            <v>82.946181818181813</v>
          </cell>
          <cell r="CQ320">
            <v>82.946181818181813</v>
          </cell>
          <cell r="CR320">
            <v>0</v>
          </cell>
          <cell r="CS320">
            <v>0</v>
          </cell>
          <cell r="CT320">
            <v>69.145454545454555</v>
          </cell>
          <cell r="CU320">
            <v>66.631818181818176</v>
          </cell>
          <cell r="CV320">
            <v>0</v>
          </cell>
          <cell r="CW320">
            <v>82.5</v>
          </cell>
          <cell r="CX320">
            <v>78.007745454545457</v>
          </cell>
          <cell r="CY320">
            <v>78.427745454545459</v>
          </cell>
          <cell r="CZ320">
            <v>83.714590909090902</v>
          </cell>
          <cell r="DA320">
            <v>80.805613636363631</v>
          </cell>
          <cell r="DB320">
            <v>0.48522727272727434</v>
          </cell>
          <cell r="DC320">
            <v>0.40103305785124033</v>
          </cell>
          <cell r="DD320">
            <v>-8.5272727272728346E-2</v>
          </cell>
          <cell r="DE320">
            <v>0</v>
          </cell>
          <cell r="DF320">
            <v>0</v>
          </cell>
          <cell r="DG320">
            <v>0</v>
          </cell>
          <cell r="DH320">
            <v>0</v>
          </cell>
          <cell r="DI320">
            <v>0</v>
          </cell>
          <cell r="DJ320">
            <v>0</v>
          </cell>
          <cell r="DK320">
            <v>0</v>
          </cell>
          <cell r="DL320">
            <v>0</v>
          </cell>
          <cell r="DM320" t="str">
            <v>Aug 10</v>
          </cell>
          <cell r="DN320">
            <v>5.1750000000000007</v>
          </cell>
          <cell r="DO320">
            <v>0</v>
          </cell>
          <cell r="DP320">
            <v>0</v>
          </cell>
          <cell r="DQ320">
            <v>0</v>
          </cell>
          <cell r="DR320">
            <v>0</v>
          </cell>
          <cell r="DS320">
            <v>0</v>
          </cell>
          <cell r="DT320">
            <v>81.889786363636361</v>
          </cell>
          <cell r="DU320">
            <v>81.889786363636361</v>
          </cell>
          <cell r="DV320">
            <v>85.881409090909102</v>
          </cell>
          <cell r="DW320">
            <v>85.881409090909102</v>
          </cell>
          <cell r="DX320">
            <v>83.06931818181819</v>
          </cell>
          <cell r="DY320">
            <v>83.06931818181819</v>
          </cell>
          <cell r="DZ320">
            <v>87.088909090909098</v>
          </cell>
          <cell r="EA320">
            <v>87.088909090909098</v>
          </cell>
          <cell r="EB320">
            <v>81.526581818181825</v>
          </cell>
          <cell r="EC320">
            <v>81.526581818181825</v>
          </cell>
          <cell r="ED320">
            <v>85.627022727272731</v>
          </cell>
          <cell r="EE320">
            <v>85.627022727272731</v>
          </cell>
          <cell r="EF320">
            <v>88.706386363636383</v>
          </cell>
          <cell r="EG320">
            <v>93.736363636363649</v>
          </cell>
          <cell r="EH320">
            <v>84.830454545454558</v>
          </cell>
          <cell r="EI320">
            <v>84.41045454545457</v>
          </cell>
          <cell r="EJ320">
            <v>0</v>
          </cell>
          <cell r="EK320">
            <v>89.173636363636376</v>
          </cell>
          <cell r="EL320">
            <v>89.173636363636376</v>
          </cell>
          <cell r="EM320">
            <v>0</v>
          </cell>
          <cell r="EN320">
            <v>0</v>
          </cell>
          <cell r="EO320">
            <v>71.552272727272737</v>
          </cell>
          <cell r="EP320">
            <v>68.549999999999983</v>
          </cell>
          <cell r="EQ320" t="str">
            <v>Aug 10</v>
          </cell>
          <cell r="ER320">
            <v>4.63</v>
          </cell>
          <cell r="ES320">
            <v>0</v>
          </cell>
          <cell r="ET320">
            <v>0</v>
          </cell>
          <cell r="EU320">
            <v>0</v>
          </cell>
          <cell r="EV320">
            <v>43.240909090909092</v>
          </cell>
          <cell r="EW320">
            <v>55.535454545454542</v>
          </cell>
          <cell r="EX320">
            <v>58.222499999999997</v>
          </cell>
          <cell r="EY320">
            <v>84.017659090909106</v>
          </cell>
          <cell r="EZ320">
            <v>84.017659090909106</v>
          </cell>
          <cell r="FA320">
            <v>91.596750000000014</v>
          </cell>
          <cell r="FB320">
            <v>91.596750000000014</v>
          </cell>
          <cell r="FC320">
            <v>86.012659090909111</v>
          </cell>
          <cell r="FD320">
            <v>86.012659090909111</v>
          </cell>
          <cell r="FE320">
            <v>83.795727272727291</v>
          </cell>
          <cell r="FF320">
            <v>83.795727272727291</v>
          </cell>
          <cell r="FG320">
            <v>0</v>
          </cell>
          <cell r="FH320">
            <v>87.726927272727295</v>
          </cell>
          <cell r="FI320">
            <v>89.201700000000017</v>
          </cell>
          <cell r="FJ320">
            <v>89.349654545454555</v>
          </cell>
          <cell r="FK320">
            <v>89.349654545454555</v>
          </cell>
          <cell r="FL320">
            <v>0</v>
          </cell>
          <cell r="FM320">
            <v>0</v>
          </cell>
          <cell r="FN320" t="str">
            <v>Aug 10</v>
          </cell>
          <cell r="FO320">
            <v>4.26</v>
          </cell>
          <cell r="FP320">
            <v>45.307499999999997</v>
          </cell>
          <cell r="FQ320">
            <v>47.092500000000001</v>
          </cell>
          <cell r="FR320">
            <v>68.039999999999992</v>
          </cell>
          <cell r="FS320">
            <v>0</v>
          </cell>
          <cell r="FT320">
            <v>91.645718181818197</v>
          </cell>
          <cell r="FU320">
            <v>91.645718181818197</v>
          </cell>
          <cell r="FV320">
            <v>96.179809090909103</v>
          </cell>
          <cell r="FW320">
            <v>96.179809090909103</v>
          </cell>
          <cell r="FX320">
            <v>0</v>
          </cell>
          <cell r="FY320">
            <v>0</v>
          </cell>
          <cell r="FZ320">
            <v>0</v>
          </cell>
          <cell r="GA320">
            <v>0</v>
          </cell>
          <cell r="GB320">
            <v>0</v>
          </cell>
          <cell r="GC320">
            <v>0</v>
          </cell>
          <cell r="GD320">
            <v>89.854704545454538</v>
          </cell>
          <cell r="GE320">
            <v>91.009227272727273</v>
          </cell>
          <cell r="GF320">
            <v>91.009227272727273</v>
          </cell>
          <cell r="GG320">
            <v>91.333772727272731</v>
          </cell>
          <cell r="GH320">
            <v>91.333772727272731</v>
          </cell>
          <cell r="GI320">
            <v>85.583590909090901</v>
          </cell>
          <cell r="GJ320">
            <v>83.693590909090901</v>
          </cell>
          <cell r="GK320">
            <v>0</v>
          </cell>
          <cell r="GL320">
            <v>0</v>
          </cell>
          <cell r="GM320">
            <v>69.842727272727274</v>
          </cell>
          <cell r="GN320">
            <v>0</v>
          </cell>
          <cell r="GO320" t="str">
            <v>Aug 10</v>
          </cell>
          <cell r="GP320">
            <v>7.0887182355028076</v>
          </cell>
          <cell r="GQ320">
            <v>617.66666666666663</v>
          </cell>
          <cell r="GR320">
            <v>615</v>
          </cell>
          <cell r="GS320">
            <v>643.21428571428567</v>
          </cell>
          <cell r="GT320">
            <v>628.16666666666663</v>
          </cell>
          <cell r="GU320">
            <v>663.58333333333337</v>
          </cell>
          <cell r="GV320">
            <v>659.83333333333337</v>
          </cell>
          <cell r="GW320">
            <v>663.58333333333337</v>
          </cell>
          <cell r="GX320">
            <v>0</v>
          </cell>
          <cell r="GY320">
            <v>724.78571428571433</v>
          </cell>
          <cell r="GZ320">
            <v>691.22619047619048</v>
          </cell>
          <cell r="HA320">
            <v>704.63095238095241</v>
          </cell>
          <cell r="HB320">
            <v>691.25</v>
          </cell>
          <cell r="HC320">
            <v>699.88095238095241</v>
          </cell>
          <cell r="HD320">
            <v>647</v>
          </cell>
          <cell r="HE320">
            <v>0</v>
          </cell>
          <cell r="HF320">
            <v>668.72619047619048</v>
          </cell>
          <cell r="HG320">
            <v>561.60714285714289</v>
          </cell>
          <cell r="HH320">
            <v>0</v>
          </cell>
          <cell r="HI320">
            <v>543.36904761904759</v>
          </cell>
          <cell r="HJ320">
            <v>0</v>
          </cell>
          <cell r="HK320" t="e">
            <v>#VALUE!</v>
          </cell>
          <cell r="HL320">
            <v>0</v>
          </cell>
          <cell r="HM320">
            <v>0</v>
          </cell>
          <cell r="HN320">
            <v>457.11904761904759</v>
          </cell>
          <cell r="HO320">
            <v>432.53571428571428</v>
          </cell>
          <cell r="HP320">
            <v>418.04761904761904</v>
          </cell>
          <cell r="HQ320">
            <v>0</v>
          </cell>
          <cell r="HR320">
            <v>92.74</v>
          </cell>
          <cell r="HS320">
            <v>0</v>
          </cell>
          <cell r="HT320">
            <v>759.53571428571433</v>
          </cell>
          <cell r="HU320" t="str">
            <v>Aug 10</v>
          </cell>
          <cell r="HV320">
            <v>655.71428571428567</v>
          </cell>
          <cell r="HW320">
            <v>647.04761904761904</v>
          </cell>
          <cell r="HX320">
            <v>630.71428571428567</v>
          </cell>
          <cell r="HY320">
            <v>622.04761904761904</v>
          </cell>
          <cell r="HZ320">
            <v>658.08333333333337</v>
          </cell>
          <cell r="IA320">
            <v>642.79761904761904</v>
          </cell>
          <cell r="IB320">
            <v>658.08333333333337</v>
          </cell>
          <cell r="IC320">
            <v>683.16666666666663</v>
          </cell>
          <cell r="ID320">
            <v>684.23809523809518</v>
          </cell>
          <cell r="IE320">
            <v>646</v>
          </cell>
          <cell r="IF320">
            <v>664.30952380952385</v>
          </cell>
          <cell r="IG320">
            <v>555.86904761904759</v>
          </cell>
          <cell r="IH320">
            <v>0</v>
          </cell>
          <cell r="II320">
            <v>532.97619047619048</v>
          </cell>
          <cell r="IJ320">
            <v>0</v>
          </cell>
          <cell r="IK320">
            <v>0</v>
          </cell>
          <cell r="IL320">
            <v>0</v>
          </cell>
          <cell r="IM320">
            <v>459.76190476190476</v>
          </cell>
          <cell r="IN320">
            <v>434.14285714285717</v>
          </cell>
          <cell r="IO320">
            <v>0</v>
          </cell>
          <cell r="IP320">
            <v>0</v>
          </cell>
          <cell r="IQ320" t="str">
            <v>Aug 10</v>
          </cell>
          <cell r="IR320">
            <v>11.229725564067911</v>
          </cell>
          <cell r="IS320">
            <v>48.384733719141458</v>
          </cell>
          <cell r="IT320">
            <v>56.974705735036309</v>
          </cell>
          <cell r="IU320">
            <v>0</v>
          </cell>
          <cell r="IV320">
            <v>0</v>
          </cell>
          <cell r="IW320">
            <v>0</v>
          </cell>
          <cell r="IX320">
            <v>74.082510822510812</v>
          </cell>
          <cell r="IY320">
            <v>0</v>
          </cell>
          <cell r="IZ320">
            <v>85.409047619047612</v>
          </cell>
          <cell r="JA320">
            <v>83.478874458874458</v>
          </cell>
          <cell r="JB320">
            <v>0</v>
          </cell>
          <cell r="JC320">
            <v>81.235281385281382</v>
          </cell>
          <cell r="JD320">
            <v>90.332488024795737</v>
          </cell>
          <cell r="JE320">
            <v>0</v>
          </cell>
          <cell r="JF320">
            <v>0</v>
          </cell>
          <cell r="JG320">
            <v>0</v>
          </cell>
          <cell r="JH320">
            <v>0</v>
          </cell>
          <cell r="JI320">
            <v>0</v>
          </cell>
          <cell r="JJ320">
            <v>0</v>
          </cell>
          <cell r="JK320">
            <v>0</v>
          </cell>
          <cell r="JL320">
            <v>0</v>
          </cell>
          <cell r="JM320">
            <v>-9.6666666666664014E-2</v>
          </cell>
          <cell r="JN320">
            <v>86.700216450216445</v>
          </cell>
          <cell r="JO320">
            <v>0</v>
          </cell>
          <cell r="JP320">
            <v>86.991216666666674</v>
          </cell>
          <cell r="JQ320">
            <v>87.087883333333338</v>
          </cell>
          <cell r="JR320">
            <v>87.462121212121218</v>
          </cell>
          <cell r="JS320">
            <v>87.795238095238105</v>
          </cell>
          <cell r="JT320">
            <v>88.224805194805199</v>
          </cell>
          <cell r="JU320">
            <v>0</v>
          </cell>
          <cell r="JV320">
            <v>0</v>
          </cell>
          <cell r="JW320">
            <v>0</v>
          </cell>
          <cell r="JX320">
            <v>0</v>
          </cell>
          <cell r="JY320">
            <v>0</v>
          </cell>
          <cell r="JZ320">
            <v>87.233333333333334</v>
          </cell>
          <cell r="KA320">
            <v>0</v>
          </cell>
          <cell r="KB320">
            <v>0</v>
          </cell>
          <cell r="KC320">
            <v>0</v>
          </cell>
          <cell r="KD320">
            <v>74.74666666666667</v>
          </cell>
          <cell r="KE320">
            <v>78.74666666666667</v>
          </cell>
          <cell r="KF320">
            <v>74.74666666666667</v>
          </cell>
          <cell r="KG320">
            <v>78.74666666666667</v>
          </cell>
          <cell r="KH320">
            <v>0</v>
          </cell>
          <cell r="KI320">
            <v>0</v>
          </cell>
          <cell r="KJ320">
            <v>0</v>
          </cell>
          <cell r="KK320">
            <v>72.779432474349804</v>
          </cell>
          <cell r="KL320">
            <v>71.461472219381676</v>
          </cell>
          <cell r="KM320">
            <v>0</v>
          </cell>
          <cell r="KN320">
            <v>69.987279220779214</v>
          </cell>
          <cell r="KO320">
            <v>25.454545454545453</v>
          </cell>
          <cell r="KP320">
            <v>0.77727272727272734</v>
          </cell>
          <cell r="KQ320">
            <v>1.1000000000000003</v>
          </cell>
          <cell r="KR320">
            <v>0.96363636363636407</v>
          </cell>
          <cell r="KS320">
            <v>0.40909090909090912</v>
          </cell>
          <cell r="KT320">
            <v>-0.4545454545454547</v>
          </cell>
          <cell r="KU320">
            <v>-0.14545</v>
          </cell>
          <cell r="KV320">
            <v>-0.14545</v>
          </cell>
          <cell r="KW320">
            <v>-0.15454545454545462</v>
          </cell>
          <cell r="KX320">
            <v>-0.30000000000000004</v>
          </cell>
          <cell r="KY320">
            <v>-0.19090909090909092</v>
          </cell>
          <cell r="KZ320">
            <v>-0.47727045454545453</v>
          </cell>
          <cell r="LA320">
            <v>-0.86363409090909082</v>
          </cell>
          <cell r="LB320">
            <v>4</v>
          </cell>
          <cell r="LC320" t="str">
            <v>Aug 10</v>
          </cell>
          <cell r="LD320">
            <v>46.333601933924257</v>
          </cell>
          <cell r="LE320">
            <v>54.637281910009179</v>
          </cell>
          <cell r="LF320">
            <v>575</v>
          </cell>
          <cell r="LG320">
            <v>595</v>
          </cell>
          <cell r="LH320">
            <v>71.013492063492038</v>
          </cell>
          <cell r="LI320">
            <v>79.709999999999994</v>
          </cell>
          <cell r="LJ320">
            <v>85.254761904761907</v>
          </cell>
          <cell r="LK320">
            <v>0.56190476190476191</v>
          </cell>
          <cell r="LL320">
            <v>86.929047619047623</v>
          </cell>
          <cell r="LM320">
            <v>1.8142857142857141</v>
          </cell>
          <cell r="LN320">
            <v>85.929047619047623</v>
          </cell>
          <cell r="LO320">
            <v>0</v>
          </cell>
          <cell r="LP320">
            <v>0</v>
          </cell>
          <cell r="LQ320">
            <v>0</v>
          </cell>
          <cell r="LR320">
            <v>0</v>
          </cell>
          <cell r="LS320">
            <v>0</v>
          </cell>
          <cell r="LT320">
            <v>69.705286839145117</v>
          </cell>
          <cell r="LU320">
            <v>68.291863517060392</v>
          </cell>
          <cell r="LV320">
            <v>72.874285714285705</v>
          </cell>
          <cell r="LW320">
            <v>73.195476190476199</v>
          </cell>
          <cell r="LX320">
            <v>78.750238095238103</v>
          </cell>
          <cell r="LY320">
            <v>75.773333333333355</v>
          </cell>
          <cell r="LZ320">
            <v>74.078809523809525</v>
          </cell>
          <cell r="MA320">
            <v>78.99666666666667</v>
          </cell>
          <cell r="MB320" t="str">
            <v>Aug 10</v>
          </cell>
          <cell r="MC320">
            <v>643.83333333333326</v>
          </cell>
          <cell r="MD320">
            <v>662.23809523809518</v>
          </cell>
          <cell r="ME320">
            <v>74.962962962962962</v>
          </cell>
          <cell r="MF320">
            <v>99.56</v>
          </cell>
          <cell r="MG320">
            <v>90.41</v>
          </cell>
          <cell r="MH320" t="str">
            <v>Aug 10</v>
          </cell>
          <cell r="MI320">
            <v>150.68181818181819</v>
          </cell>
          <cell r="MJ320">
            <v>136.10389610389615</v>
          </cell>
          <cell r="MK320">
            <v>138.96103896103895</v>
          </cell>
          <cell r="ML320">
            <v>113.24675324675322</v>
          </cell>
          <cell r="MM320">
            <v>102.85714285714285</v>
          </cell>
          <cell r="MN320">
            <v>126.43944216191193</v>
          </cell>
          <cell r="MO320">
            <v>196.22574800017682</v>
          </cell>
          <cell r="MP320">
            <v>122.72727272727273</v>
          </cell>
          <cell r="MQ320">
            <v>51.136363636363633</v>
          </cell>
          <cell r="MR320">
            <v>80.681818181818187</v>
          </cell>
          <cell r="MS320">
            <v>0</v>
          </cell>
          <cell r="MT320">
            <v>161.30940642871229</v>
          </cell>
          <cell r="MU320">
            <v>95.835730724971242</v>
          </cell>
          <cell r="MV320">
            <v>99.522727272727266</v>
          </cell>
          <cell r="MW320">
            <v>10.53</v>
          </cell>
        </row>
        <row r="321">
          <cell r="F321" t="str">
            <v>Sep 10</v>
          </cell>
          <cell r="G321">
            <v>77.794090909090912</v>
          </cell>
          <cell r="H321">
            <v>0</v>
          </cell>
          <cell r="I321">
            <v>75.172857142857154</v>
          </cell>
          <cell r="J321">
            <v>0</v>
          </cell>
          <cell r="K321">
            <v>0</v>
          </cell>
          <cell r="L321">
            <v>80.141904761904769</v>
          </cell>
          <cell r="M321">
            <v>75.28</v>
          </cell>
          <cell r="N321">
            <v>0</v>
          </cell>
          <cell r="O321">
            <v>0</v>
          </cell>
          <cell r="P321">
            <v>63.077619047619059</v>
          </cell>
          <cell r="Q321">
            <v>63.077619047619059</v>
          </cell>
          <cell r="R321">
            <v>0</v>
          </cell>
          <cell r="S321">
            <v>72.403809523809542</v>
          </cell>
          <cell r="T321">
            <v>68.220476190476205</v>
          </cell>
          <cell r="U321">
            <v>52.791904761904775</v>
          </cell>
          <cell r="V321">
            <v>77.503183181818173</v>
          </cell>
          <cell r="W321">
            <v>77.580454545454529</v>
          </cell>
          <cell r="X321">
            <v>77.798640909090892</v>
          </cell>
          <cell r="Y321">
            <v>75.094090909090895</v>
          </cell>
          <cell r="Z321">
            <v>75.530454545454532</v>
          </cell>
          <cell r="AA321">
            <v>74.11</v>
          </cell>
          <cell r="AB321">
            <v>74.586190476190481</v>
          </cell>
          <cell r="AC321">
            <v>75.089545454545444</v>
          </cell>
          <cell r="AD321">
            <v>80.223636363636345</v>
          </cell>
          <cell r="AE321">
            <v>80.729206349206351</v>
          </cell>
          <cell r="AF321">
            <v>74.621428571428552</v>
          </cell>
          <cell r="AG321">
            <v>80.16</v>
          </cell>
          <cell r="AH321">
            <v>71.871428571428552</v>
          </cell>
          <cell r="AI321">
            <v>75.283809523809509</v>
          </cell>
          <cell r="AJ321">
            <v>74.621428571428552</v>
          </cell>
          <cell r="AK321">
            <v>75.471428571428561</v>
          </cell>
          <cell r="AL321">
            <v>80.00545454545454</v>
          </cell>
          <cell r="AM321">
            <v>79.423809523809524</v>
          </cell>
          <cell r="AN321">
            <v>74.079047619047628</v>
          </cell>
          <cell r="AO321">
            <v>75.519523809523818</v>
          </cell>
          <cell r="AP321">
            <v>0</v>
          </cell>
          <cell r="AQ321">
            <v>72.921428571428564</v>
          </cell>
          <cell r="AR321">
            <v>76.930000000000007</v>
          </cell>
          <cell r="AS321">
            <v>75.089545454545444</v>
          </cell>
          <cell r="AT321">
            <v>74.273335238095243</v>
          </cell>
          <cell r="AU321">
            <v>78.989999999999995</v>
          </cell>
          <cell r="AV321">
            <v>78.219523809523807</v>
          </cell>
          <cell r="AW321">
            <v>74.119050952380945</v>
          </cell>
          <cell r="AX321">
            <v>77.907727272727257</v>
          </cell>
          <cell r="AY321">
            <v>0</v>
          </cell>
          <cell r="AZ321">
            <v>0</v>
          </cell>
          <cell r="BA321">
            <v>0</v>
          </cell>
          <cell r="BB321">
            <v>75.423333333333332</v>
          </cell>
          <cell r="BC321">
            <v>75.119523809523812</v>
          </cell>
          <cell r="BD321">
            <v>-1.221818181818179</v>
          </cell>
          <cell r="BE321">
            <v>73.089523809523797</v>
          </cell>
          <cell r="BF321">
            <v>76.098581428571435</v>
          </cell>
          <cell r="BG321">
            <v>67.754476190476197</v>
          </cell>
          <cell r="BH321">
            <v>0</v>
          </cell>
          <cell r="BI321">
            <v>78.355454545454535</v>
          </cell>
          <cell r="BJ321">
            <v>0</v>
          </cell>
          <cell r="BK321">
            <v>3.64</v>
          </cell>
          <cell r="BL321">
            <v>21.764999999999997</v>
          </cell>
          <cell r="BM321">
            <v>47.464999999999996</v>
          </cell>
          <cell r="BN321">
            <v>61.373750000000001</v>
          </cell>
          <cell r="BO321">
            <v>59.945</v>
          </cell>
          <cell r="BP321">
            <v>73.827500000000001</v>
          </cell>
          <cell r="BQ321">
            <v>81.968700000000013</v>
          </cell>
          <cell r="BR321">
            <v>81.968700000000013</v>
          </cell>
          <cell r="BS321">
            <v>83.147099999999995</v>
          </cell>
          <cell r="BT321">
            <v>83.147099999999995</v>
          </cell>
          <cell r="BU321">
            <v>84.914700000000011</v>
          </cell>
          <cell r="BV321">
            <v>84.914700000000011</v>
          </cell>
          <cell r="BW321">
            <v>81.797200000000004</v>
          </cell>
          <cell r="BX321">
            <v>81.797200000000004</v>
          </cell>
          <cell r="BY321">
            <v>86.659700000000001</v>
          </cell>
          <cell r="BZ321">
            <v>86.659700000000001</v>
          </cell>
          <cell r="CA321">
            <v>81.981200000000001</v>
          </cell>
          <cell r="CB321">
            <v>81.981200000000001</v>
          </cell>
          <cell r="CC321">
            <v>84.547700000000006</v>
          </cell>
          <cell r="CD321">
            <v>84.547700000000006</v>
          </cell>
          <cell r="CE321">
            <v>89.363700000000009</v>
          </cell>
          <cell r="CF321">
            <v>93.399999999999991</v>
          </cell>
          <cell r="CG321">
            <v>99.7</v>
          </cell>
          <cell r="CH321">
            <v>93.27</v>
          </cell>
          <cell r="CI321">
            <v>89.979199999999992</v>
          </cell>
          <cell r="CJ321">
            <v>88.643199999999979</v>
          </cell>
          <cell r="CK321">
            <v>89.349199999999996</v>
          </cell>
          <cell r="CL321">
            <v>87.075999999999993</v>
          </cell>
          <cell r="CM321">
            <v>0</v>
          </cell>
          <cell r="CN321">
            <v>89.400099999999995</v>
          </cell>
          <cell r="CO321">
            <v>89.400099999999995</v>
          </cell>
          <cell r="CP321">
            <v>85.26400000000001</v>
          </cell>
          <cell r="CQ321">
            <v>85.26400000000001</v>
          </cell>
          <cell r="CR321">
            <v>0</v>
          </cell>
          <cell r="CS321">
            <v>0</v>
          </cell>
          <cell r="CT321">
            <v>69.8</v>
          </cell>
          <cell r="CU321">
            <v>67.169047619047632</v>
          </cell>
          <cell r="CV321">
            <v>0</v>
          </cell>
          <cell r="CW321">
            <v>91.5</v>
          </cell>
          <cell r="CX321">
            <v>80.883300000000006</v>
          </cell>
          <cell r="CY321">
            <v>81.303300000000007</v>
          </cell>
          <cell r="CZ321">
            <v>84.094499999999996</v>
          </cell>
          <cell r="DA321">
            <v>81.033999999999992</v>
          </cell>
          <cell r="DB321">
            <v>0.49099999999999966</v>
          </cell>
          <cell r="DC321">
            <v>0.63149350649350611</v>
          </cell>
          <cell r="DD321">
            <v>-6.1333333333332497E-2</v>
          </cell>
          <cell r="DE321">
            <v>0</v>
          </cell>
          <cell r="DF321">
            <v>0</v>
          </cell>
          <cell r="DG321">
            <v>0</v>
          </cell>
          <cell r="DH321">
            <v>0</v>
          </cell>
          <cell r="DI321">
            <v>0</v>
          </cell>
          <cell r="DJ321">
            <v>0</v>
          </cell>
          <cell r="DK321">
            <v>0</v>
          </cell>
          <cell r="DL321">
            <v>0</v>
          </cell>
          <cell r="DM321" t="str">
            <v>Sep 10</v>
          </cell>
          <cell r="DN321">
            <v>3.9050000000000002</v>
          </cell>
          <cell r="DO321">
            <v>0</v>
          </cell>
          <cell r="DP321">
            <v>0</v>
          </cell>
          <cell r="DQ321">
            <v>0</v>
          </cell>
          <cell r="DR321">
            <v>0</v>
          </cell>
          <cell r="DS321">
            <v>0</v>
          </cell>
          <cell r="DT321">
            <v>83.015799999999999</v>
          </cell>
          <cell r="DU321">
            <v>83.015799999999999</v>
          </cell>
          <cell r="DV321">
            <v>86.771899999999974</v>
          </cell>
          <cell r="DW321">
            <v>86.771899999999974</v>
          </cell>
          <cell r="DX321">
            <v>82.041300000000007</v>
          </cell>
          <cell r="DY321">
            <v>82.041300000000007</v>
          </cell>
          <cell r="DZ321">
            <v>86.605799999999974</v>
          </cell>
          <cell r="EA321">
            <v>86.605799999999974</v>
          </cell>
          <cell r="EB321">
            <v>81.977300000000014</v>
          </cell>
          <cell r="EC321">
            <v>81.977300000000014</v>
          </cell>
          <cell r="ED321">
            <v>86.156299999999987</v>
          </cell>
          <cell r="EE321">
            <v>86.156299999999987</v>
          </cell>
          <cell r="EF321">
            <v>90.509799999999984</v>
          </cell>
          <cell r="EG321">
            <v>95.707800000000006</v>
          </cell>
          <cell r="EH321">
            <v>87.90079999999999</v>
          </cell>
          <cell r="EI321">
            <v>87.480800000000002</v>
          </cell>
          <cell r="EJ321">
            <v>0</v>
          </cell>
          <cell r="EK321">
            <v>91.297800000000009</v>
          </cell>
          <cell r="EL321">
            <v>91.297800000000009</v>
          </cell>
          <cell r="EM321">
            <v>0</v>
          </cell>
          <cell r="EN321">
            <v>0</v>
          </cell>
          <cell r="EO321">
            <v>71.708333333333343</v>
          </cell>
          <cell r="EP321">
            <v>69.50833333333334</v>
          </cell>
          <cell r="EQ321" t="str">
            <v>Sep 10</v>
          </cell>
          <cell r="ER321">
            <v>3.79</v>
          </cell>
          <cell r="ES321">
            <v>0</v>
          </cell>
          <cell r="ET321">
            <v>0</v>
          </cell>
          <cell r="EU321">
            <v>0</v>
          </cell>
          <cell r="EV321">
            <v>46.085000000000001</v>
          </cell>
          <cell r="EW321">
            <v>59.675000000000004</v>
          </cell>
          <cell r="EX321">
            <v>61.935000000000002</v>
          </cell>
          <cell r="EY321">
            <v>84.960600000000014</v>
          </cell>
          <cell r="EZ321">
            <v>84.960600000000014</v>
          </cell>
          <cell r="FA321">
            <v>91.100599999999986</v>
          </cell>
          <cell r="FB321">
            <v>91.100599999999986</v>
          </cell>
          <cell r="FC321">
            <v>86.795599999999993</v>
          </cell>
          <cell r="FD321">
            <v>86.795599999999993</v>
          </cell>
          <cell r="FE321">
            <v>84.565600000000003</v>
          </cell>
          <cell r="FF321">
            <v>84.565600000000003</v>
          </cell>
          <cell r="FG321">
            <v>0</v>
          </cell>
          <cell r="FH321">
            <v>90.811800000000005</v>
          </cell>
          <cell r="FI321">
            <v>91.331800000000001</v>
          </cell>
          <cell r="FJ321">
            <v>91.391800000000003</v>
          </cell>
          <cell r="FK321">
            <v>91.391800000000003</v>
          </cell>
          <cell r="FL321">
            <v>0</v>
          </cell>
          <cell r="FM321">
            <v>0</v>
          </cell>
          <cell r="FN321" t="str">
            <v>Sep 10</v>
          </cell>
          <cell r="FO321">
            <v>3.45</v>
          </cell>
          <cell r="FP321">
            <v>52.139999999999993</v>
          </cell>
          <cell r="FQ321">
            <v>48.54</v>
          </cell>
          <cell r="FR321">
            <v>69.27000000000001</v>
          </cell>
          <cell r="FS321">
            <v>0</v>
          </cell>
          <cell r="FT321">
            <v>87.199499999999986</v>
          </cell>
          <cell r="FU321">
            <v>87.199499999999986</v>
          </cell>
          <cell r="FV321">
            <v>90.959499999999991</v>
          </cell>
          <cell r="FW321">
            <v>90.959499999999991</v>
          </cell>
          <cell r="FX321">
            <v>87.785249999999991</v>
          </cell>
          <cell r="FY321">
            <v>87.785249999999991</v>
          </cell>
          <cell r="FZ321">
            <v>0</v>
          </cell>
          <cell r="GA321">
            <v>0</v>
          </cell>
          <cell r="GB321">
            <v>0</v>
          </cell>
          <cell r="GC321">
            <v>0</v>
          </cell>
          <cell r="GD321">
            <v>92.037399999999991</v>
          </cell>
          <cell r="GE321">
            <v>91.529499999999985</v>
          </cell>
          <cell r="GF321">
            <v>91.529499999999985</v>
          </cell>
          <cell r="GG321">
            <v>92.311999999999983</v>
          </cell>
          <cell r="GH321">
            <v>92.311999999999983</v>
          </cell>
          <cell r="GI321">
            <v>83.21</v>
          </cell>
          <cell r="GJ321">
            <v>81.319999999999979</v>
          </cell>
          <cell r="GK321">
            <v>0</v>
          </cell>
          <cell r="GL321">
            <v>0</v>
          </cell>
          <cell r="GM321">
            <v>70.529047619047617</v>
          </cell>
          <cell r="GN321">
            <v>0</v>
          </cell>
          <cell r="GO321" t="str">
            <v>Sep 10</v>
          </cell>
          <cell r="GP321">
            <v>6.1591181282630956</v>
          </cell>
          <cell r="GQ321">
            <v>723.09090909090912</v>
          </cell>
          <cell r="GR321">
            <v>679.36363636363637</v>
          </cell>
          <cell r="GS321">
            <v>687.90909090909088</v>
          </cell>
          <cell r="GT321">
            <v>707.59090909090912</v>
          </cell>
          <cell r="GU321">
            <v>680.0795454545455</v>
          </cell>
          <cell r="GV321">
            <v>676.3295454545455</v>
          </cell>
          <cell r="GW321">
            <v>680.0795454545455</v>
          </cell>
          <cell r="GX321">
            <v>0</v>
          </cell>
          <cell r="GY321">
            <v>745.5454545454545</v>
          </cell>
          <cell r="GZ321">
            <v>699.72727272727275</v>
          </cell>
          <cell r="HA321">
            <v>704.625</v>
          </cell>
          <cell r="HB321">
            <v>698.26136363636363</v>
          </cell>
          <cell r="HC321">
            <v>709.13636363636363</v>
          </cell>
          <cell r="HD321">
            <v>665.3295454545455</v>
          </cell>
          <cell r="HE321">
            <v>0</v>
          </cell>
          <cell r="HF321">
            <v>685.80681818181813</v>
          </cell>
          <cell r="HG321">
            <v>557.7954545454545</v>
          </cell>
          <cell r="HH321">
            <v>0</v>
          </cell>
          <cell r="HI321">
            <v>533.56818181818187</v>
          </cell>
          <cell r="HJ321">
            <v>0</v>
          </cell>
          <cell r="HK321" t="e">
            <v>#VALUE!</v>
          </cell>
          <cell r="HL321">
            <v>0</v>
          </cell>
          <cell r="HM321">
            <v>0</v>
          </cell>
          <cell r="HN321">
            <v>444.15909090909093</v>
          </cell>
          <cell r="HO321">
            <v>427.47727272727275</v>
          </cell>
          <cell r="HP321">
            <v>413.84090909090907</v>
          </cell>
          <cell r="HQ321">
            <v>0</v>
          </cell>
          <cell r="HR321">
            <v>91.95</v>
          </cell>
          <cell r="HS321">
            <v>0</v>
          </cell>
          <cell r="HT321">
            <v>833.60227272727275</v>
          </cell>
          <cell r="HU321" t="str">
            <v>Sep 10</v>
          </cell>
          <cell r="HV321">
            <v>700.40909090909088</v>
          </cell>
          <cell r="HW321">
            <v>722.09090909090912</v>
          </cell>
          <cell r="HX321">
            <v>675.40909090909088</v>
          </cell>
          <cell r="HY321">
            <v>697.09090909090912</v>
          </cell>
          <cell r="HZ321">
            <v>676.06818181818187</v>
          </cell>
          <cell r="IA321">
            <v>663.48863636363637</v>
          </cell>
          <cell r="IB321">
            <v>676.06818181818187</v>
          </cell>
          <cell r="IC321">
            <v>697.94318181818187</v>
          </cell>
          <cell r="ID321">
            <v>695.1704545454545</v>
          </cell>
          <cell r="IE321">
            <v>662.96590909090912</v>
          </cell>
          <cell r="IF321">
            <v>678.6704545454545</v>
          </cell>
          <cell r="IG321">
            <v>550.27272727272725</v>
          </cell>
          <cell r="IH321">
            <v>0</v>
          </cell>
          <cell r="II321">
            <v>523</v>
          </cell>
          <cell r="IJ321">
            <v>0</v>
          </cell>
          <cell r="IK321">
            <v>0</v>
          </cell>
          <cell r="IL321">
            <v>0</v>
          </cell>
          <cell r="IM321">
            <v>449.56818181818181</v>
          </cell>
          <cell r="IN321">
            <v>420.94318181818181</v>
          </cell>
          <cell r="IO321">
            <v>0</v>
          </cell>
          <cell r="IP321">
            <v>0</v>
          </cell>
          <cell r="IQ321" t="str">
            <v>Sep 10</v>
          </cell>
          <cell r="IR321">
            <v>11.040263331007854</v>
          </cell>
          <cell r="IS321">
            <v>53.182917002417405</v>
          </cell>
          <cell r="IT321">
            <v>62.442607897153351</v>
          </cell>
          <cell r="IU321">
            <v>0</v>
          </cell>
          <cell r="IV321">
            <v>0</v>
          </cell>
          <cell r="IW321">
            <v>0</v>
          </cell>
          <cell r="IX321">
            <v>75.102294372294367</v>
          </cell>
          <cell r="IY321">
            <v>0</v>
          </cell>
          <cell r="IZ321">
            <v>85.414285714285711</v>
          </cell>
          <cell r="JA321">
            <v>83.65285714285713</v>
          </cell>
          <cell r="JB321">
            <v>0</v>
          </cell>
          <cell r="JC321">
            <v>81.07714285714286</v>
          </cell>
          <cell r="JD321">
            <v>95.004226542688102</v>
          </cell>
          <cell r="JE321">
            <v>0</v>
          </cell>
          <cell r="JF321">
            <v>0</v>
          </cell>
          <cell r="JG321">
            <v>0</v>
          </cell>
          <cell r="JH321">
            <v>0</v>
          </cell>
          <cell r="JI321">
            <v>0</v>
          </cell>
          <cell r="JJ321">
            <v>0</v>
          </cell>
          <cell r="JK321">
            <v>0</v>
          </cell>
          <cell r="JL321">
            <v>0</v>
          </cell>
          <cell r="JM321">
            <v>-0.28190476190475522</v>
          </cell>
          <cell r="JN321">
            <v>87.296839826839815</v>
          </cell>
          <cell r="JO321">
            <v>0</v>
          </cell>
          <cell r="JP321">
            <v>86.515108225108236</v>
          </cell>
          <cell r="JQ321">
            <v>86.797012987012991</v>
          </cell>
          <cell r="JR321">
            <v>87.247662337662348</v>
          </cell>
          <cell r="JS321">
            <v>88.038138528138546</v>
          </cell>
          <cell r="JT321">
            <v>88.723593073593079</v>
          </cell>
          <cell r="JU321">
            <v>0</v>
          </cell>
          <cell r="JV321">
            <v>0</v>
          </cell>
          <cell r="JW321">
            <v>0</v>
          </cell>
          <cell r="JX321">
            <v>0</v>
          </cell>
          <cell r="JY321">
            <v>0</v>
          </cell>
          <cell r="JZ321">
            <v>87.324285714285722</v>
          </cell>
          <cell r="KA321">
            <v>0</v>
          </cell>
          <cell r="KB321">
            <v>0</v>
          </cell>
          <cell r="KC321">
            <v>0</v>
          </cell>
          <cell r="KD321">
            <v>71.328571428571422</v>
          </cell>
          <cell r="KE321">
            <v>75.328571428571422</v>
          </cell>
          <cell r="KF321">
            <v>71.328571428571422</v>
          </cell>
          <cell r="KG321">
            <v>75.328571428571422</v>
          </cell>
          <cell r="KH321">
            <v>0</v>
          </cell>
          <cell r="KI321">
            <v>0</v>
          </cell>
          <cell r="KJ321">
            <v>0</v>
          </cell>
          <cell r="KK321">
            <v>71.347363397757107</v>
          </cell>
          <cell r="KL321">
            <v>69.969410641851596</v>
          </cell>
          <cell r="KM321">
            <v>0</v>
          </cell>
          <cell r="KN321">
            <v>69.098074104373325</v>
          </cell>
          <cell r="KO321">
            <v>30</v>
          </cell>
          <cell r="KP321">
            <v>0.58181818181818157</v>
          </cell>
          <cell r="KQ321">
            <v>1.1000000000000003</v>
          </cell>
          <cell r="KR321">
            <v>1.1000000000000003</v>
          </cell>
          <cell r="KS321">
            <v>0.5</v>
          </cell>
          <cell r="KT321">
            <v>-0.51363636363636356</v>
          </cell>
          <cell r="KU321">
            <v>-0.52727272727272712</v>
          </cell>
          <cell r="KV321">
            <v>-0.52727272727272712</v>
          </cell>
          <cell r="KW321">
            <v>-0.39090909090909087</v>
          </cell>
          <cell r="KX321">
            <v>-0.4909090909090908</v>
          </cell>
          <cell r="KY321">
            <v>-0.39545454545454545</v>
          </cell>
          <cell r="KZ321">
            <v>-2.3409090909090908</v>
          </cell>
          <cell r="LA321">
            <v>-2.3181818181818183</v>
          </cell>
          <cell r="LB321">
            <v>4</v>
          </cell>
          <cell r="LC321" t="str">
            <v>Sep 10</v>
          </cell>
          <cell r="LD321">
            <v>50.765511684125705</v>
          </cell>
          <cell r="LE321">
            <v>59.687786960514231</v>
          </cell>
          <cell r="LF321">
            <v>630</v>
          </cell>
          <cell r="LG321">
            <v>650</v>
          </cell>
          <cell r="LH321">
            <v>72.872328042328036</v>
          </cell>
          <cell r="LI321">
            <v>80.078095238095244</v>
          </cell>
          <cell r="LJ321">
            <v>86.23238095238095</v>
          </cell>
          <cell r="LK321">
            <v>0.60476190476190483</v>
          </cell>
          <cell r="LL321">
            <v>86.024761904761917</v>
          </cell>
          <cell r="LM321">
            <v>0.89523809523809517</v>
          </cell>
          <cell r="LN321">
            <v>86.046190476190475</v>
          </cell>
          <cell r="LO321">
            <v>0</v>
          </cell>
          <cell r="LP321">
            <v>0</v>
          </cell>
          <cell r="LQ321">
            <v>0</v>
          </cell>
          <cell r="LR321">
            <v>0</v>
          </cell>
          <cell r="LS321">
            <v>0</v>
          </cell>
          <cell r="LT321">
            <v>68.597300337457824</v>
          </cell>
          <cell r="LU321">
            <v>67.722234720659927</v>
          </cell>
          <cell r="LV321">
            <v>74.586190476190481</v>
          </cell>
          <cell r="LW321">
            <v>75.089545454545444</v>
          </cell>
          <cell r="LX321">
            <v>80.223636363636345</v>
          </cell>
          <cell r="LY321">
            <v>80.729206349206351</v>
          </cell>
          <cell r="LZ321">
            <v>74.621428571428552</v>
          </cell>
          <cell r="MA321">
            <v>80.16</v>
          </cell>
          <cell r="MB321" t="str">
            <v>Sep 10</v>
          </cell>
          <cell r="MC321">
            <v>685.57142857142856</v>
          </cell>
          <cell r="MD321">
            <v>703.19047619047615</v>
          </cell>
          <cell r="ME321">
            <v>76.320105820105823</v>
          </cell>
          <cell r="MF321">
            <v>104.17</v>
          </cell>
          <cell r="MG321">
            <v>94.19</v>
          </cell>
          <cell r="MH321" t="str">
            <v>Sep 10</v>
          </cell>
          <cell r="MI321">
            <v>149.31818181818181</v>
          </cell>
          <cell r="MJ321">
            <v>122.07792207792205</v>
          </cell>
          <cell r="MK321">
            <v>124.93506493506489</v>
          </cell>
          <cell r="ML321">
            <v>100.90909090909089</v>
          </cell>
          <cell r="MM321">
            <v>102.85714285714285</v>
          </cell>
          <cell r="MN321">
            <v>109.80267345639719</v>
          </cell>
          <cell r="MO321">
            <v>174.34922879745443</v>
          </cell>
          <cell r="MP321">
            <v>119.48051948051948</v>
          </cell>
          <cell r="MQ321">
            <v>47.840909090909093</v>
          </cell>
          <cell r="MR321">
            <v>75.795454545454547</v>
          </cell>
          <cell r="MS321">
            <v>0</v>
          </cell>
          <cell r="MT321">
            <v>138.43423387891934</v>
          </cell>
          <cell r="MU321">
            <v>88.104142692750258</v>
          </cell>
          <cell r="MV321">
            <v>87.272727272727266</v>
          </cell>
          <cell r="MW321">
            <v>10.53</v>
          </cell>
        </row>
        <row r="322">
          <cell r="F322" t="str">
            <v>Oct 10</v>
          </cell>
          <cell r="G322">
            <v>82.744285714285724</v>
          </cell>
          <cell r="H322">
            <v>0</v>
          </cell>
          <cell r="I322">
            <v>81.892380952380947</v>
          </cell>
          <cell r="J322">
            <v>0</v>
          </cell>
          <cell r="K322">
            <v>0</v>
          </cell>
          <cell r="L322">
            <v>85.23095238095236</v>
          </cell>
          <cell r="M322">
            <v>80.309999999999988</v>
          </cell>
          <cell r="N322">
            <v>0</v>
          </cell>
          <cell r="O322">
            <v>0</v>
          </cell>
          <cell r="P322">
            <v>73.249523809523808</v>
          </cell>
          <cell r="Q322">
            <v>73.249523809523808</v>
          </cell>
          <cell r="R322">
            <v>0</v>
          </cell>
          <cell r="S322">
            <v>80.737619047619049</v>
          </cell>
          <cell r="T322">
            <v>77.237619047619035</v>
          </cell>
          <cell r="U322">
            <v>66.69</v>
          </cell>
          <cell r="V322">
            <v>81.501428571428562</v>
          </cell>
          <cell r="W322">
            <v>81.334761904761905</v>
          </cell>
          <cell r="X322">
            <v>82.427619047619046</v>
          </cell>
          <cell r="Y322">
            <v>79.668095238095233</v>
          </cell>
          <cell r="Z322">
            <v>80.05380952380952</v>
          </cell>
          <cell r="AA322">
            <v>79.307142857142864</v>
          </cell>
          <cell r="AB322">
            <v>81.01428571428572</v>
          </cell>
          <cell r="AC322">
            <v>81.625238095238089</v>
          </cell>
          <cell r="AD322">
            <v>85.434761904761899</v>
          </cell>
          <cell r="AE322">
            <v>90.507261904761904</v>
          </cell>
          <cell r="AF322">
            <v>79.826428571428579</v>
          </cell>
          <cell r="AG322">
            <v>84.788095238095238</v>
          </cell>
          <cell r="AH322">
            <v>76.976428571428585</v>
          </cell>
          <cell r="AI322">
            <v>80.67619047619047</v>
          </cell>
          <cell r="AJ322">
            <v>79.826428571428579</v>
          </cell>
          <cell r="AK322">
            <v>80.626428571428576</v>
          </cell>
          <cell r="AL322">
            <v>84.534761904761893</v>
          </cell>
          <cell r="AM322">
            <v>83.408095238095214</v>
          </cell>
          <cell r="AN322">
            <v>80.154761904761912</v>
          </cell>
          <cell r="AO322">
            <v>81.045238095238091</v>
          </cell>
          <cell r="AP322">
            <v>0</v>
          </cell>
          <cell r="AQ322">
            <v>78.026428571428582</v>
          </cell>
          <cell r="AR322">
            <v>82.203333333333333</v>
          </cell>
          <cell r="AS322">
            <v>81.625238095238089</v>
          </cell>
          <cell r="AT322">
            <v>79.788095238095238</v>
          </cell>
          <cell r="AU322">
            <v>85.608095238095245</v>
          </cell>
          <cell r="AV322">
            <v>84.078571428571436</v>
          </cell>
          <cell r="AW322">
            <v>79.588095238095235</v>
          </cell>
          <cell r="AX322">
            <v>82.74905714285714</v>
          </cell>
          <cell r="AY322">
            <v>0</v>
          </cell>
          <cell r="AZ322">
            <v>0</v>
          </cell>
          <cell r="BA322">
            <v>0</v>
          </cell>
          <cell r="BB322">
            <v>80.436190476190475</v>
          </cell>
          <cell r="BC322">
            <v>80.216666666666669</v>
          </cell>
          <cell r="BD322">
            <v>-1.0772727272727276</v>
          </cell>
          <cell r="BE322">
            <v>79.339523809523797</v>
          </cell>
          <cell r="BF322">
            <v>81.182867142857148</v>
          </cell>
          <cell r="BG322">
            <v>72.838095238095235</v>
          </cell>
          <cell r="BH322">
            <v>0</v>
          </cell>
          <cell r="BI322">
            <v>82.787147619047616</v>
          </cell>
          <cell r="BJ322">
            <v>0</v>
          </cell>
          <cell r="BK322">
            <v>3.84</v>
          </cell>
          <cell r="BL322">
            <v>24.8</v>
          </cell>
          <cell r="BM322">
            <v>51.727499999999992</v>
          </cell>
          <cell r="BN322">
            <v>67.32374999999999</v>
          </cell>
          <cell r="BO322">
            <v>65.006249999999994</v>
          </cell>
          <cell r="BP322">
            <v>80.551249999999996</v>
          </cell>
          <cell r="BQ322">
            <v>86.870699999999999</v>
          </cell>
          <cell r="BR322">
            <v>86.870699999999999</v>
          </cell>
          <cell r="BS322">
            <v>89.267099999999985</v>
          </cell>
          <cell r="BT322">
            <v>89.267099999999985</v>
          </cell>
          <cell r="BU322">
            <v>92.539699999999996</v>
          </cell>
          <cell r="BV322">
            <v>92.539699999999996</v>
          </cell>
          <cell r="BW322">
            <v>87.138699999999986</v>
          </cell>
          <cell r="BX322">
            <v>87.138699999999986</v>
          </cell>
          <cell r="BY322">
            <v>92.15870000000001</v>
          </cell>
          <cell r="BZ322">
            <v>92.15870000000001</v>
          </cell>
          <cell r="CA322">
            <v>86.6357</v>
          </cell>
          <cell r="CB322">
            <v>86.6357</v>
          </cell>
          <cell r="CC322">
            <v>92.041699999999992</v>
          </cell>
          <cell r="CD322">
            <v>92.041699999999992</v>
          </cell>
          <cell r="CE322">
            <v>93.985699999999994</v>
          </cell>
          <cell r="CF322">
            <v>100.2</v>
          </cell>
          <cell r="CG322">
            <v>105.80000000000001</v>
          </cell>
          <cell r="CH322">
            <v>100.785</v>
          </cell>
          <cell r="CI322">
            <v>96.012799999999984</v>
          </cell>
          <cell r="CJ322">
            <v>94.281299999999987</v>
          </cell>
          <cell r="CK322">
            <v>95.382299999999987</v>
          </cell>
          <cell r="CL322">
            <v>93.308199999999999</v>
          </cell>
          <cell r="CM322">
            <v>0</v>
          </cell>
          <cell r="CN322">
            <v>94.506900000000016</v>
          </cell>
          <cell r="CO322">
            <v>94.506900000000016</v>
          </cell>
          <cell r="CP322">
            <v>90.316999999999993</v>
          </cell>
          <cell r="CQ322">
            <v>90.316999999999993</v>
          </cell>
          <cell r="CR322">
            <v>0</v>
          </cell>
          <cell r="CS322">
            <v>0</v>
          </cell>
          <cell r="CT322">
            <v>74.910714285714292</v>
          </cell>
          <cell r="CU322">
            <v>71.511904761904759</v>
          </cell>
          <cell r="CV322">
            <v>0</v>
          </cell>
          <cell r="CW322">
            <v>86</v>
          </cell>
          <cell r="CX322">
            <v>86.392699999999991</v>
          </cell>
          <cell r="CY322">
            <v>86.812699999999992</v>
          </cell>
          <cell r="CZ322">
            <v>90.413499999999999</v>
          </cell>
          <cell r="DA322">
            <v>87.770499999999998</v>
          </cell>
          <cell r="DB322">
            <v>0.94483333333333286</v>
          </cell>
          <cell r="DC322">
            <v>0.65194805194805516</v>
          </cell>
          <cell r="DD322">
            <v>0.16766666666666197</v>
          </cell>
          <cell r="DE322">
            <v>0</v>
          </cell>
          <cell r="DF322">
            <v>0</v>
          </cell>
          <cell r="DG322">
            <v>0</v>
          </cell>
          <cell r="DH322">
            <v>0</v>
          </cell>
          <cell r="DI322">
            <v>0</v>
          </cell>
          <cell r="DJ322">
            <v>0</v>
          </cell>
          <cell r="DK322">
            <v>0</v>
          </cell>
          <cell r="DL322">
            <v>0</v>
          </cell>
          <cell r="DM322" t="str">
            <v>Oct 10</v>
          </cell>
          <cell r="DN322">
            <v>4.1349999999999998</v>
          </cell>
          <cell r="DO322">
            <v>0</v>
          </cell>
          <cell r="DP322">
            <v>0</v>
          </cell>
          <cell r="DQ322">
            <v>0</v>
          </cell>
          <cell r="DR322">
            <v>0</v>
          </cell>
          <cell r="DS322">
            <v>0</v>
          </cell>
          <cell r="DT322">
            <v>90.476700000000008</v>
          </cell>
          <cell r="DU322">
            <v>90.476700000000008</v>
          </cell>
          <cell r="DV322">
            <v>95.770199999999974</v>
          </cell>
          <cell r="DW322">
            <v>95.770199999999974</v>
          </cell>
          <cell r="DX322">
            <v>89.967300000000009</v>
          </cell>
          <cell r="DY322">
            <v>89.967300000000009</v>
          </cell>
          <cell r="DZ322">
            <v>95.183800000000019</v>
          </cell>
          <cell r="EA322">
            <v>95.183800000000019</v>
          </cell>
          <cell r="EB322">
            <v>89.993300000000005</v>
          </cell>
          <cell r="EC322">
            <v>89.993300000000005</v>
          </cell>
          <cell r="ED322">
            <v>95.255800000000008</v>
          </cell>
          <cell r="EE322">
            <v>95.255800000000008</v>
          </cell>
          <cell r="EF322">
            <v>95.464200000000005</v>
          </cell>
          <cell r="EG322">
            <v>102.25019999999998</v>
          </cell>
          <cell r="EH322">
            <v>94.209199999999996</v>
          </cell>
          <cell r="EI322">
            <v>93.789199999999994</v>
          </cell>
          <cell r="EJ322">
            <v>0</v>
          </cell>
          <cell r="EK322">
            <v>96.640899999999988</v>
          </cell>
          <cell r="EL322">
            <v>96.640899999999988</v>
          </cell>
          <cell r="EM322">
            <v>0</v>
          </cell>
          <cell r="EN322">
            <v>0</v>
          </cell>
          <cell r="EO322">
            <v>73.545238095238091</v>
          </cell>
          <cell r="EP322">
            <v>72.007142857142853</v>
          </cell>
          <cell r="EQ322" t="str">
            <v>Oct 10</v>
          </cell>
          <cell r="ER322">
            <v>3.93</v>
          </cell>
          <cell r="ES322">
            <v>0</v>
          </cell>
          <cell r="ET322">
            <v>0</v>
          </cell>
          <cell r="EU322">
            <v>0</v>
          </cell>
          <cell r="EV322">
            <v>49.841000000000001</v>
          </cell>
          <cell r="EW322">
            <v>63.318000000000005</v>
          </cell>
          <cell r="EX322">
            <v>65.582000000000008</v>
          </cell>
          <cell r="EY322">
            <v>88.79079999999999</v>
          </cell>
          <cell r="EZ322">
            <v>88.79079999999999</v>
          </cell>
          <cell r="FA322">
            <v>94.340800000000002</v>
          </cell>
          <cell r="FB322">
            <v>94.340800000000002</v>
          </cell>
          <cell r="FC322">
            <v>88.895799999999994</v>
          </cell>
          <cell r="FD322">
            <v>88.895799999999994</v>
          </cell>
          <cell r="FE322">
            <v>88.565799999999982</v>
          </cell>
          <cell r="FF322">
            <v>88.565799999999982</v>
          </cell>
          <cell r="FG322">
            <v>0</v>
          </cell>
          <cell r="FH322">
            <v>95.933799999999991</v>
          </cell>
          <cell r="FI322">
            <v>96.311799999999991</v>
          </cell>
          <cell r="FJ322">
            <v>96.063799999999986</v>
          </cell>
          <cell r="FK322">
            <v>96.063799999999986</v>
          </cell>
          <cell r="FL322">
            <v>0</v>
          </cell>
          <cell r="FM322">
            <v>0</v>
          </cell>
          <cell r="FN322" t="str">
            <v>Oct 10</v>
          </cell>
          <cell r="FO322">
            <v>3.8</v>
          </cell>
          <cell r="FP322">
            <v>58.274999999999999</v>
          </cell>
          <cell r="FQ322">
            <v>59.0625</v>
          </cell>
          <cell r="FR322">
            <v>76.190624999999997</v>
          </cell>
          <cell r="FS322">
            <v>0</v>
          </cell>
          <cell r="FT322">
            <v>94.998099999999994</v>
          </cell>
          <cell r="FU322">
            <v>94.998099999999994</v>
          </cell>
          <cell r="FV322">
            <v>98.478099999999998</v>
          </cell>
          <cell r="FW322">
            <v>98.478099999999998</v>
          </cell>
          <cell r="FX322">
            <v>91.313099999999991</v>
          </cell>
          <cell r="FY322">
            <v>91.313099999999991</v>
          </cell>
          <cell r="FZ322">
            <v>0</v>
          </cell>
          <cell r="GA322">
            <v>0</v>
          </cell>
          <cell r="GB322">
            <v>0</v>
          </cell>
          <cell r="GC322">
            <v>0</v>
          </cell>
          <cell r="GD322">
            <v>99.090700000000012</v>
          </cell>
          <cell r="GE322">
            <v>97.667200000000022</v>
          </cell>
          <cell r="GF322">
            <v>97.667200000000022</v>
          </cell>
          <cell r="GG322">
            <v>98.419700000000006</v>
          </cell>
          <cell r="GH322">
            <v>98.419700000000006</v>
          </cell>
          <cell r="GI322">
            <v>89.996999999999986</v>
          </cell>
          <cell r="GJ322">
            <v>88.106999999999985</v>
          </cell>
          <cell r="GK322">
            <v>0</v>
          </cell>
          <cell r="GL322">
            <v>0</v>
          </cell>
          <cell r="GM322">
            <v>73.679523809523829</v>
          </cell>
          <cell r="GN322">
            <v>0</v>
          </cell>
          <cell r="GO322" t="str">
            <v>Oct 10</v>
          </cell>
          <cell r="GP322">
            <v>6.8114390326893854</v>
          </cell>
          <cell r="GQ322">
            <v>793.19047619047615</v>
          </cell>
          <cell r="GR322">
            <v>763.80952380952385</v>
          </cell>
          <cell r="GS322">
            <v>777.97619047619048</v>
          </cell>
          <cell r="GT322">
            <v>793.59523809523807</v>
          </cell>
          <cell r="GU322">
            <v>755.20238095238096</v>
          </cell>
          <cell r="GV322">
            <v>751.45238095238096</v>
          </cell>
          <cell r="GW322">
            <v>755.20238095238096</v>
          </cell>
          <cell r="GX322">
            <v>0</v>
          </cell>
          <cell r="GY322">
            <v>802.53571428571433</v>
          </cell>
          <cell r="GZ322">
            <v>761.03571428571433</v>
          </cell>
          <cell r="HA322">
            <v>761.48809523809518</v>
          </cell>
          <cell r="HB322">
            <v>749.17857142857144</v>
          </cell>
          <cell r="HC322">
            <v>757.55952380952385</v>
          </cell>
          <cell r="HD322">
            <v>710.52380952380952</v>
          </cell>
          <cell r="HE322">
            <v>0</v>
          </cell>
          <cell r="HF322">
            <v>734.41666666666663</v>
          </cell>
          <cell r="HG322">
            <v>607.22619047619048</v>
          </cell>
          <cell r="HH322">
            <v>0</v>
          </cell>
          <cell r="HI322">
            <v>575.96428571428567</v>
          </cell>
          <cell r="HJ322">
            <v>0</v>
          </cell>
          <cell r="HK322" t="e">
            <v>#VALUE!</v>
          </cell>
          <cell r="HL322">
            <v>0</v>
          </cell>
          <cell r="HM322">
            <v>0</v>
          </cell>
          <cell r="HN322">
            <v>463.8095238095238</v>
          </cell>
          <cell r="HO322">
            <v>453.47619047619048</v>
          </cell>
          <cell r="HP322">
            <v>439.15476190476193</v>
          </cell>
          <cell r="HQ322">
            <v>0</v>
          </cell>
          <cell r="HR322">
            <v>99.32</v>
          </cell>
          <cell r="HS322">
            <v>0</v>
          </cell>
          <cell r="HT322">
            <v>887.58333333333337</v>
          </cell>
          <cell r="HU322" t="str">
            <v>Oct 10</v>
          </cell>
          <cell r="HV322">
            <v>790.47619047619048</v>
          </cell>
          <cell r="HW322">
            <v>809.61904761904759</v>
          </cell>
          <cell r="HX322">
            <v>765.47619047619048</v>
          </cell>
          <cell r="HY322">
            <v>784.61904761904759</v>
          </cell>
          <cell r="HZ322">
            <v>750.82142857142856</v>
          </cell>
          <cell r="IA322">
            <v>737.47619047619048</v>
          </cell>
          <cell r="IB322">
            <v>750.82142857142856</v>
          </cell>
          <cell r="IC322">
            <v>763.11904761904759</v>
          </cell>
          <cell r="ID322">
            <v>742.54761904761904</v>
          </cell>
          <cell r="IE322">
            <v>706</v>
          </cell>
          <cell r="IF322">
            <v>727.34523809523807</v>
          </cell>
          <cell r="IG322">
            <v>599.22619047619048</v>
          </cell>
          <cell r="IH322">
            <v>0</v>
          </cell>
          <cell r="II322">
            <v>569.09523809523807</v>
          </cell>
          <cell r="IJ322">
            <v>0</v>
          </cell>
          <cell r="IK322">
            <v>0</v>
          </cell>
          <cell r="IL322">
            <v>0</v>
          </cell>
          <cell r="IM322">
            <v>466.82142857142856</v>
          </cell>
          <cell r="IN322">
            <v>452.35714285714283</v>
          </cell>
          <cell r="IO322">
            <v>0</v>
          </cell>
          <cell r="IP322">
            <v>0</v>
          </cell>
          <cell r="IQ322" t="str">
            <v>Oct 10</v>
          </cell>
          <cell r="IR322">
            <v>10.949934888260765</v>
          </cell>
          <cell r="IS322">
            <v>57.403783431180692</v>
          </cell>
          <cell r="IT322">
            <v>67.711749529931353</v>
          </cell>
          <cell r="IU322">
            <v>0</v>
          </cell>
          <cell r="IV322">
            <v>0</v>
          </cell>
          <cell r="IW322">
            <v>0</v>
          </cell>
          <cell r="IX322">
            <v>83.862857142857152</v>
          </cell>
          <cell r="IY322">
            <v>0</v>
          </cell>
          <cell r="IZ322">
            <v>92.152380952380923</v>
          </cell>
          <cell r="JA322">
            <v>90.805238095238082</v>
          </cell>
          <cell r="JB322">
            <v>0</v>
          </cell>
          <cell r="JC322">
            <v>88.162380952380957</v>
          </cell>
          <cell r="JD322">
            <v>100.98055790363483</v>
          </cell>
          <cell r="JE322">
            <v>0</v>
          </cell>
          <cell r="JF322">
            <v>0</v>
          </cell>
          <cell r="JG322">
            <v>0</v>
          </cell>
          <cell r="JH322">
            <v>0</v>
          </cell>
          <cell r="JI322">
            <v>0</v>
          </cell>
          <cell r="JJ322">
            <v>0</v>
          </cell>
          <cell r="JK322">
            <v>0</v>
          </cell>
          <cell r="JL322">
            <v>0</v>
          </cell>
          <cell r="JM322">
            <v>-0.44095238095236766</v>
          </cell>
          <cell r="JN322">
            <v>93.834285714285713</v>
          </cell>
          <cell r="JO322">
            <v>0</v>
          </cell>
          <cell r="JP322">
            <v>92.148571428571429</v>
          </cell>
          <cell r="JQ322">
            <v>92.589523809523797</v>
          </cell>
          <cell r="JR322">
            <v>93.375238095238103</v>
          </cell>
          <cell r="JS322">
            <v>94.36571428571429</v>
          </cell>
          <cell r="JT322">
            <v>95.100476190476201</v>
          </cell>
          <cell r="JU322">
            <v>0</v>
          </cell>
          <cell r="JV322">
            <v>0</v>
          </cell>
          <cell r="JW322">
            <v>0</v>
          </cell>
          <cell r="JX322">
            <v>0</v>
          </cell>
          <cell r="JY322">
            <v>0</v>
          </cell>
          <cell r="JZ322">
            <v>93.301428571428559</v>
          </cell>
          <cell r="KA322">
            <v>0</v>
          </cell>
          <cell r="KB322">
            <v>0</v>
          </cell>
          <cell r="KC322">
            <v>0</v>
          </cell>
          <cell r="KD322">
            <v>75.371428571428567</v>
          </cell>
          <cell r="KE322">
            <v>79.371428571428567</v>
          </cell>
          <cell r="KF322">
            <v>75.371428571428567</v>
          </cell>
          <cell r="KG322">
            <v>79.371428571428567</v>
          </cell>
          <cell r="KH322">
            <v>0</v>
          </cell>
          <cell r="KI322">
            <v>0</v>
          </cell>
          <cell r="KJ322">
            <v>0</v>
          </cell>
          <cell r="KK322">
            <v>75.741357330333713</v>
          </cell>
          <cell r="KL322">
            <v>74.524634420697424</v>
          </cell>
          <cell r="KM322">
            <v>0</v>
          </cell>
          <cell r="KN322">
            <v>73.248068991376073</v>
          </cell>
          <cell r="KO322">
            <v>32.38095238095238</v>
          </cell>
          <cell r="KP322">
            <v>0.89761904761904754</v>
          </cell>
          <cell r="KQ322">
            <v>1.1000000000000003</v>
          </cell>
          <cell r="KR322">
            <v>1.1000000000000003</v>
          </cell>
          <cell r="KS322">
            <v>0.5</v>
          </cell>
          <cell r="KT322">
            <v>-0.46190476190476204</v>
          </cell>
          <cell r="KU322">
            <v>-0.7119047619047616</v>
          </cell>
          <cell r="KV322">
            <v>-0.7119047619047616</v>
          </cell>
          <cell r="KW322">
            <v>-0.26190476190476192</v>
          </cell>
          <cell r="KX322">
            <v>-0.59999999999999987</v>
          </cell>
          <cell r="KY322">
            <v>-0.59999999999999987</v>
          </cell>
          <cell r="KZ322">
            <v>-2.7619047619047619</v>
          </cell>
          <cell r="LA322">
            <v>-2.3809523809523809</v>
          </cell>
          <cell r="LB322">
            <v>4</v>
          </cell>
          <cell r="LC322" t="str">
            <v>Oct 10</v>
          </cell>
          <cell r="LD322">
            <v>54.794520547945204</v>
          </cell>
          <cell r="LE322">
            <v>64.738292011019283</v>
          </cell>
          <cell r="LF322">
            <v>680</v>
          </cell>
          <cell r="LG322">
            <v>705</v>
          </cell>
          <cell r="LH322">
            <v>81.636111111111106</v>
          </cell>
          <cell r="LI322">
            <v>87.539999999999992</v>
          </cell>
          <cell r="LJ322">
            <v>93.213333333333338</v>
          </cell>
          <cell r="LK322">
            <v>0.68333333333333335</v>
          </cell>
          <cell r="LL322">
            <v>91.751428571428562</v>
          </cell>
          <cell r="LM322">
            <v>0.49761904761904763</v>
          </cell>
          <cell r="LN322">
            <v>92.403809523809528</v>
          </cell>
          <cell r="LO322">
            <v>0</v>
          </cell>
          <cell r="LP322">
            <v>0</v>
          </cell>
          <cell r="LQ322">
            <v>0</v>
          </cell>
          <cell r="LR322">
            <v>0</v>
          </cell>
          <cell r="LS322">
            <v>0</v>
          </cell>
          <cell r="LT322">
            <v>73.235245594300707</v>
          </cell>
          <cell r="LU322">
            <v>71.89861267341584</v>
          </cell>
          <cell r="LV322">
            <v>81.01428571428572</v>
          </cell>
          <cell r="LW322">
            <v>81.625238095238089</v>
          </cell>
          <cell r="LX322">
            <v>85.434761904761899</v>
          </cell>
          <cell r="LY322">
            <v>90.507261904761904</v>
          </cell>
          <cell r="LZ322">
            <v>79.826428571428579</v>
          </cell>
          <cell r="MA322">
            <v>84.788095238095238</v>
          </cell>
          <cell r="MB322" t="str">
            <v>Oct 10</v>
          </cell>
          <cell r="MC322">
            <v>769.5</v>
          </cell>
          <cell r="MD322">
            <v>797.59523809523807</v>
          </cell>
          <cell r="ME322">
            <v>84.339285714285722</v>
          </cell>
          <cell r="MF322">
            <v>103.52</v>
          </cell>
          <cell r="MG322">
            <v>97.63</v>
          </cell>
          <cell r="MH322" t="str">
            <v>Oct 10</v>
          </cell>
          <cell r="MI322">
            <v>145.23809523809524</v>
          </cell>
          <cell r="MJ322">
            <v>120.68027210884355</v>
          </cell>
          <cell r="MK322">
            <v>123.53741496598637</v>
          </cell>
          <cell r="ML322">
            <v>113.74149659863944</v>
          </cell>
          <cell r="MM322">
            <v>102.85714285714286</v>
          </cell>
          <cell r="MN322">
            <v>109.42378224364218</v>
          </cell>
          <cell r="MO322">
            <v>151.16790517860039</v>
          </cell>
          <cell r="MP322">
            <v>110.20408163265309</v>
          </cell>
          <cell r="MQ322">
            <v>48.095238095238095</v>
          </cell>
          <cell r="MR322">
            <v>74.761904761904759</v>
          </cell>
          <cell r="MS322">
            <v>0</v>
          </cell>
          <cell r="MT322">
            <v>128.08594153496546</v>
          </cell>
          <cell r="MU322">
            <v>85.730296865581678</v>
          </cell>
          <cell r="MV322">
            <v>86.095238095238102</v>
          </cell>
          <cell r="MW322">
            <v>10.53</v>
          </cell>
        </row>
        <row r="323">
          <cell r="F323" t="str">
            <v>Nov 10</v>
          </cell>
          <cell r="G323">
            <v>85.325909090909079</v>
          </cell>
          <cell r="H323">
            <v>0</v>
          </cell>
          <cell r="I323">
            <v>84.200500000000005</v>
          </cell>
          <cell r="J323">
            <v>0</v>
          </cell>
          <cell r="K323">
            <v>0</v>
          </cell>
          <cell r="L323">
            <v>88.162999999999982</v>
          </cell>
          <cell r="M323">
            <v>82.6845</v>
          </cell>
          <cell r="N323">
            <v>0</v>
          </cell>
          <cell r="O323">
            <v>0</v>
          </cell>
          <cell r="P323">
            <v>75.950500000000005</v>
          </cell>
          <cell r="Q323">
            <v>75.950500000000005</v>
          </cell>
          <cell r="R323">
            <v>0</v>
          </cell>
          <cell r="S323">
            <v>82.963000000000008</v>
          </cell>
          <cell r="T323">
            <v>79.975500000000011</v>
          </cell>
          <cell r="U323">
            <v>69.438000000000017</v>
          </cell>
          <cell r="V323">
            <v>84.087272727272719</v>
          </cell>
          <cell r="W323">
            <v>84.271363636363617</v>
          </cell>
          <cell r="X323">
            <v>85.10318181818181</v>
          </cell>
          <cell r="Y323">
            <v>81.484999999999985</v>
          </cell>
          <cell r="Z323">
            <v>81.989545454545436</v>
          </cell>
          <cell r="AA323">
            <v>83.527250000000009</v>
          </cell>
          <cell r="AB323">
            <v>85.099750000000014</v>
          </cell>
          <cell r="AC323">
            <v>86.059999999999988</v>
          </cell>
          <cell r="AD323">
            <v>88.025909090909082</v>
          </cell>
          <cell r="AE323">
            <v>85.641111111111101</v>
          </cell>
          <cell r="AF323">
            <v>83.691874999999996</v>
          </cell>
          <cell r="AG323">
            <v>87.86</v>
          </cell>
          <cell r="AH323">
            <v>80.54187499999999</v>
          </cell>
          <cell r="AI323">
            <v>83.539500000000004</v>
          </cell>
          <cell r="AJ323">
            <v>83.691874999999996</v>
          </cell>
          <cell r="AK323">
            <v>84.591874999999987</v>
          </cell>
          <cell r="AL323">
            <v>86.673636363636348</v>
          </cell>
          <cell r="AM323">
            <v>87.241500000000002</v>
          </cell>
          <cell r="AN323">
            <v>84.722250000000003</v>
          </cell>
          <cell r="AO323">
            <v>85.767250000000004</v>
          </cell>
          <cell r="AP323">
            <v>0</v>
          </cell>
          <cell r="AQ323">
            <v>81.641874999999999</v>
          </cell>
          <cell r="AR323">
            <v>85.294999999999987</v>
          </cell>
          <cell r="AS323">
            <v>86.059999999999988</v>
          </cell>
          <cell r="AT323">
            <v>83.740000000000009</v>
          </cell>
          <cell r="AU323">
            <v>90.36</v>
          </cell>
          <cell r="AV323">
            <v>88.942250000000001</v>
          </cell>
          <cell r="AW323">
            <v>83.69</v>
          </cell>
          <cell r="AX323">
            <v>85.335004545454538</v>
          </cell>
          <cell r="AY323">
            <v>0</v>
          </cell>
          <cell r="AZ323">
            <v>0</v>
          </cell>
          <cell r="BA323">
            <v>0</v>
          </cell>
          <cell r="BB323">
            <v>83.831500000000005</v>
          </cell>
          <cell r="BC323">
            <v>83.652250000000009</v>
          </cell>
          <cell r="BD323">
            <v>-0.73954545454545295</v>
          </cell>
          <cell r="BE323">
            <v>81.092999999999989</v>
          </cell>
          <cell r="BF323">
            <v>83.562010000000015</v>
          </cell>
          <cell r="BG323">
            <v>74.549099999999996</v>
          </cell>
          <cell r="BH323">
            <v>0</v>
          </cell>
          <cell r="BI323">
            <v>85.662272727272722</v>
          </cell>
          <cell r="BJ323">
            <v>0</v>
          </cell>
          <cell r="BK323">
            <v>3.29</v>
          </cell>
          <cell r="BL323">
            <v>27.908999999999999</v>
          </cell>
          <cell r="BM323">
            <v>52.593187499999999</v>
          </cell>
          <cell r="BN323">
            <v>69.898499999999999</v>
          </cell>
          <cell r="BO323">
            <v>67.928437500000001</v>
          </cell>
          <cell r="BP323">
            <v>82.968374999999995</v>
          </cell>
          <cell r="BQ323">
            <v>88.385639999999995</v>
          </cell>
          <cell r="BR323">
            <v>88.385639999999995</v>
          </cell>
          <cell r="BS323">
            <v>90.450149999999979</v>
          </cell>
          <cell r="BT323">
            <v>90.450149999999979</v>
          </cell>
          <cell r="BU323">
            <v>93.514889999999994</v>
          </cell>
          <cell r="BV323">
            <v>93.514889999999994</v>
          </cell>
          <cell r="BW323">
            <v>88.822440000000014</v>
          </cell>
          <cell r="BX323">
            <v>88.822440000000014</v>
          </cell>
          <cell r="BY323">
            <v>94.20684</v>
          </cell>
          <cell r="BZ323">
            <v>94.20684</v>
          </cell>
          <cell r="CA323">
            <v>88.295339999999982</v>
          </cell>
          <cell r="CB323">
            <v>88.295339999999982</v>
          </cell>
          <cell r="CC323">
            <v>93.348989999999972</v>
          </cell>
          <cell r="CD323">
            <v>93.348989999999972</v>
          </cell>
          <cell r="CE323">
            <v>96.467489999999998</v>
          </cell>
          <cell r="CF323">
            <v>104.36999999999999</v>
          </cell>
          <cell r="CG323">
            <v>103.65179999999999</v>
          </cell>
          <cell r="CH323">
            <v>101.99437499999999</v>
          </cell>
          <cell r="CI323">
            <v>99.356250000000003</v>
          </cell>
          <cell r="CJ323">
            <v>97.514339999999976</v>
          </cell>
          <cell r="CK323">
            <v>98.516249999999999</v>
          </cell>
          <cell r="CL323">
            <v>96.311775000000011</v>
          </cell>
          <cell r="CM323">
            <v>0</v>
          </cell>
          <cell r="CN323">
            <v>97.487669999999966</v>
          </cell>
          <cell r="CO323">
            <v>97.487669999999966</v>
          </cell>
          <cell r="CP323">
            <v>93.766049999999993</v>
          </cell>
          <cell r="CQ323">
            <v>93.766049999999993</v>
          </cell>
          <cell r="CR323">
            <v>0</v>
          </cell>
          <cell r="CS323">
            <v>0</v>
          </cell>
          <cell r="CT323">
            <v>76.582499999999996</v>
          </cell>
          <cell r="CU323">
            <v>72.402500000000003</v>
          </cell>
          <cell r="CV323">
            <v>0</v>
          </cell>
          <cell r="CW323">
            <v>86</v>
          </cell>
          <cell r="CX323">
            <v>88.789889999999986</v>
          </cell>
          <cell r="CY323">
            <v>89.209889999999987</v>
          </cell>
          <cell r="CZ323">
            <v>92.781674999999993</v>
          </cell>
          <cell r="DA323">
            <v>89.122949999999989</v>
          </cell>
          <cell r="DB323">
            <v>0.85487499999999983</v>
          </cell>
          <cell r="DC323">
            <v>0.69927272727272538</v>
          </cell>
          <cell r="DD323">
            <v>0.17570000000001093</v>
          </cell>
          <cell r="DE323">
            <v>0</v>
          </cell>
          <cell r="DF323">
            <v>0</v>
          </cell>
          <cell r="DG323">
            <v>0</v>
          </cell>
          <cell r="DH323">
            <v>0</v>
          </cell>
          <cell r="DI323">
            <v>0</v>
          </cell>
          <cell r="DJ323">
            <v>0</v>
          </cell>
          <cell r="DK323">
            <v>0</v>
          </cell>
          <cell r="DL323">
            <v>0</v>
          </cell>
          <cell r="DM323" t="str">
            <v>Nov 10</v>
          </cell>
          <cell r="DN323">
            <v>3.665</v>
          </cell>
          <cell r="DO323">
            <v>0</v>
          </cell>
          <cell r="DP323">
            <v>0</v>
          </cell>
          <cell r="DQ323">
            <v>0</v>
          </cell>
          <cell r="DR323">
            <v>0</v>
          </cell>
          <cell r="DS323">
            <v>0</v>
          </cell>
          <cell r="DT323">
            <v>94.442354999999992</v>
          </cell>
          <cell r="DU323">
            <v>94.442354999999992</v>
          </cell>
          <cell r="DV323">
            <v>101.62771499999998</v>
          </cell>
          <cell r="DW323">
            <v>101.62771499999998</v>
          </cell>
          <cell r="DX323">
            <v>94.115594999999985</v>
          </cell>
          <cell r="DY323">
            <v>94.115594999999985</v>
          </cell>
          <cell r="DZ323">
            <v>101.601045</v>
          </cell>
          <cell r="EA323">
            <v>101.601045</v>
          </cell>
          <cell r="EB323">
            <v>94.081994999999992</v>
          </cell>
          <cell r="EC323">
            <v>94.081994999999992</v>
          </cell>
          <cell r="ED323">
            <v>101.601045</v>
          </cell>
          <cell r="EE323">
            <v>101.601045</v>
          </cell>
          <cell r="EF323">
            <v>99.065924999999993</v>
          </cell>
          <cell r="EG323">
            <v>105.563115</v>
          </cell>
          <cell r="EH323">
            <v>97.288589999999999</v>
          </cell>
          <cell r="EI323">
            <v>96.868589999999998</v>
          </cell>
          <cell r="EJ323">
            <v>0</v>
          </cell>
          <cell r="EK323">
            <v>99.751049999999992</v>
          </cell>
          <cell r="EL323">
            <v>99.751049999999992</v>
          </cell>
          <cell r="EM323">
            <v>0</v>
          </cell>
          <cell r="EN323">
            <v>0</v>
          </cell>
          <cell r="EO323">
            <v>75.815000000000012</v>
          </cell>
          <cell r="EP323">
            <v>73.522500000000008</v>
          </cell>
          <cell r="EQ323" t="str">
            <v>Nov 10</v>
          </cell>
          <cell r="ER323">
            <v>3.44</v>
          </cell>
          <cell r="ES323">
            <v>0</v>
          </cell>
          <cell r="ET323">
            <v>0</v>
          </cell>
          <cell r="EU323">
            <v>0</v>
          </cell>
          <cell r="EV323">
            <v>50.223600000000005</v>
          </cell>
          <cell r="EW323">
            <v>65.243849999999995</v>
          </cell>
          <cell r="EX323">
            <v>66.367350000000002</v>
          </cell>
          <cell r="EY323">
            <v>90.295799999999986</v>
          </cell>
          <cell r="EZ323">
            <v>90.295799999999986</v>
          </cell>
          <cell r="FA323">
            <v>98.470049999999986</v>
          </cell>
          <cell r="FB323">
            <v>98.470049999999986</v>
          </cell>
          <cell r="FC323">
            <v>90.757799999999989</v>
          </cell>
          <cell r="FD323">
            <v>90.757799999999989</v>
          </cell>
          <cell r="FE323">
            <v>90.091049999999996</v>
          </cell>
          <cell r="FF323">
            <v>90.091049999999996</v>
          </cell>
          <cell r="FG323">
            <v>0</v>
          </cell>
          <cell r="FH323">
            <v>98.671650000000014</v>
          </cell>
          <cell r="FI323">
            <v>99.065400000000011</v>
          </cell>
          <cell r="FJ323">
            <v>98.776650000000004</v>
          </cell>
          <cell r="FK323">
            <v>98.776650000000004</v>
          </cell>
          <cell r="FL323">
            <v>0</v>
          </cell>
          <cell r="FM323">
            <v>0</v>
          </cell>
          <cell r="FN323" t="str">
            <v>Nov 10</v>
          </cell>
          <cell r="FO323">
            <v>3.15</v>
          </cell>
          <cell r="FP323">
            <v>59.482499999999995</v>
          </cell>
          <cell r="FQ323">
            <v>62.79</v>
          </cell>
          <cell r="FR323">
            <v>79.064999999999998</v>
          </cell>
          <cell r="FS323">
            <v>0</v>
          </cell>
          <cell r="FT323">
            <v>94.021304999999998</v>
          </cell>
          <cell r="FU323">
            <v>94.021304999999998</v>
          </cell>
          <cell r="FV323">
            <v>97.39705499999998</v>
          </cell>
          <cell r="FW323">
            <v>97.39705499999998</v>
          </cell>
          <cell r="FX323">
            <v>94.009544999999989</v>
          </cell>
          <cell r="FY323">
            <v>94.009544999999989</v>
          </cell>
          <cell r="FZ323">
            <v>0</v>
          </cell>
          <cell r="GA323">
            <v>0</v>
          </cell>
          <cell r="GB323">
            <v>0</v>
          </cell>
          <cell r="GC323">
            <v>0</v>
          </cell>
          <cell r="GD323">
            <v>100.968525</v>
          </cell>
          <cell r="GE323">
            <v>100.20223500000002</v>
          </cell>
          <cell r="GF323">
            <v>100.20223500000002</v>
          </cell>
          <cell r="GG323">
            <v>100.44636</v>
          </cell>
          <cell r="GH323">
            <v>100.44636</v>
          </cell>
          <cell r="GI323">
            <v>91.519049999999993</v>
          </cell>
          <cell r="GJ323">
            <v>89.749799999999993</v>
          </cell>
          <cell r="GK323">
            <v>0</v>
          </cell>
          <cell r="GL323">
            <v>0</v>
          </cell>
          <cell r="GM323">
            <v>76.816500000000005</v>
          </cell>
          <cell r="GN323">
            <v>0</v>
          </cell>
          <cell r="GO323" t="str">
            <v>Nov 10</v>
          </cell>
          <cell r="GP323">
            <v>7.5502544452637164</v>
          </cell>
          <cell r="GQ323">
            <v>892.5</v>
          </cell>
          <cell r="GR323">
            <v>840.90909090909088</v>
          </cell>
          <cell r="GS323">
            <v>882.13636363636363</v>
          </cell>
          <cell r="GT323">
            <v>923.63636363636363</v>
          </cell>
          <cell r="GU323">
            <v>781.35227272727275</v>
          </cell>
          <cell r="GV323">
            <v>777.60227272727275</v>
          </cell>
          <cell r="GW323">
            <v>781.35227272727275</v>
          </cell>
          <cell r="GX323">
            <v>0</v>
          </cell>
          <cell r="GY323">
            <v>808.81818181818187</v>
          </cell>
          <cell r="GZ323">
            <v>768.81818181818187</v>
          </cell>
          <cell r="HA323">
            <v>775</v>
          </cell>
          <cell r="HB323">
            <v>761.47727272727275</v>
          </cell>
          <cell r="HC323">
            <v>778.96590909090912</v>
          </cell>
          <cell r="HD323">
            <v>721.55681818181813</v>
          </cell>
          <cell r="HE323">
            <v>0</v>
          </cell>
          <cell r="HF323">
            <v>747.96590909090912</v>
          </cell>
          <cell r="HG323">
            <v>621.7954545454545</v>
          </cell>
          <cell r="HH323">
            <v>0</v>
          </cell>
          <cell r="HI323">
            <v>582.375</v>
          </cell>
          <cell r="HJ323">
            <v>0</v>
          </cell>
          <cell r="HK323" t="e">
            <v>#VALUE!</v>
          </cell>
          <cell r="HL323">
            <v>0</v>
          </cell>
          <cell r="HM323">
            <v>0</v>
          </cell>
          <cell r="HN323">
            <v>474.10227272727275</v>
          </cell>
          <cell r="HO323">
            <v>467.02272727272725</v>
          </cell>
          <cell r="HP323">
            <v>452.30681818181819</v>
          </cell>
          <cell r="HQ323">
            <v>0</v>
          </cell>
          <cell r="HR323">
            <v>106.31</v>
          </cell>
          <cell r="HS323">
            <v>0</v>
          </cell>
          <cell r="HT323">
            <v>863.7045454545455</v>
          </cell>
          <cell r="HU323" t="str">
            <v>Nov 10</v>
          </cell>
          <cell r="HV323">
            <v>899.63636363636363</v>
          </cell>
          <cell r="HW323">
            <v>967.36363636363637</v>
          </cell>
          <cell r="HX323">
            <v>874.63636363636363</v>
          </cell>
          <cell r="HY323">
            <v>942.36363636363637</v>
          </cell>
          <cell r="HZ323">
            <v>776.03409090909088</v>
          </cell>
          <cell r="IA323">
            <v>761.2045454545455</v>
          </cell>
          <cell r="IB323">
            <v>776.03409090909088</v>
          </cell>
          <cell r="IC323">
            <v>774.63636363636363</v>
          </cell>
          <cell r="ID323">
            <v>761.03409090909088</v>
          </cell>
          <cell r="IE323">
            <v>716.06818181818187</v>
          </cell>
          <cell r="IF323">
            <v>741</v>
          </cell>
          <cell r="IG323">
            <v>613.875</v>
          </cell>
          <cell r="IH323">
            <v>0</v>
          </cell>
          <cell r="II323">
            <v>579.4204545454545</v>
          </cell>
          <cell r="IJ323">
            <v>0</v>
          </cell>
          <cell r="IK323">
            <v>0</v>
          </cell>
          <cell r="IL323">
            <v>0</v>
          </cell>
          <cell r="IM323">
            <v>476.17045454545456</v>
          </cell>
          <cell r="IN323">
            <v>456.27272727272725</v>
          </cell>
          <cell r="IO323">
            <v>0</v>
          </cell>
          <cell r="IP323">
            <v>0</v>
          </cell>
          <cell r="IQ323" t="str">
            <v>Nov 10</v>
          </cell>
          <cell r="IR323">
            <v>11.061168102092573</v>
          </cell>
          <cell r="IS323">
            <v>64.244377701267297</v>
          </cell>
          <cell r="IT323">
            <v>75.966274313381746</v>
          </cell>
          <cell r="IU323">
            <v>0</v>
          </cell>
          <cell r="IV323">
            <v>0</v>
          </cell>
          <cell r="IW323">
            <v>0</v>
          </cell>
          <cell r="IX323">
            <v>89.041318181818184</v>
          </cell>
          <cell r="IY323">
            <v>0</v>
          </cell>
          <cell r="IZ323">
            <v>96.526999999999987</v>
          </cell>
          <cell r="JA323">
            <v>94.311500000000009</v>
          </cell>
          <cell r="JB323">
            <v>0</v>
          </cell>
          <cell r="JC323">
            <v>91.65</v>
          </cell>
          <cell r="JD323">
            <v>103.07100591715978</v>
          </cell>
          <cell r="JE323">
            <v>0</v>
          </cell>
          <cell r="JF323">
            <v>0</v>
          </cell>
          <cell r="JG323">
            <v>0</v>
          </cell>
          <cell r="JH323">
            <v>0</v>
          </cell>
          <cell r="JI323">
            <v>0</v>
          </cell>
          <cell r="JJ323">
            <v>0</v>
          </cell>
          <cell r="JK323">
            <v>0</v>
          </cell>
          <cell r="JL323">
            <v>0</v>
          </cell>
          <cell r="JM323">
            <v>-0.5590909090909264</v>
          </cell>
          <cell r="JN323">
            <v>97.504318181818178</v>
          </cell>
          <cell r="JO323">
            <v>0</v>
          </cell>
          <cell r="JP323">
            <v>95.998999999999995</v>
          </cell>
          <cell r="JQ323">
            <v>96.558090909090922</v>
          </cell>
          <cell r="JR323">
            <v>97.178136363636384</v>
          </cell>
          <cell r="JS323">
            <v>98.04677272727271</v>
          </cell>
          <cell r="JT323">
            <v>98.725772727272741</v>
          </cell>
          <cell r="JU323">
            <v>0</v>
          </cell>
          <cell r="JV323">
            <v>0</v>
          </cell>
          <cell r="JW323">
            <v>0</v>
          </cell>
          <cell r="JX323">
            <v>0</v>
          </cell>
          <cell r="JY323">
            <v>0</v>
          </cell>
          <cell r="JZ323">
            <v>97.049000000000007</v>
          </cell>
          <cell r="KA323">
            <v>0</v>
          </cell>
          <cell r="KB323">
            <v>0</v>
          </cell>
          <cell r="KC323">
            <v>0</v>
          </cell>
          <cell r="KD323">
            <v>78.215000000000003</v>
          </cell>
          <cell r="KE323">
            <v>82.669545454545457</v>
          </cell>
          <cell r="KF323">
            <v>78.215000000000003</v>
          </cell>
          <cell r="KG323">
            <v>82.669545454545457</v>
          </cell>
          <cell r="KH323">
            <v>0</v>
          </cell>
          <cell r="KI323">
            <v>0</v>
          </cell>
          <cell r="KJ323">
            <v>0</v>
          </cell>
          <cell r="KK323">
            <v>79.516363636363636</v>
          </cell>
          <cell r="KL323">
            <v>78.164001431639235</v>
          </cell>
          <cell r="KM323">
            <v>0</v>
          </cell>
          <cell r="KN323">
            <v>76.336328346456696</v>
          </cell>
          <cell r="KO323">
            <v>27.272727272727273</v>
          </cell>
          <cell r="KP323">
            <v>1.781818181818182</v>
          </cell>
          <cell r="KQ323">
            <v>1.1000000000000003</v>
          </cell>
          <cell r="KR323">
            <v>1.1000000000000003</v>
          </cell>
          <cell r="KS323">
            <v>0.5</v>
          </cell>
          <cell r="KT323">
            <v>-0.36818181818181817</v>
          </cell>
          <cell r="KU323">
            <v>-0.52500000000000024</v>
          </cell>
          <cell r="KV323">
            <v>-0.49090909090909102</v>
          </cell>
          <cell r="KW323">
            <v>-0.28636363636363643</v>
          </cell>
          <cell r="KX323">
            <v>-0.54772727272727284</v>
          </cell>
          <cell r="KY323">
            <v>-0.54772727272727284</v>
          </cell>
          <cell r="KZ323">
            <v>9.0909090909090912E-2</v>
          </cell>
          <cell r="LA323">
            <v>-0.68181500000000017</v>
          </cell>
          <cell r="LB323">
            <v>4.4545454545454541</v>
          </cell>
          <cell r="LC323" t="str">
            <v>Nov 10</v>
          </cell>
          <cell r="LD323">
            <v>62.046736502820302</v>
          </cell>
          <cell r="LE323">
            <v>73.461891643709819</v>
          </cell>
          <cell r="LF323">
            <v>770</v>
          </cell>
          <cell r="LG323">
            <v>800</v>
          </cell>
          <cell r="LH323">
            <v>85.299111111111117</v>
          </cell>
          <cell r="LI323">
            <v>90.825000000000003</v>
          </cell>
          <cell r="LJ323">
            <v>96.489749999999972</v>
          </cell>
          <cell r="LK323">
            <v>0.55374999999999996</v>
          </cell>
          <cell r="LL323">
            <v>95.302499999999995</v>
          </cell>
          <cell r="LM323">
            <v>0.35249999999999998</v>
          </cell>
          <cell r="LN323">
            <v>96.335000000000008</v>
          </cell>
          <cell r="LO323">
            <v>0</v>
          </cell>
          <cell r="LP323">
            <v>0</v>
          </cell>
          <cell r="LQ323">
            <v>0</v>
          </cell>
          <cell r="LR323">
            <v>0</v>
          </cell>
          <cell r="LS323">
            <v>0</v>
          </cell>
          <cell r="LT323">
            <v>76.190236220472443</v>
          </cell>
          <cell r="LU323">
            <v>74.484330708661417</v>
          </cell>
          <cell r="LV323">
            <v>85.099750000000014</v>
          </cell>
          <cell r="LW323">
            <v>86.059999999999988</v>
          </cell>
          <cell r="LX323">
            <v>88.025909090909082</v>
          </cell>
          <cell r="LY323">
            <v>85.641111111111101</v>
          </cell>
          <cell r="LZ323">
            <v>83.691874999999996</v>
          </cell>
          <cell r="MA323">
            <v>87.86</v>
          </cell>
          <cell r="MB323" t="str">
            <v>Nov 10</v>
          </cell>
          <cell r="MC323">
            <v>870.52500000000009</v>
          </cell>
          <cell r="MD323">
            <v>907.15000000000009</v>
          </cell>
          <cell r="ME323">
            <v>88.308333333333337</v>
          </cell>
          <cell r="MF323">
            <v>113.77</v>
          </cell>
          <cell r="MG323">
            <v>106.68</v>
          </cell>
          <cell r="MH323" t="str">
            <v>Nov 10</v>
          </cell>
          <cell r="MI323">
            <v>138.18181818181819</v>
          </cell>
          <cell r="MJ323">
            <v>121.29870129870127</v>
          </cell>
          <cell r="MK323">
            <v>124.15584415584412</v>
          </cell>
          <cell r="ML323">
            <v>109.48051948051948</v>
          </cell>
          <cell r="MM323">
            <v>112.20779220779224</v>
          </cell>
          <cell r="MN323">
            <v>118.62739424801806</v>
          </cell>
          <cell r="MO323">
            <v>162.8585318424891</v>
          </cell>
          <cell r="MP323">
            <v>122.33766233766234</v>
          </cell>
          <cell r="MQ323">
            <v>67.727272727272734</v>
          </cell>
          <cell r="MR323">
            <v>86.477272727272734</v>
          </cell>
          <cell r="MS323">
            <v>0</v>
          </cell>
          <cell r="MT323">
            <v>133.89863932163277</v>
          </cell>
          <cell r="MU323">
            <v>94.599575661680106</v>
          </cell>
          <cell r="MV323">
            <v>113.20454545454545</v>
          </cell>
          <cell r="MW323">
            <v>10.53</v>
          </cell>
        </row>
        <row r="324">
          <cell r="F324" t="str">
            <v>Dec 10</v>
          </cell>
          <cell r="G324">
            <v>91.356190476190463</v>
          </cell>
          <cell r="H324">
            <v>0</v>
          </cell>
          <cell r="I324">
            <v>89.075000000000031</v>
          </cell>
          <cell r="J324">
            <v>0</v>
          </cell>
          <cell r="K324">
            <v>0</v>
          </cell>
          <cell r="L324">
            <v>94.309090909090912</v>
          </cell>
          <cell r="M324">
            <v>89.266818181818209</v>
          </cell>
          <cell r="N324">
            <v>0</v>
          </cell>
          <cell r="O324">
            <v>0</v>
          </cell>
          <cell r="P324">
            <v>78.402272727272702</v>
          </cell>
          <cell r="Q324">
            <v>78.402272727272702</v>
          </cell>
          <cell r="R324">
            <v>0</v>
          </cell>
          <cell r="S324">
            <v>86.552272727272722</v>
          </cell>
          <cell r="T324">
            <v>83.597727272727255</v>
          </cell>
          <cell r="U324">
            <v>70.274999999999991</v>
          </cell>
          <cell r="V324">
            <v>89.627619047619035</v>
          </cell>
          <cell r="W324">
            <v>90.084761904761891</v>
          </cell>
          <cell r="X324">
            <v>91.230002380952371</v>
          </cell>
          <cell r="Y324">
            <v>87.332380952380944</v>
          </cell>
          <cell r="Z324">
            <v>87.720476190476177</v>
          </cell>
          <cell r="AA324">
            <v>89.577727272727245</v>
          </cell>
          <cell r="AB324">
            <v>91.161818181818148</v>
          </cell>
          <cell r="AC324">
            <v>93.2895238095238</v>
          </cell>
          <cell r="AD324">
            <v>94.318095238095225</v>
          </cell>
          <cell r="AE324">
            <v>87.813409090909047</v>
          </cell>
          <cell r="AF324">
            <v>89.434204545454534</v>
          </cell>
          <cell r="AG324">
            <v>96.378181818181773</v>
          </cell>
          <cell r="AH324">
            <v>85.984204545454546</v>
          </cell>
          <cell r="AI324">
            <v>89.488181818181815</v>
          </cell>
          <cell r="AJ324">
            <v>89.434204545454534</v>
          </cell>
          <cell r="AK324">
            <v>90.884204545454537</v>
          </cell>
          <cell r="AL324">
            <v>93.641904761904755</v>
          </cell>
          <cell r="AM324">
            <v>94.968181818181804</v>
          </cell>
          <cell r="AN324">
            <v>90.248181818181791</v>
          </cell>
          <cell r="AO324">
            <v>91.825454545454519</v>
          </cell>
          <cell r="AP324">
            <v>0</v>
          </cell>
          <cell r="AQ324">
            <v>87.184204545454534</v>
          </cell>
          <cell r="AR324">
            <v>90.942272727272723</v>
          </cell>
          <cell r="AS324">
            <v>93.2895238095238</v>
          </cell>
          <cell r="AT324">
            <v>89.984090909090867</v>
          </cell>
          <cell r="AU324">
            <v>96.08545454545451</v>
          </cell>
          <cell r="AV324">
            <v>95.293636363636338</v>
          </cell>
          <cell r="AW324">
            <v>89.784090909090864</v>
          </cell>
          <cell r="AX324">
            <v>91.349049999999991</v>
          </cell>
          <cell r="AY324">
            <v>0</v>
          </cell>
          <cell r="AZ324">
            <v>0</v>
          </cell>
          <cell r="BA324">
            <v>0</v>
          </cell>
          <cell r="BB324">
            <v>89.120227272727277</v>
          </cell>
          <cell r="BC324">
            <v>89.048181818181831</v>
          </cell>
          <cell r="BD324">
            <v>-0.60272727272726812</v>
          </cell>
          <cell r="BE324">
            <v>86.563636363636363</v>
          </cell>
          <cell r="BF324">
            <v>90.180464545454555</v>
          </cell>
          <cell r="BG324">
            <v>79.345974999999996</v>
          </cell>
          <cell r="BH324">
            <v>0</v>
          </cell>
          <cell r="BI324">
            <v>91.84666666666665</v>
          </cell>
          <cell r="BJ324">
            <v>0</v>
          </cell>
          <cell r="BK324">
            <v>4.2699999999999996</v>
          </cell>
          <cell r="BL324">
            <v>27.33460227272727</v>
          </cell>
          <cell r="BM324">
            <v>54.356590909090912</v>
          </cell>
          <cell r="BN324">
            <v>74.46528409090908</v>
          </cell>
          <cell r="BO324">
            <v>71.417897727272717</v>
          </cell>
          <cell r="BP324">
            <v>88.140340909090895</v>
          </cell>
          <cell r="BQ324">
            <v>97.067918181818186</v>
          </cell>
          <cell r="BR324">
            <v>97.067918181818186</v>
          </cell>
          <cell r="BS324">
            <v>98.773309090909066</v>
          </cell>
          <cell r="BT324">
            <v>98.773309090909066</v>
          </cell>
          <cell r="BU324">
            <v>101.38532727272728</v>
          </cell>
          <cell r="BV324">
            <v>101.38532727272728</v>
          </cell>
          <cell r="BW324">
            <v>97.753281818181819</v>
          </cell>
          <cell r="BX324">
            <v>97.753281818181819</v>
          </cell>
          <cell r="BY324">
            <v>101.45500909090909</v>
          </cell>
          <cell r="BZ324">
            <v>101.45500909090909</v>
          </cell>
          <cell r="CA324">
            <v>96.906599999999997</v>
          </cell>
          <cell r="CB324">
            <v>96.906599999999997</v>
          </cell>
          <cell r="CC324">
            <v>101.22114545454544</v>
          </cell>
          <cell r="CD324">
            <v>101.22114545454544</v>
          </cell>
          <cell r="CE324">
            <v>103.34405454545455</v>
          </cell>
          <cell r="CF324">
            <v>109.02818181818181</v>
          </cell>
          <cell r="CG324">
            <v>108.17577272727273</v>
          </cell>
          <cell r="CH324">
            <v>97.052454545454538</v>
          </cell>
          <cell r="CI324">
            <v>108.48867272727273</v>
          </cell>
          <cell r="CJ324">
            <v>102.88071818181817</v>
          </cell>
          <cell r="CK324">
            <v>105.41503636363635</v>
          </cell>
          <cell r="CL324">
            <v>102.07613181818181</v>
          </cell>
          <cell r="CM324">
            <v>0</v>
          </cell>
          <cell r="CN324">
            <v>102.51417272727272</v>
          </cell>
          <cell r="CO324">
            <v>102.51417272727272</v>
          </cell>
          <cell r="CP324">
            <v>98.79068181818181</v>
          </cell>
          <cell r="CQ324">
            <v>98.79068181818181</v>
          </cell>
          <cell r="CR324">
            <v>0</v>
          </cell>
          <cell r="CS324">
            <v>0</v>
          </cell>
          <cell r="CT324">
            <v>78.593181818181819</v>
          </cell>
          <cell r="CU324">
            <v>75.711363636363643</v>
          </cell>
          <cell r="CV324">
            <v>0</v>
          </cell>
          <cell r="CW324">
            <v>90.5</v>
          </cell>
          <cell r="CX324">
            <v>96.232309090909084</v>
          </cell>
          <cell r="CY324">
            <v>96.652309090909085</v>
          </cell>
          <cell r="CZ324">
            <v>97.75690909090909</v>
          </cell>
          <cell r="DA324">
            <v>95.027386363636353</v>
          </cell>
          <cell r="DB324">
            <v>0.7195681818181825</v>
          </cell>
          <cell r="DC324">
            <v>0.48074380165289199</v>
          </cell>
          <cell r="DD324">
            <v>0.28222727272727371</v>
          </cell>
          <cell r="DE324">
            <v>0</v>
          </cell>
          <cell r="DF324">
            <v>0</v>
          </cell>
          <cell r="DG324">
            <v>0</v>
          </cell>
          <cell r="DH324">
            <v>0</v>
          </cell>
          <cell r="DI324">
            <v>0</v>
          </cell>
          <cell r="DJ324">
            <v>0</v>
          </cell>
          <cell r="DK324">
            <v>0</v>
          </cell>
          <cell r="DL324">
            <v>0</v>
          </cell>
          <cell r="DM324" t="str">
            <v>Dec 10</v>
          </cell>
          <cell r="DN324">
            <v>5.73</v>
          </cell>
          <cell r="DO324">
            <v>0</v>
          </cell>
          <cell r="DP324">
            <v>0</v>
          </cell>
          <cell r="DQ324">
            <v>0</v>
          </cell>
          <cell r="DR324">
            <v>0</v>
          </cell>
          <cell r="DS324">
            <v>0</v>
          </cell>
          <cell r="DT324">
            <v>101.16883636363636</v>
          </cell>
          <cell r="DU324">
            <v>101.16883636363636</v>
          </cell>
          <cell r="DV324">
            <v>104.99293636363637</v>
          </cell>
          <cell r="DW324">
            <v>104.99293636363637</v>
          </cell>
          <cell r="DX324">
            <v>99.815768181818171</v>
          </cell>
          <cell r="DY324">
            <v>99.815768181818171</v>
          </cell>
          <cell r="DZ324">
            <v>104.47557272727272</v>
          </cell>
          <cell r="EA324">
            <v>104.47557272727272</v>
          </cell>
          <cell r="EB324">
            <v>99.786368181818176</v>
          </cell>
          <cell r="EC324">
            <v>99.786368181818176</v>
          </cell>
          <cell r="ED324">
            <v>104.4536181818182</v>
          </cell>
          <cell r="EE324">
            <v>104.4536181818182</v>
          </cell>
          <cell r="EF324">
            <v>105.37761818181819</v>
          </cell>
          <cell r="EG324">
            <v>111.70625454545453</v>
          </cell>
          <cell r="EH324">
            <v>103.54775454545452</v>
          </cell>
          <cell r="EI324">
            <v>103.12775454545452</v>
          </cell>
          <cell r="EJ324">
            <v>0</v>
          </cell>
          <cell r="EK324">
            <v>104.9342318181818</v>
          </cell>
          <cell r="EL324">
            <v>104.9342318181818</v>
          </cell>
          <cell r="EM324">
            <v>0</v>
          </cell>
          <cell r="EN324">
            <v>0</v>
          </cell>
          <cell r="EO324">
            <v>77.790909090909082</v>
          </cell>
          <cell r="EP324">
            <v>76.224999999999994</v>
          </cell>
          <cell r="EQ324" t="str">
            <v>Dec 10</v>
          </cell>
          <cell r="ER324">
            <v>4.51</v>
          </cell>
          <cell r="ES324">
            <v>0</v>
          </cell>
          <cell r="ET324">
            <v>0</v>
          </cell>
          <cell r="EU324">
            <v>0</v>
          </cell>
          <cell r="EV324">
            <v>52.202181818181813</v>
          </cell>
          <cell r="EW324">
            <v>71.079272727272723</v>
          </cell>
          <cell r="EX324">
            <v>72.023318181818183</v>
          </cell>
          <cell r="EY324">
            <v>96.596181818181833</v>
          </cell>
          <cell r="EZ324">
            <v>96.596181818181833</v>
          </cell>
          <cell r="FA324">
            <v>102.22800000000001</v>
          </cell>
          <cell r="FB324">
            <v>102.22800000000001</v>
          </cell>
          <cell r="FC324">
            <v>97.789363636363646</v>
          </cell>
          <cell r="FD324">
            <v>97.789363636363646</v>
          </cell>
          <cell r="FE324">
            <v>96.462545454545463</v>
          </cell>
          <cell r="FF324">
            <v>96.462545454545463</v>
          </cell>
          <cell r="FG324">
            <v>0</v>
          </cell>
          <cell r="FH324">
            <v>102.43475454545455</v>
          </cell>
          <cell r="FI324">
            <v>104.85452727272727</v>
          </cell>
          <cell r="FJ324">
            <v>102.53975454545454</v>
          </cell>
          <cell r="FK324">
            <v>102.53975454545454</v>
          </cell>
          <cell r="FL324">
            <v>0</v>
          </cell>
          <cell r="FM324">
            <v>0</v>
          </cell>
          <cell r="FN324" t="str">
            <v>Dec 10</v>
          </cell>
          <cell r="FO324">
            <v>4.2699999999999996</v>
          </cell>
          <cell r="FP324">
            <v>67.83</v>
          </cell>
          <cell r="FQ324">
            <v>69.846000000000004</v>
          </cell>
          <cell r="FR324">
            <v>86.603999999999985</v>
          </cell>
          <cell r="FS324">
            <v>0</v>
          </cell>
          <cell r="FT324">
            <v>101.55523636363637</v>
          </cell>
          <cell r="FU324">
            <v>101.55523636363637</v>
          </cell>
          <cell r="FV324">
            <v>105.3066</v>
          </cell>
          <cell r="FW324">
            <v>105.3066</v>
          </cell>
          <cell r="FX324">
            <v>101.21875909090909</v>
          </cell>
          <cell r="FY324">
            <v>101.21875909090909</v>
          </cell>
          <cell r="FZ324">
            <v>0</v>
          </cell>
          <cell r="GA324">
            <v>0</v>
          </cell>
          <cell r="GB324">
            <v>0</v>
          </cell>
          <cell r="GC324">
            <v>0</v>
          </cell>
          <cell r="GD324">
            <v>107.51016818181817</v>
          </cell>
          <cell r="GE324">
            <v>104.32322727272728</v>
          </cell>
          <cell r="GF324">
            <v>104.32322727272728</v>
          </cell>
          <cell r="GG324">
            <v>105.30879545454546</v>
          </cell>
          <cell r="GH324">
            <v>105.30879545454546</v>
          </cell>
          <cell r="GI324">
            <v>98.605499999999992</v>
          </cell>
          <cell r="GJ324">
            <v>97.240499999999997</v>
          </cell>
          <cell r="GK324">
            <v>0</v>
          </cell>
          <cell r="GL324">
            <v>0</v>
          </cell>
          <cell r="GM324">
            <v>83.704090909090922</v>
          </cell>
          <cell r="GN324">
            <v>0</v>
          </cell>
          <cell r="GO324" t="str">
            <v>Dec 10</v>
          </cell>
          <cell r="GP324">
            <v>7.6323617134341601</v>
          </cell>
          <cell r="GQ324">
            <v>1069.2857142857142</v>
          </cell>
          <cell r="GR324">
            <v>834.28571428571433</v>
          </cell>
          <cell r="GS324">
            <v>999.40476190476193</v>
          </cell>
          <cell r="GT324">
            <v>893.5</v>
          </cell>
          <cell r="GU324">
            <v>842.32142857142856</v>
          </cell>
          <cell r="GV324">
            <v>838.57142857142856</v>
          </cell>
          <cell r="GW324">
            <v>842.32142857142856</v>
          </cell>
          <cell r="GX324">
            <v>0</v>
          </cell>
          <cell r="GY324">
            <v>863.94047619047615</v>
          </cell>
          <cell r="GZ324">
            <v>835.44047619047615</v>
          </cell>
          <cell r="HA324">
            <v>833.41666666666663</v>
          </cell>
          <cell r="HB324">
            <v>820.61904761904759</v>
          </cell>
          <cell r="HC324">
            <v>827.60714285714289</v>
          </cell>
          <cell r="HD324">
            <v>758.32142857142856</v>
          </cell>
          <cell r="HE324">
            <v>0</v>
          </cell>
          <cell r="HF324">
            <v>789.51190476190482</v>
          </cell>
          <cell r="HG324">
            <v>654.70238095238096</v>
          </cell>
          <cell r="HH324">
            <v>0</v>
          </cell>
          <cell r="HI324">
            <v>612.89285714285711</v>
          </cell>
          <cell r="HJ324">
            <v>0</v>
          </cell>
          <cell r="HK324" t="e">
            <v>#VALUE!</v>
          </cell>
          <cell r="HL324">
            <v>0</v>
          </cell>
          <cell r="HM324">
            <v>0</v>
          </cell>
          <cell r="HN324">
            <v>485.08333333333331</v>
          </cell>
          <cell r="HO324">
            <v>480.23809523809524</v>
          </cell>
          <cell r="HP324">
            <v>461.75</v>
          </cell>
          <cell r="HQ324">
            <v>0</v>
          </cell>
          <cell r="HR324">
            <v>122.67999999999999</v>
          </cell>
          <cell r="HS324">
            <v>0</v>
          </cell>
          <cell r="HT324">
            <v>901.13095238095241</v>
          </cell>
          <cell r="HU324" t="str">
            <v>Dec 10</v>
          </cell>
          <cell r="HV324">
            <v>1021.9047619047619</v>
          </cell>
          <cell r="HW324">
            <v>901.90476190476193</v>
          </cell>
          <cell r="HX324">
            <v>996.90476190476193</v>
          </cell>
          <cell r="HY324">
            <v>876.90476190476193</v>
          </cell>
          <cell r="HZ324">
            <v>835.30952380952385</v>
          </cell>
          <cell r="IA324">
            <v>817.57142857142856</v>
          </cell>
          <cell r="IB324">
            <v>835.30952380952385</v>
          </cell>
          <cell r="IC324">
            <v>825.22619047619048</v>
          </cell>
          <cell r="ID324">
            <v>808.03571428571433</v>
          </cell>
          <cell r="IE324">
            <v>757.17857142857144</v>
          </cell>
          <cell r="IF324">
            <v>786.30952380952385</v>
          </cell>
          <cell r="IG324">
            <v>646.70238095238096</v>
          </cell>
          <cell r="IH324">
            <v>0</v>
          </cell>
          <cell r="II324">
            <v>607.39285714285711</v>
          </cell>
          <cell r="IJ324">
            <v>0</v>
          </cell>
          <cell r="IK324">
            <v>0</v>
          </cell>
          <cell r="IL324">
            <v>0</v>
          </cell>
          <cell r="IM324">
            <v>486.54761904761904</v>
          </cell>
          <cell r="IN324">
            <v>464.97619047619048</v>
          </cell>
          <cell r="IO324">
            <v>0</v>
          </cell>
          <cell r="IP324">
            <v>0</v>
          </cell>
          <cell r="IQ324" t="str">
            <v>Dec 10</v>
          </cell>
          <cell r="IR324">
            <v>10.97938302847686</v>
          </cell>
          <cell r="IS324">
            <v>74.676803419402304</v>
          </cell>
          <cell r="IT324">
            <v>88.773106559667823</v>
          </cell>
          <cell r="IU324">
            <v>0</v>
          </cell>
          <cell r="IV324">
            <v>0</v>
          </cell>
          <cell r="IW324">
            <v>0</v>
          </cell>
          <cell r="IX324">
            <v>95.693142292490094</v>
          </cell>
          <cell r="IY324">
            <v>0</v>
          </cell>
          <cell r="IZ324">
            <v>104.52067193675889</v>
          </cell>
          <cell r="JA324">
            <v>103.25021739130436</v>
          </cell>
          <cell r="JB324">
            <v>0</v>
          </cell>
          <cell r="JC324">
            <v>100.64725296442687</v>
          </cell>
          <cell r="JD324">
            <v>108.29747175901024</v>
          </cell>
          <cell r="JE324">
            <v>0</v>
          </cell>
          <cell r="JF324">
            <v>0</v>
          </cell>
          <cell r="JG324">
            <v>0</v>
          </cell>
          <cell r="JH324">
            <v>0</v>
          </cell>
          <cell r="JI324">
            <v>0</v>
          </cell>
          <cell r="JJ324">
            <v>0</v>
          </cell>
          <cell r="JK324">
            <v>0</v>
          </cell>
          <cell r="JL324">
            <v>0</v>
          </cell>
          <cell r="JM324">
            <v>-0.58409090909090366</v>
          </cell>
          <cell r="JN324">
            <v>103.14304347826086</v>
          </cell>
          <cell r="JO324">
            <v>0</v>
          </cell>
          <cell r="JP324">
            <v>102.31915019762845</v>
          </cell>
          <cell r="JQ324">
            <v>102.90324110671935</v>
          </cell>
          <cell r="JR324">
            <v>103.46292490118576</v>
          </cell>
          <cell r="JS324">
            <v>104.10551383399211</v>
          </cell>
          <cell r="JT324">
            <v>104.65096837944665</v>
          </cell>
          <cell r="JU324">
            <v>0</v>
          </cell>
          <cell r="JV324">
            <v>0</v>
          </cell>
          <cell r="JW324">
            <v>0</v>
          </cell>
          <cell r="JX324">
            <v>0</v>
          </cell>
          <cell r="JY324">
            <v>0</v>
          </cell>
          <cell r="JZ324">
            <v>103.19454545454543</v>
          </cell>
          <cell r="KA324">
            <v>0</v>
          </cell>
          <cell r="KB324">
            <v>0</v>
          </cell>
          <cell r="KC324">
            <v>0</v>
          </cell>
          <cell r="KD324">
            <v>86.37045454545455</v>
          </cell>
          <cell r="KE324">
            <v>89.500889328063252</v>
          </cell>
          <cell r="KF324">
            <v>86.37045454545455</v>
          </cell>
          <cell r="KG324">
            <v>89.500889328063252</v>
          </cell>
          <cell r="KH324">
            <v>0</v>
          </cell>
          <cell r="KI324">
            <v>0</v>
          </cell>
          <cell r="KJ324">
            <v>0</v>
          </cell>
          <cell r="KK324">
            <v>82.165684230182677</v>
          </cell>
          <cell r="KL324">
            <v>80.760888238772523</v>
          </cell>
          <cell r="KM324">
            <v>0</v>
          </cell>
          <cell r="KN324">
            <v>79.293255939746658</v>
          </cell>
          <cell r="KO324">
            <v>21.739130434782609</v>
          </cell>
          <cell r="KP324">
            <v>1.8608695652173906</v>
          </cell>
          <cell r="KQ324">
            <v>1.1652173913043473</v>
          </cell>
          <cell r="KR324">
            <v>1.1652173913043473</v>
          </cell>
          <cell r="KS324">
            <v>0.63043478260869545</v>
          </cell>
          <cell r="KT324">
            <v>-0.38695652173913053</v>
          </cell>
          <cell r="KU324">
            <v>-0.291304347826087</v>
          </cell>
          <cell r="KV324">
            <v>-0.291304347826087</v>
          </cell>
          <cell r="KW324">
            <v>-0.20434782608695654</v>
          </cell>
          <cell r="KX324">
            <v>-0.29130434782608683</v>
          </cell>
          <cell r="KY324">
            <v>-0.29130434782608694</v>
          </cell>
          <cell r="KZ324">
            <v>0.67391304347826086</v>
          </cell>
          <cell r="LA324">
            <v>0.65217521739130435</v>
          </cell>
          <cell r="LB324">
            <v>3.1304347826086958</v>
          </cell>
          <cell r="LC324" t="str">
            <v>Dec 10</v>
          </cell>
          <cell r="LD324">
            <v>72.925060435132963</v>
          </cell>
          <cell r="LE324">
            <v>86.776859504132233</v>
          </cell>
          <cell r="LF324">
            <v>905</v>
          </cell>
          <cell r="LG324">
            <v>945</v>
          </cell>
          <cell r="LH324">
            <v>91.907676767676747</v>
          </cell>
          <cell r="LI324">
            <v>99.687272727272727</v>
          </cell>
          <cell r="LJ324">
            <v>101.96454545454544</v>
          </cell>
          <cell r="LK324">
            <v>0.48909090909090913</v>
          </cell>
          <cell r="LL324">
            <v>101.48045454545455</v>
          </cell>
          <cell r="LM324">
            <v>0.54545454545454541</v>
          </cell>
          <cell r="LN324">
            <v>102.50545454545457</v>
          </cell>
          <cell r="LO324">
            <v>0</v>
          </cell>
          <cell r="LP324">
            <v>0</v>
          </cell>
          <cell r="LQ324">
            <v>0</v>
          </cell>
          <cell r="LR324">
            <v>0</v>
          </cell>
          <cell r="LS324">
            <v>0</v>
          </cell>
          <cell r="LT324">
            <v>78.592412312097366</v>
          </cell>
          <cell r="LU324">
            <v>77.128060128847537</v>
          </cell>
          <cell r="LV324">
            <v>91.161818181818148</v>
          </cell>
          <cell r="LW324">
            <v>93.2895238095238</v>
          </cell>
          <cell r="LX324">
            <v>94.318095238095225</v>
          </cell>
          <cell r="LY324">
            <v>87.813409090909047</v>
          </cell>
          <cell r="LZ324">
            <v>89.434204545454534</v>
          </cell>
          <cell r="MA324">
            <v>96.378181818181773</v>
          </cell>
          <cell r="MB324" t="str">
            <v>Dec 10</v>
          </cell>
          <cell r="MC324">
            <v>951.36363636363637</v>
          </cell>
          <cell r="MD324">
            <v>958.68181818181824</v>
          </cell>
          <cell r="ME324">
            <v>95.128787878787875</v>
          </cell>
          <cell r="MF324">
            <v>118.5</v>
          </cell>
          <cell r="MG324">
            <v>117.16</v>
          </cell>
          <cell r="MH324" t="str">
            <v>Dec 10</v>
          </cell>
          <cell r="MI324">
            <v>161.30434782608697</v>
          </cell>
          <cell r="MJ324">
            <v>168.44720496894416</v>
          </cell>
          <cell r="MK324">
            <v>171.30434782608694</v>
          </cell>
          <cell r="ML324">
            <v>186.58385093167703</v>
          </cell>
          <cell r="MM324">
            <v>118.75776397515527</v>
          </cell>
          <cell r="MN324">
            <v>150.13976143691363</v>
          </cell>
          <cell r="MO324">
            <v>166.34609287480711</v>
          </cell>
          <cell r="MP324">
            <v>135.15527950310565</v>
          </cell>
          <cell r="MQ324">
            <v>60.217391304347828</v>
          </cell>
          <cell r="MR324">
            <v>101.52173913043478</v>
          </cell>
          <cell r="MS324">
            <v>0</v>
          </cell>
          <cell r="MT324">
            <v>138.82863340563986</v>
          </cell>
          <cell r="MU324">
            <v>98.376444689047887</v>
          </cell>
          <cell r="MV324">
            <v>142.80434782608697</v>
          </cell>
          <cell r="MW324">
            <v>10.53</v>
          </cell>
        </row>
        <row r="325">
          <cell r="F325" t="str">
            <v>Jan 11</v>
          </cell>
          <cell r="G325">
            <v>96.539999999999992</v>
          </cell>
          <cell r="H325">
            <v>0</v>
          </cell>
          <cell r="I325">
            <v>89.383499999999998</v>
          </cell>
          <cell r="J325">
            <v>0</v>
          </cell>
          <cell r="K325">
            <v>0</v>
          </cell>
          <cell r="L325">
            <v>97.833499999999987</v>
          </cell>
          <cell r="M325">
            <v>92.460999999999999</v>
          </cell>
          <cell r="N325">
            <v>0</v>
          </cell>
          <cell r="O325">
            <v>0</v>
          </cell>
          <cell r="P325">
            <v>76.608499999999992</v>
          </cell>
          <cell r="Q325">
            <v>76.608499999999992</v>
          </cell>
          <cell r="R325">
            <v>0</v>
          </cell>
          <cell r="S325">
            <v>89.221000000000004</v>
          </cell>
          <cell r="T325">
            <v>84.096000000000004</v>
          </cell>
          <cell r="U325">
            <v>65.233499999999992</v>
          </cell>
          <cell r="V325">
            <v>94.254999999999995</v>
          </cell>
          <cell r="W325">
            <v>94.13</v>
          </cell>
          <cell r="X325">
            <v>96.527502499999997</v>
          </cell>
          <cell r="Y325">
            <v>91.724999999999994</v>
          </cell>
          <cell r="Z325">
            <v>92.174999999999997</v>
          </cell>
          <cell r="AA325">
            <v>92.50850250000002</v>
          </cell>
          <cell r="AB325">
            <v>95.691000000000017</v>
          </cell>
          <cell r="AC325">
            <v>98.19000299999999</v>
          </cell>
          <cell r="AD325">
            <v>99.74</v>
          </cell>
          <cell r="AE325">
            <v>91.716250000000045</v>
          </cell>
          <cell r="AF325">
            <v>94.187999999999988</v>
          </cell>
          <cell r="AG325">
            <v>102.61000000000001</v>
          </cell>
          <cell r="AH325">
            <v>90.437999999999988</v>
          </cell>
          <cell r="AI325">
            <v>93.072999999999993</v>
          </cell>
          <cell r="AJ325">
            <v>94.187999999999988</v>
          </cell>
          <cell r="AK325">
            <v>95.687999999999988</v>
          </cell>
          <cell r="AL325">
            <v>98.66749999999999</v>
          </cell>
          <cell r="AM325">
            <v>99.928499999999985</v>
          </cell>
          <cell r="AN325">
            <v>94.106000000000023</v>
          </cell>
          <cell r="AO325">
            <v>95.466000000000022</v>
          </cell>
          <cell r="AP325">
            <v>0</v>
          </cell>
          <cell r="AQ325">
            <v>91.738</v>
          </cell>
          <cell r="AR325">
            <v>95.235499999999988</v>
          </cell>
          <cell r="AS325">
            <v>98.19000299999999</v>
          </cell>
          <cell r="AT325">
            <v>93.200002500000025</v>
          </cell>
          <cell r="AU325">
            <v>100.95000000000003</v>
          </cell>
          <cell r="AV325">
            <v>99.286000000000016</v>
          </cell>
          <cell r="AW325">
            <v>92.850002500000031</v>
          </cell>
          <cell r="AX325">
            <v>96.467502499999995</v>
          </cell>
          <cell r="AY325">
            <v>0</v>
          </cell>
          <cell r="AZ325">
            <v>0</v>
          </cell>
          <cell r="BA325">
            <v>0</v>
          </cell>
          <cell r="BB325">
            <v>92.660000000000011</v>
          </cell>
          <cell r="BC325">
            <v>92.515999999999991</v>
          </cell>
          <cell r="BD325">
            <v>0.30100000000000016</v>
          </cell>
          <cell r="BE325">
            <v>86.11</v>
          </cell>
          <cell r="BF325">
            <v>93.764009999999985</v>
          </cell>
          <cell r="BG325">
            <v>81.859789473684202</v>
          </cell>
          <cell r="BH325">
            <v>0</v>
          </cell>
          <cell r="BI325">
            <v>96.24</v>
          </cell>
          <cell r="BJ325">
            <v>0</v>
          </cell>
          <cell r="BK325">
            <v>4.22</v>
          </cell>
          <cell r="BL325">
            <v>25.794562500000001</v>
          </cell>
          <cell r="BM325">
            <v>56.559562499999991</v>
          </cell>
          <cell r="BN325">
            <v>74.971312499999996</v>
          </cell>
          <cell r="BO325">
            <v>70.938000000000002</v>
          </cell>
          <cell r="BP325">
            <v>90.351187499999995</v>
          </cell>
          <cell r="BQ325">
            <v>100.43690999999998</v>
          </cell>
          <cell r="BR325">
            <v>100.11505307999998</v>
          </cell>
          <cell r="BS325">
            <v>101.76768</v>
          </cell>
          <cell r="BT325">
            <v>101.44582308</v>
          </cell>
          <cell r="BU325">
            <v>103.62996</v>
          </cell>
          <cell r="BV325">
            <v>103.30810308</v>
          </cell>
          <cell r="BW325">
            <v>100.25630999999998</v>
          </cell>
          <cell r="BX325">
            <v>99.934453079999983</v>
          </cell>
          <cell r="BY325">
            <v>103.50921</v>
          </cell>
          <cell r="BZ325">
            <v>103.18735307999999</v>
          </cell>
          <cell r="CA325">
            <v>99.613709999999998</v>
          </cell>
          <cell r="CB325">
            <v>99.291853079999996</v>
          </cell>
          <cell r="CC325">
            <v>102.80676000000001</v>
          </cell>
          <cell r="CD325">
            <v>102.48490308000001</v>
          </cell>
          <cell r="CE325">
            <v>108.70040999999998</v>
          </cell>
          <cell r="CF325">
            <v>112.97999999999999</v>
          </cell>
          <cell r="CG325">
            <v>116.77259999999998</v>
          </cell>
          <cell r="CH325">
            <v>100.57845</v>
          </cell>
          <cell r="CI325">
            <v>115.59303</v>
          </cell>
          <cell r="CJ325">
            <v>109.94297999999999</v>
          </cell>
          <cell r="CK325">
            <v>111.91802999999999</v>
          </cell>
          <cell r="CL325">
            <v>107.91164999999999</v>
          </cell>
          <cell r="CM325">
            <v>0</v>
          </cell>
          <cell r="CN325">
            <v>109.24084499999998</v>
          </cell>
          <cell r="CO325">
            <v>108.91898807999998</v>
          </cell>
          <cell r="CP325">
            <v>0</v>
          </cell>
          <cell r="CQ325">
            <v>106.67390999999998</v>
          </cell>
          <cell r="CR325">
            <v>0</v>
          </cell>
          <cell r="CS325">
            <v>0</v>
          </cell>
          <cell r="CT325">
            <v>80.599999999999994</v>
          </cell>
          <cell r="CU325">
            <v>79.045000000000002</v>
          </cell>
          <cell r="CV325">
            <v>0</v>
          </cell>
          <cell r="CW325">
            <v>94.5</v>
          </cell>
          <cell r="CX325">
            <v>99.019409999999993</v>
          </cell>
          <cell r="CY325">
            <v>99.439409999999981</v>
          </cell>
          <cell r="CZ325">
            <v>101.50192499999999</v>
          </cell>
          <cell r="DA325">
            <v>98.111475000000013</v>
          </cell>
          <cell r="DB325">
            <v>0.53217500000000229</v>
          </cell>
          <cell r="DC325">
            <v>0.42245454545454686</v>
          </cell>
          <cell r="DD325">
            <v>0.21419999999999581</v>
          </cell>
          <cell r="DE325">
            <v>0</v>
          </cell>
          <cell r="DF325">
            <v>0.32185691999999999</v>
          </cell>
          <cell r="DG325">
            <v>0.76632600000000006</v>
          </cell>
          <cell r="DH325">
            <v>0.212471625</v>
          </cell>
          <cell r="DI325">
            <v>0</v>
          </cell>
          <cell r="DJ325">
            <v>0</v>
          </cell>
          <cell r="DK325">
            <v>0.55385437500000001</v>
          </cell>
          <cell r="DL325">
            <v>0</v>
          </cell>
          <cell r="DM325" t="str">
            <v>Jan 11</v>
          </cell>
          <cell r="DN325">
            <v>9.2650000000000006</v>
          </cell>
          <cell r="DO325">
            <v>0</v>
          </cell>
          <cell r="DP325">
            <v>0</v>
          </cell>
          <cell r="DQ325">
            <v>0</v>
          </cell>
          <cell r="DR325">
            <v>0</v>
          </cell>
          <cell r="DS325">
            <v>0</v>
          </cell>
          <cell r="DT325">
            <v>103.69506000000001</v>
          </cell>
          <cell r="DU325">
            <v>103.37320308000001</v>
          </cell>
          <cell r="DV325">
            <v>107.98073999999998</v>
          </cell>
          <cell r="DW325">
            <v>107.65888307999998</v>
          </cell>
          <cell r="DX325">
            <v>102.15071999999999</v>
          </cell>
          <cell r="DY325">
            <v>101.82886307999999</v>
          </cell>
          <cell r="DZ325">
            <v>107.31902999999998</v>
          </cell>
          <cell r="EA325">
            <v>106.99717307999998</v>
          </cell>
          <cell r="EB325">
            <v>102.02387999999999</v>
          </cell>
          <cell r="EC325">
            <v>101.70202307999999</v>
          </cell>
          <cell r="ED325">
            <v>107.30852999999998</v>
          </cell>
          <cell r="EE325">
            <v>106.98667307999997</v>
          </cell>
          <cell r="EF325">
            <v>112.07710499999997</v>
          </cell>
          <cell r="EG325">
            <v>119.55363</v>
          </cell>
          <cell r="EH325">
            <v>109.36863</v>
          </cell>
          <cell r="EI325">
            <v>108.94862999999999</v>
          </cell>
          <cell r="EJ325">
            <v>0</v>
          </cell>
          <cell r="EK325">
            <v>111.02290500000001</v>
          </cell>
          <cell r="EL325">
            <v>110.70104808000001</v>
          </cell>
          <cell r="EM325">
            <v>0</v>
          </cell>
          <cell r="EN325">
            <v>0</v>
          </cell>
          <cell r="EO325">
            <v>78.883749999999992</v>
          </cell>
          <cell r="EP325">
            <v>79.111250000000013</v>
          </cell>
          <cell r="EQ325" t="str">
            <v>Jan 11</v>
          </cell>
          <cell r="ER325">
            <v>4.4000000000000004</v>
          </cell>
          <cell r="ES325">
            <v>0</v>
          </cell>
          <cell r="ET325">
            <v>0</v>
          </cell>
          <cell r="EU325">
            <v>0</v>
          </cell>
          <cell r="EV325">
            <v>54.030900000000003</v>
          </cell>
          <cell r="EW325">
            <v>68.329799999999992</v>
          </cell>
          <cell r="EX325">
            <v>73.672200000000004</v>
          </cell>
          <cell r="EY325">
            <v>99.122730000000004</v>
          </cell>
          <cell r="EZ325">
            <v>98.800873080000002</v>
          </cell>
          <cell r="FA325">
            <v>104.78222999999998</v>
          </cell>
          <cell r="FB325">
            <v>104.46037307999998</v>
          </cell>
          <cell r="FC325">
            <v>100.14123000000001</v>
          </cell>
          <cell r="FD325">
            <v>99.819373080000005</v>
          </cell>
          <cell r="FE325">
            <v>98.566230000000004</v>
          </cell>
          <cell r="FF325">
            <v>98.244373080000003</v>
          </cell>
          <cell r="FG325">
            <v>0</v>
          </cell>
          <cell r="FH325">
            <v>107.09748</v>
          </cell>
          <cell r="FI325">
            <v>108.96123000000001</v>
          </cell>
          <cell r="FJ325">
            <v>107.20248000000001</v>
          </cell>
          <cell r="FK325">
            <v>106.88062308000001</v>
          </cell>
          <cell r="FL325">
            <v>0</v>
          </cell>
          <cell r="FM325">
            <v>0</v>
          </cell>
          <cell r="FN325" t="str">
            <v>Jan 11</v>
          </cell>
          <cell r="FO325">
            <v>4.2</v>
          </cell>
          <cell r="FP325">
            <v>68.564999999999998</v>
          </cell>
          <cell r="FQ325">
            <v>69.3</v>
          </cell>
          <cell r="FR325">
            <v>90.3</v>
          </cell>
          <cell r="FS325">
            <v>0</v>
          </cell>
          <cell r="FT325">
            <v>101.92937999999999</v>
          </cell>
          <cell r="FU325">
            <v>101.60752307999999</v>
          </cell>
          <cell r="FV325">
            <v>104.87987999999997</v>
          </cell>
          <cell r="FW325">
            <v>104.55802307999997</v>
          </cell>
          <cell r="FX325">
            <v>100.35437999999999</v>
          </cell>
          <cell r="FY325">
            <v>100.03252307999999</v>
          </cell>
          <cell r="FZ325">
            <v>0</v>
          </cell>
          <cell r="GA325">
            <v>-0.32185691999999999</v>
          </cell>
          <cell r="GB325">
            <v>0</v>
          </cell>
          <cell r="GC325">
            <v>0</v>
          </cell>
          <cell r="GD325">
            <v>110.60594999999998</v>
          </cell>
          <cell r="GE325">
            <v>108.18801000000001</v>
          </cell>
          <cell r="GF325">
            <v>107.86615308</v>
          </cell>
          <cell r="GG325">
            <v>109.76301000000001</v>
          </cell>
          <cell r="GH325">
            <v>109.44115308000001</v>
          </cell>
          <cell r="GI325">
            <v>100.02930000000001</v>
          </cell>
          <cell r="GJ325">
            <v>98.669550000000001</v>
          </cell>
          <cell r="GK325">
            <v>0</v>
          </cell>
          <cell r="GL325">
            <v>0</v>
          </cell>
          <cell r="GM325">
            <v>85.85799999999999</v>
          </cell>
          <cell r="GN325">
            <v>0</v>
          </cell>
          <cell r="GO325" t="str">
            <v>Jan 11</v>
          </cell>
          <cell r="GP325">
            <v>9.2219653870757661</v>
          </cell>
          <cell r="GQ325">
            <v>934.5</v>
          </cell>
          <cell r="GR325">
            <v>832.5</v>
          </cell>
          <cell r="GS325">
            <v>894.5</v>
          </cell>
          <cell r="GT325">
            <v>848.25</v>
          </cell>
          <cell r="GU325">
            <v>854.71249999999998</v>
          </cell>
          <cell r="GV325">
            <v>850.96249999999998</v>
          </cell>
          <cell r="GW325">
            <v>854.71249999999998</v>
          </cell>
          <cell r="GX325">
            <v>0</v>
          </cell>
          <cell r="GY325">
            <v>883.0625</v>
          </cell>
          <cell r="GZ325">
            <v>862.61249999999995</v>
          </cell>
          <cell r="HA325">
            <v>861.77499999999998</v>
          </cell>
          <cell r="HB325">
            <v>852.17499999999995</v>
          </cell>
          <cell r="HC325">
            <v>880.71249999999998</v>
          </cell>
          <cell r="HD325">
            <v>798.73749999999995</v>
          </cell>
          <cell r="HE325">
            <v>0</v>
          </cell>
          <cell r="HF325">
            <v>833.73749999999995</v>
          </cell>
          <cell r="HG325">
            <v>683.48749999999995</v>
          </cell>
          <cell r="HH325">
            <v>0</v>
          </cell>
          <cell r="HI325">
            <v>660.77499999999998</v>
          </cell>
          <cell r="HJ325">
            <v>0</v>
          </cell>
          <cell r="HK325" t="e">
            <v>#VALUE!</v>
          </cell>
          <cell r="HL325">
            <v>0</v>
          </cell>
          <cell r="HM325">
            <v>0</v>
          </cell>
          <cell r="HN325">
            <v>507.05</v>
          </cell>
          <cell r="HO325">
            <v>507.57499999999999</v>
          </cell>
          <cell r="HP325">
            <v>489.8125</v>
          </cell>
          <cell r="HQ325">
            <v>0</v>
          </cell>
          <cell r="HR325">
            <v>124.13</v>
          </cell>
          <cell r="HS325">
            <v>0</v>
          </cell>
          <cell r="HT325">
            <v>979.05</v>
          </cell>
          <cell r="HU325" t="str">
            <v>Jan 11</v>
          </cell>
          <cell r="HV325">
            <v>917</v>
          </cell>
          <cell r="HW325">
            <v>850.6</v>
          </cell>
          <cell r="HX325">
            <v>892.25</v>
          </cell>
          <cell r="HY325">
            <v>825.85</v>
          </cell>
          <cell r="HZ325">
            <v>848.38750000000005</v>
          </cell>
          <cell r="IA325">
            <v>833.25</v>
          </cell>
          <cell r="IB325">
            <v>848.38750000000005</v>
          </cell>
          <cell r="IC325">
            <v>868.55</v>
          </cell>
          <cell r="ID325">
            <v>866.73749999999995</v>
          </cell>
          <cell r="IE325">
            <v>798.3125</v>
          </cell>
          <cell r="IF325">
            <v>834.38750000000005</v>
          </cell>
          <cell r="IG325">
            <v>677.83749999999998</v>
          </cell>
          <cell r="IH325">
            <v>0</v>
          </cell>
          <cell r="II325">
            <v>651.98749999999995</v>
          </cell>
          <cell r="IJ325">
            <v>0</v>
          </cell>
          <cell r="IK325">
            <v>0</v>
          </cell>
          <cell r="IL325">
            <v>0</v>
          </cell>
          <cell r="IM325">
            <v>512.5625</v>
          </cell>
          <cell r="IN325">
            <v>498</v>
          </cell>
          <cell r="IO325">
            <v>0</v>
          </cell>
          <cell r="IP325">
            <v>0</v>
          </cell>
          <cell r="IQ325" t="str">
            <v>Jan 11</v>
          </cell>
          <cell r="IR325">
            <v>11.460268918556546</v>
          </cell>
          <cell r="IS325">
            <v>76.685468708031166</v>
          </cell>
          <cell r="IT325">
            <v>86.011631466176922</v>
          </cell>
          <cell r="IU325">
            <v>0</v>
          </cell>
          <cell r="IV325">
            <v>0</v>
          </cell>
          <cell r="IW325">
            <v>0</v>
          </cell>
          <cell r="IX325">
            <v>96.75523809523807</v>
          </cell>
          <cell r="IY325">
            <v>0</v>
          </cell>
          <cell r="IZ325">
            <v>108.71619047619048</v>
          </cell>
          <cell r="JA325">
            <v>107.64842857142855</v>
          </cell>
          <cell r="JB325">
            <v>0</v>
          </cell>
          <cell r="JC325">
            <v>105.11869047619048</v>
          </cell>
          <cell r="JD325">
            <v>111.27218934911244</v>
          </cell>
          <cell r="JE325">
            <v>0</v>
          </cell>
          <cell r="JF325">
            <v>0</v>
          </cell>
          <cell r="JG325">
            <v>0</v>
          </cell>
          <cell r="JH325">
            <v>0</v>
          </cell>
          <cell r="JI325">
            <v>0</v>
          </cell>
          <cell r="JJ325">
            <v>0</v>
          </cell>
          <cell r="JK325">
            <v>0</v>
          </cell>
          <cell r="JL325">
            <v>0</v>
          </cell>
          <cell r="JM325">
            <v>-0.95391190476190957</v>
          </cell>
          <cell r="JN325">
            <v>109.67395238095239</v>
          </cell>
          <cell r="JO325">
            <v>0</v>
          </cell>
          <cell r="JP325">
            <v>108.02597619047619</v>
          </cell>
          <cell r="JQ325">
            <v>108.9798880952381</v>
          </cell>
          <cell r="JR325">
            <v>109.50481190476191</v>
          </cell>
          <cell r="JS325">
            <v>110.1612238095238</v>
          </cell>
          <cell r="JT325">
            <v>110.63160000000001</v>
          </cell>
          <cell r="JU325">
            <v>0</v>
          </cell>
          <cell r="JV325">
            <v>0</v>
          </cell>
          <cell r="JW325">
            <v>0</v>
          </cell>
          <cell r="JX325">
            <v>0</v>
          </cell>
          <cell r="JY325">
            <v>0</v>
          </cell>
          <cell r="JZ325">
            <v>109.0275</v>
          </cell>
          <cell r="KA325">
            <v>0</v>
          </cell>
          <cell r="KB325">
            <v>0</v>
          </cell>
          <cell r="KC325">
            <v>0</v>
          </cell>
          <cell r="KD325">
            <v>89.862499999999997</v>
          </cell>
          <cell r="KE325">
            <v>93.124404761904756</v>
          </cell>
          <cell r="KF325">
            <v>89.862499999999997</v>
          </cell>
          <cell r="KG325">
            <v>93.124404761904756</v>
          </cell>
          <cell r="KH325">
            <v>0</v>
          </cell>
          <cell r="KI325">
            <v>0</v>
          </cell>
          <cell r="KJ325">
            <v>0</v>
          </cell>
          <cell r="KK325">
            <v>85.991499812523458</v>
          </cell>
          <cell r="KL325">
            <v>84.582050993625785</v>
          </cell>
          <cell r="KM325">
            <v>0</v>
          </cell>
          <cell r="KN325">
            <v>83.874889388826404</v>
          </cell>
          <cell r="KO325">
            <v>16.666666666666668</v>
          </cell>
          <cell r="KP325">
            <v>1.5952380952380945</v>
          </cell>
          <cell r="KQ325">
            <v>1.2761904761904765</v>
          </cell>
          <cell r="KR325">
            <v>1.2714285714285718</v>
          </cell>
          <cell r="KS325">
            <v>0.77619047619047643</v>
          </cell>
          <cell r="KT325">
            <v>-0.21904761904761899</v>
          </cell>
          <cell r="KU325">
            <v>-0.1595238095238096</v>
          </cell>
          <cell r="KV325">
            <v>-4.7611904761904765E-2</v>
          </cell>
          <cell r="KW325">
            <v>2.3811904761904746E-2</v>
          </cell>
          <cell r="KX325">
            <v>-1.4276190476190477E-2</v>
          </cell>
          <cell r="KY325">
            <v>-6.1900000000000011E-2</v>
          </cell>
          <cell r="KZ325">
            <v>0.80952380952380953</v>
          </cell>
          <cell r="LA325">
            <v>2.6190476190476191</v>
          </cell>
          <cell r="LB325">
            <v>3.2619047619047619</v>
          </cell>
          <cell r="LC325" t="str">
            <v>Jan 11</v>
          </cell>
          <cell r="LD325">
            <v>75.342465753424662</v>
          </cell>
          <cell r="LE325">
            <v>84.481175390266301</v>
          </cell>
          <cell r="LF325">
            <v>935</v>
          </cell>
          <cell r="LG325">
            <v>920</v>
          </cell>
          <cell r="LH325">
            <v>93.369916666666683</v>
          </cell>
          <cell r="LI325">
            <v>103.696</v>
          </cell>
          <cell r="LJ325">
            <v>108.54050000000001</v>
          </cell>
          <cell r="LK325">
            <v>0.85299999999999987</v>
          </cell>
          <cell r="LL325">
            <v>106.93</v>
          </cell>
          <cell r="LM325">
            <v>0.56250000000000011</v>
          </cell>
          <cell r="LN325">
            <v>111.185</v>
          </cell>
          <cell r="LO325">
            <v>2.76</v>
          </cell>
          <cell r="LP325">
            <v>0</v>
          </cell>
          <cell r="LQ325">
            <v>0</v>
          </cell>
          <cell r="LR325">
            <v>0</v>
          </cell>
          <cell r="LS325">
            <v>0</v>
          </cell>
          <cell r="LT325">
            <v>82.498031496062993</v>
          </cell>
          <cell r="LU325">
            <v>81.506299212598435</v>
          </cell>
          <cell r="LV325">
            <v>95.691000000000017</v>
          </cell>
          <cell r="LW325">
            <v>98.19000299999999</v>
          </cell>
          <cell r="LX325">
            <v>99.74</v>
          </cell>
          <cell r="LY325">
            <v>91.716250000000045</v>
          </cell>
          <cell r="LZ325">
            <v>94.187999999999988</v>
          </cell>
          <cell r="MA325">
            <v>102.61000000000001</v>
          </cell>
          <cell r="MB325" t="str">
            <v>Jan 11</v>
          </cell>
          <cell r="MC325">
            <v>864.22500000000002</v>
          </cell>
          <cell r="MD325">
            <v>861.47500000000002</v>
          </cell>
          <cell r="ME325">
            <v>96.753472222222229</v>
          </cell>
          <cell r="MF325">
            <v>137.68</v>
          </cell>
          <cell r="MG325">
            <v>132.01</v>
          </cell>
          <cell r="MH325" t="str">
            <v>Jan 11</v>
          </cell>
          <cell r="MI325">
            <v>174.28571428571428</v>
          </cell>
          <cell r="MJ325">
            <v>113.46938775510201</v>
          </cell>
          <cell r="MK325">
            <v>116.32653061224487</v>
          </cell>
          <cell r="ML325">
            <v>111.02040816326529</v>
          </cell>
          <cell r="MM325">
            <v>109.93197278911559</v>
          </cell>
          <cell r="MN325">
            <v>134.58215877057376</v>
          </cell>
          <cell r="MO325">
            <v>160.48803215222389</v>
          </cell>
          <cell r="MP325">
            <v>122.99319727891158</v>
          </cell>
          <cell r="MQ325">
            <v>53.80952380952381</v>
          </cell>
          <cell r="MR325">
            <v>87.857142857142861</v>
          </cell>
          <cell r="MS325">
            <v>0</v>
          </cell>
          <cell r="MT325">
            <v>142.8571428571428</v>
          </cell>
          <cell r="MU325">
            <v>97.526748040988551</v>
          </cell>
          <cell r="MV325">
            <v>110.47619047619048</v>
          </cell>
          <cell r="MW325">
            <v>12.56</v>
          </cell>
        </row>
        <row r="326">
          <cell r="F326" t="str">
            <v>Feb 11</v>
          </cell>
          <cell r="G326">
            <v>103.7595</v>
          </cell>
          <cell r="H326">
            <v>0</v>
          </cell>
          <cell r="I326">
            <v>89.569473684210536</v>
          </cell>
          <cell r="J326">
            <v>0</v>
          </cell>
          <cell r="K326">
            <v>0</v>
          </cell>
          <cell r="L326">
            <v>106.20631578947369</v>
          </cell>
          <cell r="M326">
            <v>100.35105263157894</v>
          </cell>
          <cell r="N326">
            <v>0</v>
          </cell>
          <cell r="O326">
            <v>0</v>
          </cell>
          <cell r="P326">
            <v>79.424736842105261</v>
          </cell>
          <cell r="Q326">
            <v>79.424736842105261</v>
          </cell>
          <cell r="R326">
            <v>0</v>
          </cell>
          <cell r="S326">
            <v>94.172105263157889</v>
          </cell>
          <cell r="T326">
            <v>86.53</v>
          </cell>
          <cell r="U326">
            <v>67.845789473684206</v>
          </cell>
          <cell r="V326">
            <v>101.22949999999997</v>
          </cell>
          <cell r="W326">
            <v>100.93949999999998</v>
          </cell>
          <cell r="X326">
            <v>103.56450049999998</v>
          </cell>
          <cell r="Y326">
            <v>99.149499999999975</v>
          </cell>
          <cell r="Z326">
            <v>99.649499999999975</v>
          </cell>
          <cell r="AA326">
            <v>99.944722222222211</v>
          </cell>
          <cell r="AB326">
            <v>101.73916666666666</v>
          </cell>
          <cell r="AC326">
            <v>103.10950449999997</v>
          </cell>
          <cell r="AD326">
            <v>106.95949999999998</v>
          </cell>
          <cell r="AE326">
            <v>98.756507936507944</v>
          </cell>
          <cell r="AF326">
            <v>102.01819444444443</v>
          </cell>
          <cell r="AG326">
            <v>107.58666666666666</v>
          </cell>
          <cell r="AH326">
            <v>97.518194444444433</v>
          </cell>
          <cell r="AI326">
            <v>100.31555555555556</v>
          </cell>
          <cell r="AJ326">
            <v>102.01819444444443</v>
          </cell>
          <cell r="AK326">
            <v>103.91819444444444</v>
          </cell>
          <cell r="AL326">
            <v>105.97699999999998</v>
          </cell>
          <cell r="AM326">
            <v>105.39444444444447</v>
          </cell>
          <cell r="AN326">
            <v>102.60027833333334</v>
          </cell>
          <cell r="AO326">
            <v>103.20027777777777</v>
          </cell>
          <cell r="AP326">
            <v>0</v>
          </cell>
          <cell r="AQ326">
            <v>99.168194444444438</v>
          </cell>
          <cell r="AR326">
            <v>103.07777777777777</v>
          </cell>
          <cell r="AS326">
            <v>103.10950449999997</v>
          </cell>
          <cell r="AT326">
            <v>100.84166944444443</v>
          </cell>
          <cell r="AU326">
            <v>104.43444444444445</v>
          </cell>
          <cell r="AV326">
            <v>107.25583333333333</v>
          </cell>
          <cell r="AW326">
            <v>100.54166944444444</v>
          </cell>
          <cell r="AX326">
            <v>103.62949999999998</v>
          </cell>
          <cell r="AY326">
            <v>0</v>
          </cell>
          <cell r="AZ326">
            <v>0</v>
          </cell>
          <cell r="BA326">
            <v>0</v>
          </cell>
          <cell r="BB326">
            <v>100.59722222222223</v>
          </cell>
          <cell r="BC326">
            <v>100.23916666666666</v>
          </cell>
          <cell r="BD326">
            <v>0.10799999999999656</v>
          </cell>
          <cell r="BE326">
            <v>84.061578947368403</v>
          </cell>
          <cell r="BF326">
            <v>101.65579947368424</v>
          </cell>
          <cell r="BG326">
            <v>86.939973684210528</v>
          </cell>
          <cell r="BH326">
            <v>0</v>
          </cell>
          <cell r="BI326">
            <v>104.05700249999997</v>
          </cell>
          <cell r="BJ326">
            <v>0</v>
          </cell>
          <cell r="BK326">
            <v>4.32</v>
          </cell>
          <cell r="BL326">
            <v>27.095526315789471</v>
          </cell>
          <cell r="BM326">
            <v>57.780394736842105</v>
          </cell>
          <cell r="BN326">
            <v>77.53973684210527</v>
          </cell>
          <cell r="BO326">
            <v>73.100723684210521</v>
          </cell>
          <cell r="BP326">
            <v>94.412960526315786</v>
          </cell>
          <cell r="BQ326">
            <v>105.44696842105263</v>
          </cell>
          <cell r="BR326">
            <v>105.05711248421052</v>
          </cell>
          <cell r="BS326">
            <v>106.88911578947368</v>
          </cell>
          <cell r="BT326">
            <v>106.49925985263157</v>
          </cell>
          <cell r="BU326">
            <v>109.05233684210526</v>
          </cell>
          <cell r="BV326">
            <v>108.66248090526315</v>
          </cell>
          <cell r="BW326">
            <v>106.24165263157896</v>
          </cell>
          <cell r="BX326">
            <v>105.85179669473685</v>
          </cell>
          <cell r="BY326">
            <v>109.89565263157895</v>
          </cell>
          <cell r="BZ326">
            <v>109.50579669473684</v>
          </cell>
          <cell r="CA326">
            <v>105.38617894736842</v>
          </cell>
          <cell r="CB326">
            <v>104.99632301052631</v>
          </cell>
          <cell r="CC326">
            <v>108.99154736842105</v>
          </cell>
          <cell r="CD326">
            <v>108.60169143157894</v>
          </cell>
          <cell r="CE326">
            <v>118.17959999999999</v>
          </cell>
          <cell r="CF326">
            <v>118.48421052631579</v>
          </cell>
          <cell r="CG326">
            <v>121.78010526315789</v>
          </cell>
          <cell r="CH326">
            <v>106.04557894736843</v>
          </cell>
          <cell r="CI326">
            <v>122.33848421052632</v>
          </cell>
          <cell r="CJ326">
            <v>119.31006315789472</v>
          </cell>
          <cell r="CK326">
            <v>119.53111578947369</v>
          </cell>
          <cell r="CL326">
            <v>115.19715789473683</v>
          </cell>
          <cell r="CM326">
            <v>0</v>
          </cell>
          <cell r="CN326">
            <v>117.31395789473683</v>
          </cell>
          <cell r="CO326">
            <v>116.92410195789472</v>
          </cell>
          <cell r="CP326">
            <v>0</v>
          </cell>
          <cell r="CQ326">
            <v>114.7699736842105</v>
          </cell>
          <cell r="CR326">
            <v>0</v>
          </cell>
          <cell r="CS326">
            <v>0</v>
          </cell>
          <cell r="CT326">
            <v>91.381578947368425</v>
          </cell>
          <cell r="CU326">
            <v>87.92763157894737</v>
          </cell>
          <cell r="CV326">
            <v>0</v>
          </cell>
          <cell r="CW326">
            <v>100</v>
          </cell>
          <cell r="CX326">
            <v>105.79512631578947</v>
          </cell>
          <cell r="CY326">
            <v>106.21512631578948</v>
          </cell>
          <cell r="CZ326">
            <v>109.86702631578947</v>
          </cell>
          <cell r="DA326">
            <v>106.97178947368423</v>
          </cell>
          <cell r="DB326">
            <v>0.60089473684210526</v>
          </cell>
          <cell r="DC326">
            <v>0.47454545454545405</v>
          </cell>
          <cell r="DD326">
            <v>0.28515789473684566</v>
          </cell>
          <cell r="DE326">
            <v>0</v>
          </cell>
          <cell r="DF326">
            <v>0.38985593684210523</v>
          </cell>
          <cell r="DG326">
            <v>0.92822842105263159</v>
          </cell>
          <cell r="DH326">
            <v>0.20282052631578951</v>
          </cell>
          <cell r="DI326">
            <v>0</v>
          </cell>
          <cell r="DJ326">
            <v>0</v>
          </cell>
          <cell r="DK326">
            <v>0.72540789473684208</v>
          </cell>
          <cell r="DL326">
            <v>0</v>
          </cell>
          <cell r="DM326" t="str">
            <v>Feb 11</v>
          </cell>
          <cell r="DN326">
            <v>8.17</v>
          </cell>
          <cell r="DO326">
            <v>0</v>
          </cell>
          <cell r="DP326">
            <v>0</v>
          </cell>
          <cell r="DQ326">
            <v>0</v>
          </cell>
          <cell r="DR326">
            <v>0</v>
          </cell>
          <cell r="DS326">
            <v>0</v>
          </cell>
          <cell r="DT326">
            <v>108.10578947368423</v>
          </cell>
          <cell r="DU326">
            <v>107.71593353684212</v>
          </cell>
          <cell r="DV326">
            <v>112.54419473684209</v>
          </cell>
          <cell r="DW326">
            <v>112.15433879999998</v>
          </cell>
          <cell r="DX326">
            <v>105.9387</v>
          </cell>
          <cell r="DY326">
            <v>105.54884406315789</v>
          </cell>
          <cell r="DZ326">
            <v>110.8451842105263</v>
          </cell>
          <cell r="EA326">
            <v>110.45532827368419</v>
          </cell>
          <cell r="EB326">
            <v>105.75301578947369</v>
          </cell>
          <cell r="EC326">
            <v>105.36315985263158</v>
          </cell>
          <cell r="ED326">
            <v>110.8451842105263</v>
          </cell>
          <cell r="EE326">
            <v>110.45532827368419</v>
          </cell>
          <cell r="EF326">
            <v>121.18624736842104</v>
          </cell>
          <cell r="EG326">
            <v>126.80098421052634</v>
          </cell>
          <cell r="EH326">
            <v>116.14237894736841</v>
          </cell>
          <cell r="EI326">
            <v>115.72237894736841</v>
          </cell>
          <cell r="EJ326">
            <v>0</v>
          </cell>
          <cell r="EK326">
            <v>119.11774736842104</v>
          </cell>
          <cell r="EL326">
            <v>118.72789143157893</v>
          </cell>
          <cell r="EM326">
            <v>0</v>
          </cell>
          <cell r="EN326">
            <v>0</v>
          </cell>
          <cell r="EO326">
            <v>90.088157894736838</v>
          </cell>
          <cell r="EP326">
            <v>88.727631578947381</v>
          </cell>
          <cell r="EQ326" t="str">
            <v>Feb 11</v>
          </cell>
          <cell r="ER326">
            <v>4.63</v>
          </cell>
          <cell r="ES326">
            <v>0</v>
          </cell>
          <cell r="ET326">
            <v>0</v>
          </cell>
          <cell r="EU326">
            <v>0</v>
          </cell>
          <cell r="EV326">
            <v>53.328947368421048</v>
          </cell>
          <cell r="EW326">
            <v>69.64815789473684</v>
          </cell>
          <cell r="EX326">
            <v>80.569263157894738</v>
          </cell>
          <cell r="EY326">
            <v>104.07732631578948</v>
          </cell>
          <cell r="EZ326">
            <v>103.68747037894737</v>
          </cell>
          <cell r="FA326">
            <v>109.53732631578947</v>
          </cell>
          <cell r="FB326">
            <v>109.14747037894736</v>
          </cell>
          <cell r="FC326">
            <v>104.98364210526317</v>
          </cell>
          <cell r="FD326">
            <v>104.59378616842106</v>
          </cell>
          <cell r="FE326">
            <v>103.73469473684212</v>
          </cell>
          <cell r="FF326">
            <v>103.34483880000001</v>
          </cell>
          <cell r="FG326">
            <v>0</v>
          </cell>
          <cell r="FH326">
            <v>114.37064210526316</v>
          </cell>
          <cell r="FI326">
            <v>115.77985263157895</v>
          </cell>
          <cell r="FJ326">
            <v>114.47564210526315</v>
          </cell>
          <cell r="FK326">
            <v>114.08578616842104</v>
          </cell>
          <cell r="FL326">
            <v>0</v>
          </cell>
          <cell r="FM326">
            <v>0</v>
          </cell>
          <cell r="FN326" t="str">
            <v>Feb 11</v>
          </cell>
          <cell r="FO326">
            <v>4.21</v>
          </cell>
          <cell r="FP326">
            <v>64.05</v>
          </cell>
          <cell r="FQ326">
            <v>70.98</v>
          </cell>
          <cell r="FR326">
            <v>86.834999999999994</v>
          </cell>
          <cell r="FS326">
            <v>0</v>
          </cell>
          <cell r="FT326">
            <v>115.49723684210525</v>
          </cell>
          <cell r="FU326">
            <v>115.10738090526314</v>
          </cell>
          <cell r="FV326">
            <v>119.21092105263155</v>
          </cell>
          <cell r="FW326">
            <v>118.82106511578944</v>
          </cell>
          <cell r="FX326">
            <v>112.08473684210526</v>
          </cell>
          <cell r="FY326">
            <v>111.69488090526315</v>
          </cell>
          <cell r="FZ326">
            <v>0</v>
          </cell>
          <cell r="GA326">
            <v>-0.38985593684210523</v>
          </cell>
          <cell r="GB326">
            <v>0</v>
          </cell>
          <cell r="GC326">
            <v>0</v>
          </cell>
          <cell r="GD326">
            <v>120.18034736842105</v>
          </cell>
          <cell r="GE326">
            <v>118.7116736842105</v>
          </cell>
          <cell r="GF326">
            <v>118.32181774736839</v>
          </cell>
          <cell r="GG326">
            <v>119.96338421052631</v>
          </cell>
          <cell r="GH326">
            <v>119.5735282736842</v>
          </cell>
          <cell r="GI326">
            <v>112.68268421052629</v>
          </cell>
          <cell r="GJ326">
            <v>111.4226842105263</v>
          </cell>
          <cell r="GK326">
            <v>0</v>
          </cell>
          <cell r="GL326">
            <v>0</v>
          </cell>
          <cell r="GM326">
            <v>95.014736842105265</v>
          </cell>
          <cell r="GN326">
            <v>0</v>
          </cell>
          <cell r="GO326" t="str">
            <v>Feb 11</v>
          </cell>
          <cell r="GP326">
            <v>9.033104483999999</v>
          </cell>
          <cell r="GQ326">
            <v>855</v>
          </cell>
          <cell r="GR326">
            <v>823.65</v>
          </cell>
          <cell r="GS326">
            <v>837</v>
          </cell>
          <cell r="GT326">
            <v>843.25</v>
          </cell>
          <cell r="GU326">
            <v>881.63750000000005</v>
          </cell>
          <cell r="GV326">
            <v>877.88750000000005</v>
          </cell>
          <cell r="GW326">
            <v>881.63750000000005</v>
          </cell>
          <cell r="GX326">
            <v>0</v>
          </cell>
          <cell r="GY326">
            <v>912.23749999999995</v>
          </cell>
          <cell r="GZ326">
            <v>901.4375</v>
          </cell>
          <cell r="HA326">
            <v>903.65</v>
          </cell>
          <cell r="HB326">
            <v>889.5</v>
          </cell>
          <cell r="HC326">
            <v>956.76250000000005</v>
          </cell>
          <cell r="HD326">
            <v>868.22500000000002</v>
          </cell>
          <cell r="HE326">
            <v>892.1875</v>
          </cell>
          <cell r="HF326">
            <v>896.85</v>
          </cell>
          <cell r="HG326">
            <v>746.2</v>
          </cell>
          <cell r="HH326">
            <v>0</v>
          </cell>
          <cell r="HI326">
            <v>725.1875</v>
          </cell>
          <cell r="HJ326">
            <v>0</v>
          </cell>
          <cell r="HK326" t="e">
            <v>#VALUE!</v>
          </cell>
          <cell r="HL326">
            <v>0</v>
          </cell>
          <cell r="HM326">
            <v>0</v>
          </cell>
          <cell r="HN326">
            <v>570.03750000000002</v>
          </cell>
          <cell r="HO326">
            <v>560.07500000000005</v>
          </cell>
          <cell r="HP326">
            <v>543.78750000000002</v>
          </cell>
          <cell r="HQ326">
            <v>0</v>
          </cell>
          <cell r="HR326">
            <v>119.2</v>
          </cell>
          <cell r="HS326">
            <v>0</v>
          </cell>
          <cell r="HT326">
            <v>1021.425</v>
          </cell>
          <cell r="HU326" t="str">
            <v>Feb 11</v>
          </cell>
          <cell r="HV326">
            <v>875.9</v>
          </cell>
          <cell r="HW326">
            <v>922.1</v>
          </cell>
          <cell r="HX326">
            <v>837.7</v>
          </cell>
          <cell r="HY326">
            <v>883.90000000000009</v>
          </cell>
          <cell r="HZ326">
            <v>874.6</v>
          </cell>
          <cell r="IA326">
            <v>858.21249999999998</v>
          </cell>
          <cell r="IB326">
            <v>874.6</v>
          </cell>
          <cell r="IC326">
            <v>905.48749999999995</v>
          </cell>
          <cell r="ID326">
            <v>943.08749999999998</v>
          </cell>
          <cell r="IE326">
            <v>868.875</v>
          </cell>
          <cell r="IF326">
            <v>899</v>
          </cell>
          <cell r="IG326">
            <v>740.61249999999995</v>
          </cell>
          <cell r="IH326">
            <v>0</v>
          </cell>
          <cell r="II326">
            <v>722.85</v>
          </cell>
          <cell r="IJ326">
            <v>0</v>
          </cell>
          <cell r="IK326">
            <v>0</v>
          </cell>
          <cell r="IL326">
            <v>0</v>
          </cell>
          <cell r="IM326">
            <v>572.82500000000005</v>
          </cell>
          <cell r="IN326">
            <v>553.70000000000005</v>
          </cell>
          <cell r="IO326">
            <v>0</v>
          </cell>
          <cell r="IP326">
            <v>0</v>
          </cell>
          <cell r="IQ326" t="str">
            <v>Feb 11</v>
          </cell>
          <cell r="IR326">
            <v>12.074035008241502</v>
          </cell>
          <cell r="IS326">
            <v>68.734891216760673</v>
          </cell>
          <cell r="IT326">
            <v>77.410468319559229</v>
          </cell>
          <cell r="IU326">
            <v>0</v>
          </cell>
          <cell r="IV326">
            <v>0</v>
          </cell>
          <cell r="IW326">
            <v>0</v>
          </cell>
          <cell r="IX326">
            <v>99.077777777777769</v>
          </cell>
          <cell r="IY326">
            <v>0</v>
          </cell>
          <cell r="IZ326">
            <v>114.29222222222219</v>
          </cell>
          <cell r="JA326">
            <v>112.98333333333333</v>
          </cell>
          <cell r="JB326">
            <v>0</v>
          </cell>
          <cell r="JC326">
            <v>110.37000000000002</v>
          </cell>
          <cell r="JD326">
            <v>117.86653517422748</v>
          </cell>
          <cell r="JE326">
            <v>0</v>
          </cell>
          <cell r="JF326">
            <v>0</v>
          </cell>
          <cell r="JG326">
            <v>0</v>
          </cell>
          <cell r="JH326">
            <v>0</v>
          </cell>
          <cell r="JI326">
            <v>0</v>
          </cell>
          <cell r="JJ326">
            <v>0</v>
          </cell>
          <cell r="JK326">
            <v>0</v>
          </cell>
          <cell r="JL326">
            <v>0</v>
          </cell>
          <cell r="JM326">
            <v>-1.0149999999999721</v>
          </cell>
          <cell r="JN326">
            <v>120.10500300000001</v>
          </cell>
          <cell r="JO326">
            <v>0</v>
          </cell>
          <cell r="JP326">
            <v>116.99833333333335</v>
          </cell>
          <cell r="JQ326">
            <v>118.01333333333332</v>
          </cell>
          <cell r="JR326">
            <v>118.45333333333332</v>
          </cell>
          <cell r="JS326">
            <v>119.23888888888889</v>
          </cell>
          <cell r="JT326">
            <v>119.72166666666666</v>
          </cell>
          <cell r="JU326">
            <v>0</v>
          </cell>
          <cell r="JV326">
            <v>0</v>
          </cell>
          <cell r="JW326">
            <v>0</v>
          </cell>
          <cell r="JX326">
            <v>0</v>
          </cell>
          <cell r="JY326">
            <v>0</v>
          </cell>
          <cell r="JZ326">
            <v>118.42833333333333</v>
          </cell>
          <cell r="KA326">
            <v>0</v>
          </cell>
          <cell r="KB326">
            <v>0</v>
          </cell>
          <cell r="KC326">
            <v>0</v>
          </cell>
          <cell r="KD326">
            <v>98.763888888888886</v>
          </cell>
          <cell r="KE326">
            <v>101.88888888888889</v>
          </cell>
          <cell r="KF326">
            <v>98.763888888888886</v>
          </cell>
          <cell r="KG326">
            <v>101.88888888888889</v>
          </cell>
          <cell r="KH326">
            <v>0</v>
          </cell>
          <cell r="KI326">
            <v>0</v>
          </cell>
          <cell r="KJ326">
            <v>0</v>
          </cell>
          <cell r="KK326">
            <v>98.914085739282584</v>
          </cell>
          <cell r="KL326">
            <v>97.229921259842527</v>
          </cell>
          <cell r="KM326">
            <v>0</v>
          </cell>
          <cell r="KN326">
            <v>95.241644794400713</v>
          </cell>
          <cell r="KO326">
            <v>33</v>
          </cell>
          <cell r="KP326">
            <v>1.2100000000000002</v>
          </cell>
          <cell r="KQ326">
            <v>1.1900000000000006</v>
          </cell>
          <cell r="KR326">
            <v>1.1450000000000002</v>
          </cell>
          <cell r="KS326">
            <v>0.74499999999999966</v>
          </cell>
          <cell r="KT326">
            <v>-6.999699999999999E-2</v>
          </cell>
          <cell r="KU326">
            <v>-0.45999999999999985</v>
          </cell>
          <cell r="KV326">
            <v>-0.41500000000000004</v>
          </cell>
          <cell r="KW326">
            <v>-0.47500000000000009</v>
          </cell>
          <cell r="KX326">
            <v>-0.38500000000000012</v>
          </cell>
          <cell r="KY326">
            <v>-0.35</v>
          </cell>
          <cell r="KZ326">
            <v>7.2</v>
          </cell>
          <cell r="LA326">
            <v>7.85</v>
          </cell>
          <cell r="LB326">
            <v>3.125</v>
          </cell>
          <cell r="LC326" t="str">
            <v>Feb 11</v>
          </cell>
          <cell r="LD326">
            <v>66.075745366639808</v>
          </cell>
          <cell r="LE326">
            <v>74.380165289256198</v>
          </cell>
          <cell r="LF326">
            <v>820</v>
          </cell>
          <cell r="LG326">
            <v>810</v>
          </cell>
          <cell r="LH326">
            <v>96.167469135802477</v>
          </cell>
          <cell r="LI326">
            <v>109.35111111111112</v>
          </cell>
          <cell r="LJ326">
            <v>119.33</v>
          </cell>
          <cell r="LK326">
            <v>1.3111111111111109</v>
          </cell>
          <cell r="LL326">
            <v>116.85500000000002</v>
          </cell>
          <cell r="LM326">
            <v>1.0805555555555557</v>
          </cell>
          <cell r="LN326">
            <v>120.01611111111112</v>
          </cell>
          <cell r="LO326">
            <v>2.6611111111111105</v>
          </cell>
          <cell r="LP326">
            <v>0</v>
          </cell>
          <cell r="LQ326">
            <v>0</v>
          </cell>
          <cell r="LR326">
            <v>0</v>
          </cell>
          <cell r="LS326">
            <v>0</v>
          </cell>
          <cell r="LT326">
            <v>93.993613298337692</v>
          </cell>
          <cell r="LU326">
            <v>91.902887139107605</v>
          </cell>
          <cell r="LV326">
            <v>101.73916666666666</v>
          </cell>
          <cell r="LW326">
            <v>103.10950449999997</v>
          </cell>
          <cell r="LX326">
            <v>106.95949999999998</v>
          </cell>
          <cell r="LY326">
            <v>98.756507936507944</v>
          </cell>
          <cell r="LZ326">
            <v>102.01819444444443</v>
          </cell>
          <cell r="MA326">
            <v>107.58666666666666</v>
          </cell>
          <cell r="MB326" t="str">
            <v>Feb 11</v>
          </cell>
          <cell r="MC326">
            <v>837.91666666666663</v>
          </cell>
          <cell r="MD326">
            <v>850.30555555555554</v>
          </cell>
          <cell r="ME326">
            <v>99.459876543209873</v>
          </cell>
          <cell r="MF326">
            <v>121.98</v>
          </cell>
          <cell r="MG326">
            <v>125.35</v>
          </cell>
          <cell r="MH326" t="str">
            <v>Feb 11</v>
          </cell>
          <cell r="MI326">
            <v>151.25</v>
          </cell>
          <cell r="MJ326">
            <v>120.14285714285715</v>
          </cell>
          <cell r="MK326">
            <v>122.99999999999997</v>
          </cell>
          <cell r="ML326">
            <v>118.71428571428574</v>
          </cell>
          <cell r="MM326">
            <v>92.714285714285666</v>
          </cell>
          <cell r="MN326">
            <v>126.03437301082106</v>
          </cell>
          <cell r="MO326">
            <v>140.16853932584269</v>
          </cell>
          <cell r="MP326">
            <v>112</v>
          </cell>
          <cell r="MQ326">
            <v>64.5</v>
          </cell>
          <cell r="MR326">
            <v>80.75</v>
          </cell>
          <cell r="MS326">
            <v>0</v>
          </cell>
          <cell r="MT326">
            <v>137.74403470715833</v>
          </cell>
          <cell r="MU326">
            <v>97.606803797468331</v>
          </cell>
          <cell r="MV326">
            <v>90.375</v>
          </cell>
          <cell r="MW326">
            <v>12.56</v>
          </cell>
        </row>
        <row r="327">
          <cell r="F327" t="str">
            <v>Mar 11</v>
          </cell>
          <cell r="G327">
            <v>114.59999999999997</v>
          </cell>
          <cell r="H327">
            <v>0</v>
          </cell>
          <cell r="I327">
            <v>102.98695652173912</v>
          </cell>
          <cell r="J327">
            <v>0</v>
          </cell>
          <cell r="K327">
            <v>0</v>
          </cell>
          <cell r="L327">
            <v>117.4086956521739</v>
          </cell>
          <cell r="M327">
            <v>111.52391304347827</v>
          </cell>
          <cell r="N327">
            <v>0</v>
          </cell>
          <cell r="O327">
            <v>0</v>
          </cell>
          <cell r="P327">
            <v>96.932608695652192</v>
          </cell>
          <cell r="Q327">
            <v>96.932608695652192</v>
          </cell>
          <cell r="R327">
            <v>0</v>
          </cell>
          <cell r="S327">
            <v>115.06956521739131</v>
          </cell>
          <cell r="T327">
            <v>106.01956521739132</v>
          </cell>
          <cell r="U327">
            <v>82.976086956521755</v>
          </cell>
          <cell r="V327">
            <v>111.55217391304349</v>
          </cell>
          <cell r="W327">
            <v>112.08695652173914</v>
          </cell>
          <cell r="X327">
            <v>114.51956913043479</v>
          </cell>
          <cell r="Y327">
            <v>110.0608695652174</v>
          </cell>
          <cell r="Z327">
            <v>110.96956521739131</v>
          </cell>
          <cell r="AA327">
            <v>109.33826086956522</v>
          </cell>
          <cell r="AB327">
            <v>110.40347826086956</v>
          </cell>
          <cell r="AC327">
            <v>112.20869565217392</v>
          </cell>
          <cell r="AD327">
            <v>118.10000000000001</v>
          </cell>
          <cell r="AE327">
            <v>118.39473913043476</v>
          </cell>
          <cell r="AF327">
            <v>110.15217391304347</v>
          </cell>
          <cell r="AG327">
            <v>117.22521739130433</v>
          </cell>
          <cell r="AH327">
            <v>105.80217391304348</v>
          </cell>
          <cell r="AI327">
            <v>108.8573913043478</v>
          </cell>
          <cell r="AJ327">
            <v>110.15217391304347</v>
          </cell>
          <cell r="AK327">
            <v>112.15217391304347</v>
          </cell>
          <cell r="AL327">
            <v>118.16956521739131</v>
          </cell>
          <cell r="AM327">
            <v>115.04652173913043</v>
          </cell>
          <cell r="AN327">
            <v>108.70783608695652</v>
          </cell>
          <cell r="AO327">
            <v>113.42521739130434</v>
          </cell>
          <cell r="AP327">
            <v>0</v>
          </cell>
          <cell r="AQ327">
            <v>107.50217391304348</v>
          </cell>
          <cell r="AR327">
            <v>111.92826086956524</v>
          </cell>
          <cell r="AS327">
            <v>112.20869565217392</v>
          </cell>
          <cell r="AT327">
            <v>109.42826521739129</v>
          </cell>
          <cell r="AU327">
            <v>113.21173913043476</v>
          </cell>
          <cell r="AV327">
            <v>117.16434782608695</v>
          </cell>
          <cell r="AW327">
            <v>108.97391913043478</v>
          </cell>
          <cell r="AX327">
            <v>115.20217391304348</v>
          </cell>
          <cell r="AY327">
            <v>0</v>
          </cell>
          <cell r="AZ327">
            <v>0</v>
          </cell>
          <cell r="BA327">
            <v>0</v>
          </cell>
          <cell r="BB327">
            <v>108.99652173913042</v>
          </cell>
          <cell r="BC327">
            <v>108.70782608695653</v>
          </cell>
          <cell r="BD327">
            <v>-0.11318181818182552</v>
          </cell>
          <cell r="BE327">
            <v>99.343478260869574</v>
          </cell>
          <cell r="BF327">
            <v>113.13914043478262</v>
          </cell>
          <cell r="BG327">
            <v>99.143913043478278</v>
          </cell>
          <cell r="BH327">
            <v>0</v>
          </cell>
          <cell r="BI327">
            <v>115.23478260869567</v>
          </cell>
          <cell r="BJ327">
            <v>0</v>
          </cell>
          <cell r="BK327">
            <v>3.79</v>
          </cell>
          <cell r="BL327">
            <v>29.740108695652175</v>
          </cell>
          <cell r="BM327">
            <v>57.93717391304348</v>
          </cell>
          <cell r="BN327">
            <v>80.72673913043478</v>
          </cell>
          <cell r="BO327">
            <v>76.769836956521729</v>
          </cell>
          <cell r="BP327">
            <v>101.87282608695651</v>
          </cell>
          <cell r="BQ327">
            <v>120.92174347826086</v>
          </cell>
          <cell r="BR327">
            <v>120.47784602608695</v>
          </cell>
          <cell r="BS327">
            <v>122.9921608695652</v>
          </cell>
          <cell r="BT327">
            <v>122.54826341739128</v>
          </cell>
          <cell r="BU327">
            <v>126.09778695652174</v>
          </cell>
          <cell r="BV327">
            <v>125.65388950434783</v>
          </cell>
          <cell r="BW327">
            <v>123.5878304347826</v>
          </cell>
          <cell r="BX327">
            <v>123.14393298260869</v>
          </cell>
          <cell r="BY327">
            <v>132.12661304347827</v>
          </cell>
          <cell r="BZ327">
            <v>131.68271559130437</v>
          </cell>
          <cell r="CA327">
            <v>121.07239565217394</v>
          </cell>
          <cell r="CB327">
            <v>120.62849820000002</v>
          </cell>
          <cell r="CC327">
            <v>126.02109130434783</v>
          </cell>
          <cell r="CD327">
            <v>125.57719385217392</v>
          </cell>
          <cell r="CE327">
            <v>135.17435217391304</v>
          </cell>
          <cell r="CF327">
            <v>136.22608695652173</v>
          </cell>
          <cell r="CG327">
            <v>137.57739130434783</v>
          </cell>
          <cell r="CH327">
            <v>109.2913043478261</v>
          </cell>
          <cell r="CI327">
            <v>132.37596521739127</v>
          </cell>
          <cell r="CJ327">
            <v>131.33966086956522</v>
          </cell>
          <cell r="CK327">
            <v>131.44466086956521</v>
          </cell>
          <cell r="CL327">
            <v>126.47578695652173</v>
          </cell>
          <cell r="CM327">
            <v>0</v>
          </cell>
          <cell r="CN327">
            <v>129.29343913043476</v>
          </cell>
          <cell r="CO327">
            <v>128.84954167826086</v>
          </cell>
          <cell r="CP327">
            <v>0</v>
          </cell>
          <cell r="CQ327">
            <v>126.05660869565217</v>
          </cell>
          <cell r="CR327">
            <v>0</v>
          </cell>
          <cell r="CS327">
            <v>0</v>
          </cell>
          <cell r="CT327">
            <v>103.8054347826087</v>
          </cell>
          <cell r="CU327">
            <v>95.514130434782601</v>
          </cell>
          <cell r="CV327">
            <v>0</v>
          </cell>
          <cell r="CW327">
            <v>105</v>
          </cell>
          <cell r="CX327">
            <v>118.79891739130437</v>
          </cell>
          <cell r="CY327">
            <v>119.21891739130437</v>
          </cell>
          <cell r="CZ327">
            <v>124.38026086956522</v>
          </cell>
          <cell r="DA327">
            <v>121.2768260869565</v>
          </cell>
          <cell r="DB327">
            <v>0.86267391304347996</v>
          </cell>
          <cell r="DC327">
            <v>1.1089328063241146</v>
          </cell>
          <cell r="DD327">
            <v>0.83847826086955501</v>
          </cell>
          <cell r="DE327">
            <v>0</v>
          </cell>
          <cell r="DF327">
            <v>0.44389745217391308</v>
          </cell>
          <cell r="DG327">
            <v>1.056898695652174</v>
          </cell>
          <cell r="DH327">
            <v>0.27356119565217396</v>
          </cell>
          <cell r="DI327">
            <v>0</v>
          </cell>
          <cell r="DJ327">
            <v>0</v>
          </cell>
          <cell r="DK327">
            <v>0.78333750000000002</v>
          </cell>
          <cell r="DL327">
            <v>0</v>
          </cell>
          <cell r="DM327" t="str">
            <v>Mar 11</v>
          </cell>
          <cell r="DN327">
            <v>4.665</v>
          </cell>
          <cell r="DO327">
            <v>0</v>
          </cell>
          <cell r="DP327">
            <v>0</v>
          </cell>
          <cell r="DQ327">
            <v>0</v>
          </cell>
          <cell r="DR327">
            <v>0</v>
          </cell>
          <cell r="DS327">
            <v>0</v>
          </cell>
          <cell r="DT327">
            <v>121.4125043478261</v>
          </cell>
          <cell r="DU327">
            <v>120.96860689565219</v>
          </cell>
          <cell r="DV327">
            <v>128.00997391304347</v>
          </cell>
          <cell r="DW327">
            <v>127.56607646086955</v>
          </cell>
          <cell r="DX327">
            <v>118.81589999999998</v>
          </cell>
          <cell r="DY327">
            <v>118.37200254782607</v>
          </cell>
          <cell r="DZ327">
            <v>125.65185652173915</v>
          </cell>
          <cell r="EA327">
            <v>125.20795906956523</v>
          </cell>
          <cell r="EB327">
            <v>121.04856521739131</v>
          </cell>
          <cell r="EC327">
            <v>120.6046677652174</v>
          </cell>
          <cell r="ED327">
            <v>128.29721739130434</v>
          </cell>
          <cell r="EE327">
            <v>127.85331993913043</v>
          </cell>
          <cell r="EF327">
            <v>138.39374347826089</v>
          </cell>
          <cell r="EG327">
            <v>140.6832</v>
          </cell>
          <cell r="EH327">
            <v>127.41302608695651</v>
          </cell>
          <cell r="EI327">
            <v>126.9930260869565</v>
          </cell>
          <cell r="EJ327">
            <v>0</v>
          </cell>
          <cell r="EK327">
            <v>131.50300434782611</v>
          </cell>
          <cell r="EL327">
            <v>131.05910689565221</v>
          </cell>
          <cell r="EM327">
            <v>0</v>
          </cell>
          <cell r="EN327">
            <v>0</v>
          </cell>
          <cell r="EO327">
            <v>101.80869565217392</v>
          </cell>
          <cell r="EP327">
            <v>97.920652173913055</v>
          </cell>
          <cell r="EQ327" t="str">
            <v>Mar 11</v>
          </cell>
          <cell r="ER327">
            <v>3.95</v>
          </cell>
          <cell r="ES327">
            <v>0</v>
          </cell>
          <cell r="ET327">
            <v>0</v>
          </cell>
          <cell r="EU327">
            <v>0</v>
          </cell>
          <cell r="EV327">
            <v>54.395021739130435</v>
          </cell>
          <cell r="EW327">
            <v>71.383565217391293</v>
          </cell>
          <cell r="EX327">
            <v>79.421999999999997</v>
          </cell>
          <cell r="EY327">
            <v>118.8852</v>
          </cell>
          <cell r="EZ327">
            <v>118.44130254782608</v>
          </cell>
          <cell r="FA327">
            <v>124.34519999999999</v>
          </cell>
          <cell r="FB327">
            <v>123.90130254782608</v>
          </cell>
          <cell r="FC327">
            <v>120.96693913043478</v>
          </cell>
          <cell r="FD327">
            <v>120.52304167826087</v>
          </cell>
          <cell r="FE327">
            <v>118.20498260869564</v>
          </cell>
          <cell r="FF327">
            <v>117.76108515652173</v>
          </cell>
          <cell r="FG327">
            <v>0</v>
          </cell>
          <cell r="FH327">
            <v>129.42756521739128</v>
          </cell>
          <cell r="FI327">
            <v>130.73321739130435</v>
          </cell>
          <cell r="FJ327">
            <v>129.53256521739129</v>
          </cell>
          <cell r="FK327">
            <v>129.08866776521739</v>
          </cell>
          <cell r="FL327">
            <v>0</v>
          </cell>
          <cell r="FM327">
            <v>0</v>
          </cell>
          <cell r="FN327" t="str">
            <v>Mar 11</v>
          </cell>
          <cell r="FO327">
            <v>3.83</v>
          </cell>
          <cell r="FP327">
            <v>67.536000000000001</v>
          </cell>
          <cell r="FQ327">
            <v>75.012</v>
          </cell>
          <cell r="FR327">
            <v>87.86399999999999</v>
          </cell>
          <cell r="FS327">
            <v>0</v>
          </cell>
          <cell r="FT327">
            <v>132.47941304347825</v>
          </cell>
          <cell r="FU327">
            <v>132.03551559130435</v>
          </cell>
          <cell r="FV327">
            <v>135.1500652173913</v>
          </cell>
          <cell r="FW327">
            <v>134.7061677652174</v>
          </cell>
          <cell r="FX327">
            <v>128.11734782608696</v>
          </cell>
          <cell r="FY327">
            <v>127.67345037391304</v>
          </cell>
          <cell r="FZ327">
            <v>0</v>
          </cell>
          <cell r="GA327">
            <v>-0.44389745217391308</v>
          </cell>
          <cell r="GB327">
            <v>0</v>
          </cell>
          <cell r="GC327">
            <v>0</v>
          </cell>
          <cell r="GD327">
            <v>134.51367391304348</v>
          </cell>
          <cell r="GE327">
            <v>134.9473695652174</v>
          </cell>
          <cell r="GF327">
            <v>134.5034721130435</v>
          </cell>
          <cell r="GG327">
            <v>136.11150000000001</v>
          </cell>
          <cell r="GH327">
            <v>135.66760254782611</v>
          </cell>
          <cell r="GI327">
            <v>127.9904347826087</v>
          </cell>
          <cell r="GJ327">
            <v>127.00434782608694</v>
          </cell>
          <cell r="GK327">
            <v>0</v>
          </cell>
          <cell r="GL327">
            <v>0</v>
          </cell>
          <cell r="GM327">
            <v>103.90217391304347</v>
          </cell>
          <cell r="GN327">
            <v>0</v>
          </cell>
          <cell r="GO327" t="str">
            <v>Mar 11</v>
          </cell>
          <cell r="GP327">
            <v>8.6415353328888038</v>
          </cell>
          <cell r="GQ327">
            <v>909.60869565217388</v>
          </cell>
          <cell r="GR327">
            <v>922.39130434782612</v>
          </cell>
          <cell r="GS327">
            <v>913.93478260869563</v>
          </cell>
          <cell r="GT327">
            <v>942.45652173913038</v>
          </cell>
          <cell r="GU327">
            <v>981.445652173913</v>
          </cell>
          <cell r="GV327">
            <v>977.695652173913</v>
          </cell>
          <cell r="GW327">
            <v>981.445652173913</v>
          </cell>
          <cell r="GX327">
            <v>0</v>
          </cell>
          <cell r="GY327">
            <v>1012.75</v>
          </cell>
          <cell r="GZ327">
            <v>992.85869565217388</v>
          </cell>
          <cell r="HA327">
            <v>1004.7065217391304</v>
          </cell>
          <cell r="HB327">
            <v>982.53260869565213</v>
          </cell>
          <cell r="HC327">
            <v>1056.8804347826087</v>
          </cell>
          <cell r="HD327">
            <v>965.695652173913</v>
          </cell>
          <cell r="HE327">
            <v>989.36956521739125</v>
          </cell>
          <cell r="HF327">
            <v>993.96739130434787</v>
          </cell>
          <cell r="HG327">
            <v>829.56521739130437</v>
          </cell>
          <cell r="HH327">
            <v>0</v>
          </cell>
          <cell r="HI327">
            <v>803.39130434782612</v>
          </cell>
          <cell r="HJ327">
            <v>0</v>
          </cell>
          <cell r="HK327" t="e">
            <v>#VALUE!</v>
          </cell>
          <cell r="HL327">
            <v>0</v>
          </cell>
          <cell r="HM327">
            <v>0</v>
          </cell>
          <cell r="HN327">
            <v>649.06521739130437</v>
          </cell>
          <cell r="HO327">
            <v>601.71739130434787</v>
          </cell>
          <cell r="HP327">
            <v>580.68478260869563</v>
          </cell>
          <cell r="HQ327">
            <v>0</v>
          </cell>
          <cell r="HR327">
            <v>125.6</v>
          </cell>
          <cell r="HS327">
            <v>0</v>
          </cell>
          <cell r="HT327">
            <v>1150</v>
          </cell>
          <cell r="HU327" t="str">
            <v>Mar 11</v>
          </cell>
          <cell r="HV327">
            <v>940.21739130434787</v>
          </cell>
          <cell r="HW327">
            <v>929.695652173913</v>
          </cell>
          <cell r="HX327">
            <v>917.78260869565213</v>
          </cell>
          <cell r="HY327">
            <v>907.26086956521726</v>
          </cell>
          <cell r="HZ327">
            <v>971.70652173913038</v>
          </cell>
          <cell r="IA327">
            <v>951.16304347826087</v>
          </cell>
          <cell r="IB327">
            <v>971.70652173913038</v>
          </cell>
          <cell r="IC327">
            <v>989.17391304347825</v>
          </cell>
          <cell r="ID327">
            <v>1036.0108695652175</v>
          </cell>
          <cell r="IE327">
            <v>955.96739130434787</v>
          </cell>
          <cell r="IF327">
            <v>991.46739130434787</v>
          </cell>
          <cell r="IG327">
            <v>819.21739130434787</v>
          </cell>
          <cell r="IH327">
            <v>0</v>
          </cell>
          <cell r="II327">
            <v>797.804347826087</v>
          </cell>
          <cell r="IJ327">
            <v>0</v>
          </cell>
          <cell r="IK327">
            <v>0</v>
          </cell>
          <cell r="IL327">
            <v>0</v>
          </cell>
          <cell r="IM327">
            <v>660.38043478260875</v>
          </cell>
          <cell r="IN327">
            <v>596.03260869565213</v>
          </cell>
          <cell r="IO327">
            <v>0</v>
          </cell>
          <cell r="IP327">
            <v>0</v>
          </cell>
          <cell r="IQ327" t="str">
            <v>Mar 11</v>
          </cell>
          <cell r="IR327">
            <v>12.438691200333045</v>
          </cell>
          <cell r="IS327">
            <v>70.174823949830085</v>
          </cell>
          <cell r="IT327">
            <v>83.642751626941347</v>
          </cell>
          <cell r="IU327">
            <v>0</v>
          </cell>
          <cell r="IV327">
            <v>0</v>
          </cell>
          <cell r="IW327">
            <v>0</v>
          </cell>
          <cell r="IX327">
            <v>109.63739130434782</v>
          </cell>
          <cell r="IY327">
            <v>0</v>
          </cell>
          <cell r="IZ327">
            <v>123.28217391304347</v>
          </cell>
          <cell r="JA327">
            <v>122.06695652173912</v>
          </cell>
          <cell r="JB327">
            <v>0</v>
          </cell>
          <cell r="JC327">
            <v>119.56956521739129</v>
          </cell>
          <cell r="JD327">
            <v>130.22639567790071</v>
          </cell>
          <cell r="JE327">
            <v>0</v>
          </cell>
          <cell r="JF327">
            <v>0</v>
          </cell>
          <cell r="JG327">
            <v>0</v>
          </cell>
          <cell r="JH327">
            <v>0</v>
          </cell>
          <cell r="JI327">
            <v>0</v>
          </cell>
          <cell r="JJ327">
            <v>0</v>
          </cell>
          <cell r="JK327">
            <v>0</v>
          </cell>
          <cell r="JL327">
            <v>0</v>
          </cell>
          <cell r="JM327">
            <v>-1.1400021739130182</v>
          </cell>
          <cell r="JN327">
            <v>132.04174304347828</v>
          </cell>
          <cell r="JO327">
            <v>0</v>
          </cell>
          <cell r="JP327">
            <v>130.34000391304349</v>
          </cell>
          <cell r="JQ327">
            <v>131.48000608695651</v>
          </cell>
          <cell r="JR327">
            <v>132.04696043478259</v>
          </cell>
          <cell r="JS327">
            <v>133.00565217391306</v>
          </cell>
          <cell r="JT327">
            <v>134.1552213043478</v>
          </cell>
          <cell r="JU327">
            <v>0</v>
          </cell>
          <cell r="JV327">
            <v>0</v>
          </cell>
          <cell r="JW327">
            <v>0</v>
          </cell>
          <cell r="JX327">
            <v>0</v>
          </cell>
          <cell r="JY327">
            <v>0</v>
          </cell>
          <cell r="JZ327">
            <v>131.59739130434781</v>
          </cell>
          <cell r="KA327">
            <v>0</v>
          </cell>
          <cell r="KB327">
            <v>0</v>
          </cell>
          <cell r="KC327">
            <v>0</v>
          </cell>
          <cell r="KD327">
            <v>103.40434782608693</v>
          </cell>
          <cell r="KE327">
            <v>108.09999999999998</v>
          </cell>
          <cell r="KF327">
            <v>103.40434782608693</v>
          </cell>
          <cell r="KG327">
            <v>108.09999999999998</v>
          </cell>
          <cell r="KH327">
            <v>0</v>
          </cell>
          <cell r="KI327">
            <v>0</v>
          </cell>
          <cell r="KJ327">
            <v>0</v>
          </cell>
          <cell r="KK327">
            <v>103.78240328654573</v>
          </cell>
          <cell r="KL327">
            <v>102.40102704553239</v>
          </cell>
          <cell r="KM327">
            <v>0</v>
          </cell>
          <cell r="KN327">
            <v>100.30694967476893</v>
          </cell>
          <cell r="KO327">
            <v>50.869565217391305</v>
          </cell>
          <cell r="KP327">
            <v>1.8086956521739135</v>
          </cell>
          <cell r="KQ327">
            <v>1.1000000000000003</v>
          </cell>
          <cell r="KR327">
            <v>1.1000000000000003</v>
          </cell>
          <cell r="KS327">
            <v>0.69999999999999973</v>
          </cell>
          <cell r="KT327">
            <v>0.12174304347826088</v>
          </cell>
          <cell r="KU327">
            <v>-7.3909130434782547E-2</v>
          </cell>
          <cell r="KV327">
            <v>-0.11738521739130429</v>
          </cell>
          <cell r="KW327">
            <v>-0.23912652173913063</v>
          </cell>
          <cell r="KX327">
            <v>-0.5</v>
          </cell>
          <cell r="KY327">
            <v>-0.13912652173913043</v>
          </cell>
          <cell r="KZ327">
            <v>4.4565217391304346</v>
          </cell>
          <cell r="LA327">
            <v>4.7391304347826084</v>
          </cell>
          <cell r="LB327">
            <v>4.6956521739130439</v>
          </cell>
          <cell r="LC327" t="str">
            <v>Mar 11</v>
          </cell>
          <cell r="LD327">
            <v>66.075745366639808</v>
          </cell>
          <cell r="LE327">
            <v>78.97153351698806</v>
          </cell>
          <cell r="LF327">
            <v>820</v>
          </cell>
          <cell r="LG327">
            <v>860</v>
          </cell>
          <cell r="LH327">
            <v>105.55350241545891</v>
          </cell>
          <cell r="LI327">
            <v>118.42695652173913</v>
          </cell>
          <cell r="LJ327">
            <v>131.38608695652172</v>
          </cell>
          <cell r="LK327">
            <v>1.7478260869565216</v>
          </cell>
          <cell r="LL327">
            <v>131.72608695652173</v>
          </cell>
          <cell r="LM327">
            <v>2.4673913043478262</v>
          </cell>
          <cell r="LN327">
            <v>133.96521739130435</v>
          </cell>
          <cell r="LO327">
            <v>3.5869565217391299</v>
          </cell>
          <cell r="LP327">
            <v>0</v>
          </cell>
          <cell r="LQ327">
            <v>0</v>
          </cell>
          <cell r="LR327">
            <v>0</v>
          </cell>
          <cell r="LS327">
            <v>0</v>
          </cell>
          <cell r="LT327">
            <v>99.301540568298535</v>
          </cell>
          <cell r="LU327">
            <v>97.162957891133189</v>
          </cell>
          <cell r="LV327">
            <v>110.40347826086956</v>
          </cell>
          <cell r="LW327">
            <v>112.20869565217392</v>
          </cell>
          <cell r="LX327">
            <v>118.10000000000001</v>
          </cell>
          <cell r="LY327">
            <v>118.39473913043476</v>
          </cell>
          <cell r="LZ327">
            <v>110.15217391304347</v>
          </cell>
          <cell r="MA327">
            <v>117.22521739130433</v>
          </cell>
          <cell r="MB327" t="str">
            <v>Mar 11</v>
          </cell>
          <cell r="MC327">
            <v>905.47826086956525</v>
          </cell>
          <cell r="MD327">
            <v>940.43478260869563</v>
          </cell>
          <cell r="ME327">
            <v>109.06823671497585</v>
          </cell>
          <cell r="MF327">
            <v>137.76</v>
          </cell>
          <cell r="MG327">
            <v>127.19999999999999</v>
          </cell>
          <cell r="MH327" t="str">
            <v>Mar 11</v>
          </cell>
          <cell r="MI327">
            <v>178.69565217391303</v>
          </cell>
          <cell r="MJ327">
            <v>146.58385093167701</v>
          </cell>
          <cell r="MK327">
            <v>149.44099378881987</v>
          </cell>
          <cell r="ML327">
            <v>137.76397515527955</v>
          </cell>
          <cell r="MM327">
            <v>106.33540372670808</v>
          </cell>
          <cell r="MN327">
            <v>153.8759582652977</v>
          </cell>
          <cell r="MO327">
            <v>143.58992253471979</v>
          </cell>
          <cell r="MP327">
            <v>134.90683229813655</v>
          </cell>
          <cell r="MQ327">
            <v>63.369565217391305</v>
          </cell>
          <cell r="MR327">
            <v>88.043478260869563</v>
          </cell>
          <cell r="MS327">
            <v>0</v>
          </cell>
          <cell r="MT327">
            <v>159.01160049042721</v>
          </cell>
          <cell r="MU327">
            <v>116.43505778756196</v>
          </cell>
          <cell r="MV327">
            <v>106.73913043478261</v>
          </cell>
          <cell r="MW327">
            <v>12.56</v>
          </cell>
        </row>
        <row r="328">
          <cell r="F328" t="str">
            <v>Apr 11</v>
          </cell>
          <cell r="G328">
            <v>123.48694444444446</v>
          </cell>
          <cell r="H328">
            <v>0</v>
          </cell>
          <cell r="I328">
            <v>109.89399999999998</v>
          </cell>
          <cell r="J328">
            <v>0</v>
          </cell>
          <cell r="K328">
            <v>0</v>
          </cell>
          <cell r="L328">
            <v>126.03149999999997</v>
          </cell>
          <cell r="M328">
            <v>118.57149999999999</v>
          </cell>
          <cell r="N328">
            <v>0</v>
          </cell>
          <cell r="O328">
            <v>0</v>
          </cell>
          <cell r="P328">
            <v>105.96899999999998</v>
          </cell>
          <cell r="Q328">
            <v>105.96899999999998</v>
          </cell>
          <cell r="R328">
            <v>0</v>
          </cell>
          <cell r="S328">
            <v>122.11899999999997</v>
          </cell>
          <cell r="T328">
            <v>113.34899999999998</v>
          </cell>
          <cell r="U328">
            <v>93.931499999999971</v>
          </cell>
          <cell r="V328">
            <v>120.1536111111111</v>
          </cell>
          <cell r="W328">
            <v>120.4036111111111</v>
          </cell>
          <cell r="X328">
            <v>123.59805833333333</v>
          </cell>
          <cell r="Y328">
            <v>117.88416666666666</v>
          </cell>
          <cell r="Z328">
            <v>118.3897222222222</v>
          </cell>
          <cell r="AA328">
            <v>116.43225000000001</v>
          </cell>
          <cell r="AB328">
            <v>118.00475000000002</v>
          </cell>
          <cell r="AC328">
            <v>121.1536111111111</v>
          </cell>
          <cell r="AD328">
            <v>127.08694444444443</v>
          </cell>
          <cell r="AE328">
            <v>128.83749999999998</v>
          </cell>
          <cell r="AF328">
            <v>118.234375</v>
          </cell>
          <cell r="AG328">
            <v>130.08000000000001</v>
          </cell>
          <cell r="AH328">
            <v>113.734375</v>
          </cell>
          <cell r="AI328">
            <v>116.55050000000001</v>
          </cell>
          <cell r="AJ328">
            <v>118.234375</v>
          </cell>
          <cell r="AK328">
            <v>120.234375</v>
          </cell>
          <cell r="AL328">
            <v>127.98694444444443</v>
          </cell>
          <cell r="AM328">
            <v>127.977</v>
          </cell>
          <cell r="AN328">
            <v>116.00476000000002</v>
          </cell>
          <cell r="AO328">
            <v>122.16975000000002</v>
          </cell>
          <cell r="AP328">
            <v>0</v>
          </cell>
          <cell r="AQ328">
            <v>115.58437499999999</v>
          </cell>
          <cell r="AR328">
            <v>119.94900000000003</v>
          </cell>
          <cell r="AS328">
            <v>121.1536111111111</v>
          </cell>
          <cell r="AT328">
            <v>117.1525</v>
          </cell>
          <cell r="AU328">
            <v>122.85000000000001</v>
          </cell>
          <cell r="AV328">
            <v>125.78975000000001</v>
          </cell>
          <cell r="AW328">
            <v>116.570003</v>
          </cell>
          <cell r="AX328">
            <v>123.9036111111111</v>
          </cell>
          <cell r="AY328">
            <v>0</v>
          </cell>
          <cell r="AZ328">
            <v>0</v>
          </cell>
          <cell r="BA328">
            <v>0</v>
          </cell>
          <cell r="BB328">
            <v>116.56399999999999</v>
          </cell>
          <cell r="BC328">
            <v>116.00475000000002</v>
          </cell>
          <cell r="BD328">
            <v>0.51863636363636434</v>
          </cell>
          <cell r="BE328">
            <v>106.60899999999997</v>
          </cell>
          <cell r="BF328">
            <v>119.90851000000001</v>
          </cell>
          <cell r="BG328">
            <v>107.82563888888888</v>
          </cell>
          <cell r="BH328">
            <v>126.02583333333332</v>
          </cell>
          <cell r="BI328">
            <v>124.64805555555554</v>
          </cell>
          <cell r="BJ328">
            <v>0</v>
          </cell>
          <cell r="BK328">
            <v>4.24</v>
          </cell>
          <cell r="BL328">
            <v>32.975250000000003</v>
          </cell>
          <cell r="BM328">
            <v>60.7175625</v>
          </cell>
          <cell r="BN328">
            <v>85.371562499999996</v>
          </cell>
          <cell r="BO328">
            <v>79.9981875</v>
          </cell>
          <cell r="BP328">
            <v>107.10525</v>
          </cell>
          <cell r="BQ328">
            <v>134.90799000000001</v>
          </cell>
          <cell r="BR328">
            <v>134.42820342000002</v>
          </cell>
          <cell r="BS328">
            <v>139.09833</v>
          </cell>
          <cell r="BT328">
            <v>138.61854342000001</v>
          </cell>
          <cell r="BU328">
            <v>145.38384000000002</v>
          </cell>
          <cell r="BV328">
            <v>144.90405342000003</v>
          </cell>
          <cell r="BW328">
            <v>138.52104</v>
          </cell>
          <cell r="BX328">
            <v>138.04125342</v>
          </cell>
          <cell r="BY328">
            <v>147.65603999999999</v>
          </cell>
          <cell r="BZ328">
            <v>147.17625341999999</v>
          </cell>
          <cell r="CA328">
            <v>134.74734000000001</v>
          </cell>
          <cell r="CB328">
            <v>134.26755342000001</v>
          </cell>
          <cell r="CC328">
            <v>145.19273999999999</v>
          </cell>
          <cell r="CD328">
            <v>144.71295341999999</v>
          </cell>
          <cell r="CE328">
            <v>151.45599000000001</v>
          </cell>
          <cell r="CF328">
            <v>157.39499999999998</v>
          </cell>
          <cell r="CG328">
            <v>160.84372500000003</v>
          </cell>
          <cell r="CH328">
            <v>114.96974999999998</v>
          </cell>
          <cell r="CI328">
            <v>138.76485000000002</v>
          </cell>
          <cell r="CJ328">
            <v>137.28434999999999</v>
          </cell>
          <cell r="CK328">
            <v>137.38935000000001</v>
          </cell>
          <cell r="CL328">
            <v>133.64609999999999</v>
          </cell>
          <cell r="CM328">
            <v>0</v>
          </cell>
          <cell r="CN328">
            <v>135.70567499999999</v>
          </cell>
          <cell r="CO328">
            <v>135.22588841999999</v>
          </cell>
          <cell r="CP328">
            <v>0</v>
          </cell>
          <cell r="CQ328">
            <v>133.43714999999997</v>
          </cell>
          <cell r="CR328">
            <v>0</v>
          </cell>
          <cell r="CS328">
            <v>0</v>
          </cell>
          <cell r="CT328">
            <v>106.88499999999999</v>
          </cell>
          <cell r="CU328">
            <v>101.46125000000001</v>
          </cell>
          <cell r="CV328">
            <v>0</v>
          </cell>
          <cell r="CW328">
            <v>111.5</v>
          </cell>
          <cell r="CX328">
            <v>127.39104</v>
          </cell>
          <cell r="CY328">
            <v>127.91604</v>
          </cell>
          <cell r="CZ328">
            <v>134.78797499999999</v>
          </cell>
          <cell r="DA328">
            <v>129.41879999999998</v>
          </cell>
          <cell r="DB328">
            <v>1.7459750000000014</v>
          </cell>
          <cell r="DC328">
            <v>1.1863636363636352</v>
          </cell>
          <cell r="DD328">
            <v>1.2578999999999969</v>
          </cell>
          <cell r="DE328">
            <v>0</v>
          </cell>
          <cell r="DF328">
            <v>0.47978658000000002</v>
          </cell>
          <cell r="DG328">
            <v>1.1423490000000001</v>
          </cell>
          <cell r="DH328">
            <v>0.242114625</v>
          </cell>
          <cell r="DI328">
            <v>0</v>
          </cell>
          <cell r="DJ328">
            <v>0</v>
          </cell>
          <cell r="DK328">
            <v>0.90023437500000003</v>
          </cell>
          <cell r="DL328">
            <v>0</v>
          </cell>
          <cell r="DM328" t="str">
            <v>Apr 11</v>
          </cell>
          <cell r="DN328">
            <v>4.76</v>
          </cell>
          <cell r="DO328">
            <v>0</v>
          </cell>
          <cell r="DP328">
            <v>0</v>
          </cell>
          <cell r="DQ328">
            <v>0</v>
          </cell>
          <cell r="DR328">
            <v>0</v>
          </cell>
          <cell r="DS328">
            <v>0</v>
          </cell>
          <cell r="DT328">
            <v>133.45479</v>
          </cell>
          <cell r="DU328">
            <v>132.97500342000001</v>
          </cell>
          <cell r="DV328">
            <v>141.25230000000002</v>
          </cell>
          <cell r="DW328">
            <v>140.77251342000002</v>
          </cell>
          <cell r="DX328">
            <v>136.01741999999999</v>
          </cell>
          <cell r="DY328">
            <v>135.53763341999999</v>
          </cell>
          <cell r="DZ328">
            <v>145.39602000000002</v>
          </cell>
          <cell r="EA328">
            <v>144.91623342000003</v>
          </cell>
          <cell r="EB328">
            <v>133.26694499999996</v>
          </cell>
          <cell r="EC328">
            <v>132.78715841999997</v>
          </cell>
          <cell r="ED328">
            <v>142.38356999999999</v>
          </cell>
          <cell r="EE328">
            <v>141.90378342</v>
          </cell>
          <cell r="EF328">
            <v>139.47307499999997</v>
          </cell>
          <cell r="EG328">
            <v>142.93230000000003</v>
          </cell>
          <cell r="EH328">
            <v>134.19955499999998</v>
          </cell>
          <cell r="EI328">
            <v>133.77955499999999</v>
          </cell>
          <cell r="EJ328">
            <v>0</v>
          </cell>
          <cell r="EK328">
            <v>137.37937499999998</v>
          </cell>
          <cell r="EL328">
            <v>136.89958841999999</v>
          </cell>
          <cell r="EM328">
            <v>0</v>
          </cell>
          <cell r="EN328">
            <v>0</v>
          </cell>
          <cell r="EO328">
            <v>107.58750000000001</v>
          </cell>
          <cell r="EP328">
            <v>104.43749999999999</v>
          </cell>
          <cell r="EQ328" t="str">
            <v>Apr 11</v>
          </cell>
          <cell r="ER328">
            <v>4.4000000000000004</v>
          </cell>
          <cell r="ES328">
            <v>0</v>
          </cell>
          <cell r="ET328">
            <v>0</v>
          </cell>
          <cell r="EU328">
            <v>0</v>
          </cell>
          <cell r="EV328">
            <v>56.505750000000006</v>
          </cell>
          <cell r="EW328">
            <v>73.798199999999994</v>
          </cell>
          <cell r="EX328">
            <v>83.590499999999992</v>
          </cell>
          <cell r="EY328">
            <v>135.78578999999999</v>
          </cell>
          <cell r="EZ328">
            <v>135.30600342</v>
          </cell>
          <cell r="FA328">
            <v>143.46129000000002</v>
          </cell>
          <cell r="FB328">
            <v>142.98150342000002</v>
          </cell>
          <cell r="FC328">
            <v>140.46879000000001</v>
          </cell>
          <cell r="FD328">
            <v>139.98900342000002</v>
          </cell>
          <cell r="FE328">
            <v>135.18728999999999</v>
          </cell>
          <cell r="FF328">
            <v>134.70750341999999</v>
          </cell>
          <cell r="FG328">
            <v>0</v>
          </cell>
          <cell r="FH328">
            <v>137.56365</v>
          </cell>
          <cell r="FI328">
            <v>139.02209999999999</v>
          </cell>
          <cell r="FJ328">
            <v>137.65605000000002</v>
          </cell>
          <cell r="FK328">
            <v>137.17626342000003</v>
          </cell>
          <cell r="FL328">
            <v>0</v>
          </cell>
          <cell r="FM328">
            <v>0</v>
          </cell>
          <cell r="FN328" t="str">
            <v>Apr 11</v>
          </cell>
          <cell r="FO328">
            <v>4.1900000000000004</v>
          </cell>
          <cell r="FP328">
            <v>64.417500000000004</v>
          </cell>
          <cell r="FQ328">
            <v>75.284999999999997</v>
          </cell>
          <cell r="FR328">
            <v>92.55749999999999</v>
          </cell>
          <cell r="FS328">
            <v>0</v>
          </cell>
          <cell r="FT328">
            <v>141.59743499999999</v>
          </cell>
          <cell r="FU328">
            <v>141.11764841999999</v>
          </cell>
          <cell r="FV328">
            <v>143.95468499999998</v>
          </cell>
          <cell r="FW328">
            <v>143.47489841999999</v>
          </cell>
          <cell r="FX328">
            <v>136.59943499999997</v>
          </cell>
          <cell r="FY328">
            <v>136.11964841999998</v>
          </cell>
          <cell r="FZ328">
            <v>0</v>
          </cell>
          <cell r="GA328">
            <v>-0.47978658000000002</v>
          </cell>
          <cell r="GB328">
            <v>0</v>
          </cell>
          <cell r="GC328">
            <v>0</v>
          </cell>
          <cell r="GD328">
            <v>142.32078000000001</v>
          </cell>
          <cell r="GE328">
            <v>141.42912000000001</v>
          </cell>
          <cell r="GF328">
            <v>140.94933342000002</v>
          </cell>
          <cell r="GG328">
            <v>142.06962000000001</v>
          </cell>
          <cell r="GH328">
            <v>141.58983342000002</v>
          </cell>
          <cell r="GI328">
            <v>136.71525</v>
          </cell>
          <cell r="GJ328">
            <v>135.62325000000001</v>
          </cell>
          <cell r="GK328">
            <v>0</v>
          </cell>
          <cell r="GL328">
            <v>0</v>
          </cell>
          <cell r="GM328">
            <v>108.673</v>
          </cell>
          <cell r="GN328">
            <v>0</v>
          </cell>
          <cell r="GO328" t="str">
            <v>Apr 11</v>
          </cell>
          <cell r="GP328">
            <v>9.8377464421191139</v>
          </cell>
          <cell r="GQ328">
            <v>991.66666666666663</v>
          </cell>
          <cell r="GR328">
            <v>998.61111111111109</v>
          </cell>
          <cell r="GS328">
            <v>975</v>
          </cell>
          <cell r="GT328">
            <v>1016.3888888888889</v>
          </cell>
          <cell r="GU328">
            <v>1052.6805555555557</v>
          </cell>
          <cell r="GV328">
            <v>1048.9305555555557</v>
          </cell>
          <cell r="GW328">
            <v>1052.6805555555557</v>
          </cell>
          <cell r="GX328">
            <v>0</v>
          </cell>
          <cell r="GY328">
            <v>1151.2638888888889</v>
          </cell>
          <cell r="GZ328">
            <v>1109.2222222222222</v>
          </cell>
          <cell r="HA328">
            <v>1104.4027777777778</v>
          </cell>
          <cell r="HB328">
            <v>1101.6944444444443</v>
          </cell>
          <cell r="HC328">
            <v>1106.2638888888889</v>
          </cell>
          <cell r="HD328">
            <v>1016.5972222222222</v>
          </cell>
          <cell r="HE328">
            <v>1029.6111111111111</v>
          </cell>
          <cell r="HF328">
            <v>1034.7777777777778</v>
          </cell>
          <cell r="HG328">
            <v>890.51388888888891</v>
          </cell>
          <cell r="HH328">
            <v>0</v>
          </cell>
          <cell r="HI328">
            <v>855.875</v>
          </cell>
          <cell r="HJ328">
            <v>0</v>
          </cell>
          <cell r="HK328" t="e">
            <v>#VALUE!</v>
          </cell>
          <cell r="HL328">
            <v>0</v>
          </cell>
          <cell r="HM328">
            <v>0</v>
          </cell>
          <cell r="HN328">
            <v>702.25</v>
          </cell>
          <cell r="HO328">
            <v>641.875</v>
          </cell>
          <cell r="HP328">
            <v>622</v>
          </cell>
          <cell r="HQ328">
            <v>0</v>
          </cell>
          <cell r="HR328">
            <v>127.83</v>
          </cell>
          <cell r="HS328">
            <v>0</v>
          </cell>
          <cell r="HT328">
            <v>1344.4305555555557</v>
          </cell>
          <cell r="HU328" t="str">
            <v>Apr 11</v>
          </cell>
          <cell r="HV328">
            <v>996.16666666666663</v>
          </cell>
          <cell r="HW328">
            <v>964.72222222222217</v>
          </cell>
          <cell r="HX328">
            <v>976.16666666666663</v>
          </cell>
          <cell r="HY328">
            <v>944.72222222222217</v>
          </cell>
          <cell r="HZ328">
            <v>1042.7083333333333</v>
          </cell>
          <cell r="IA328">
            <v>1021.6944444444445</v>
          </cell>
          <cell r="IB328">
            <v>1042.7083333333333</v>
          </cell>
          <cell r="IC328">
            <v>1081.3472222222222</v>
          </cell>
          <cell r="ID328">
            <v>1090.6805555555557</v>
          </cell>
          <cell r="IE328">
            <v>1002.3472222222222</v>
          </cell>
          <cell r="IF328">
            <v>1035.6666666666667</v>
          </cell>
          <cell r="IG328">
            <v>882.51388888888891</v>
          </cell>
          <cell r="IH328">
            <v>0</v>
          </cell>
          <cell r="II328">
            <v>854</v>
          </cell>
          <cell r="IJ328">
            <v>0</v>
          </cell>
          <cell r="IK328">
            <v>0</v>
          </cell>
          <cell r="IL328">
            <v>0</v>
          </cell>
          <cell r="IM328">
            <v>706.72222222222217</v>
          </cell>
          <cell r="IN328">
            <v>632.125</v>
          </cell>
          <cell r="IO328">
            <v>0</v>
          </cell>
          <cell r="IP328">
            <v>0</v>
          </cell>
          <cell r="IQ328" t="str">
            <v>Apr 11</v>
          </cell>
          <cell r="IR328">
            <v>13.081894608537874</v>
          </cell>
          <cell r="IS328">
            <v>76.148267526188548</v>
          </cell>
          <cell r="IT328">
            <v>88.154269972451786</v>
          </cell>
          <cell r="IU328">
            <v>0</v>
          </cell>
          <cell r="IV328">
            <v>0</v>
          </cell>
          <cell r="IW328">
            <v>0</v>
          </cell>
          <cell r="IX328">
            <v>117.74416666666666</v>
          </cell>
          <cell r="IY328">
            <v>0</v>
          </cell>
          <cell r="IZ328">
            <v>132.66</v>
          </cell>
          <cell r="JA328">
            <v>131.07399999999998</v>
          </cell>
          <cell r="JB328">
            <v>0</v>
          </cell>
          <cell r="JC328">
            <v>128.55600000000001</v>
          </cell>
          <cell r="JD328">
            <v>146.8698224852071</v>
          </cell>
          <cell r="JE328">
            <v>0</v>
          </cell>
          <cell r="JF328">
            <v>0</v>
          </cell>
          <cell r="JG328">
            <v>0</v>
          </cell>
          <cell r="JH328">
            <v>0</v>
          </cell>
          <cell r="JI328">
            <v>0</v>
          </cell>
          <cell r="JJ328">
            <v>0</v>
          </cell>
          <cell r="JK328">
            <v>0</v>
          </cell>
          <cell r="JL328">
            <v>0</v>
          </cell>
          <cell r="JM328">
            <v>-0.81800000000001205</v>
          </cell>
          <cell r="JN328">
            <v>138.8671904761905</v>
          </cell>
          <cell r="JO328">
            <v>0</v>
          </cell>
          <cell r="JP328">
            <v>138.24509571428572</v>
          </cell>
          <cell r="JQ328">
            <v>139.06309571428574</v>
          </cell>
          <cell r="JR328">
            <v>140.14647904761907</v>
          </cell>
          <cell r="JS328">
            <v>139.8862380952381</v>
          </cell>
          <cell r="JT328">
            <v>141.08351000000002</v>
          </cell>
          <cell r="JU328">
            <v>0</v>
          </cell>
          <cell r="JV328">
            <v>0</v>
          </cell>
          <cell r="JW328">
            <v>0</v>
          </cell>
          <cell r="JX328">
            <v>0</v>
          </cell>
          <cell r="JY328">
            <v>0</v>
          </cell>
          <cell r="JZ328">
            <v>138.82500000000002</v>
          </cell>
          <cell r="KA328">
            <v>0</v>
          </cell>
          <cell r="KB328">
            <v>0</v>
          </cell>
          <cell r="KC328">
            <v>0</v>
          </cell>
          <cell r="KD328">
            <v>113.0825</v>
          </cell>
          <cell r="KE328">
            <v>118.84440476190476</v>
          </cell>
          <cell r="KF328">
            <v>113.0825</v>
          </cell>
          <cell r="KG328">
            <v>118.84440476190476</v>
          </cell>
          <cell r="KH328">
            <v>0</v>
          </cell>
          <cell r="KI328">
            <v>0</v>
          </cell>
          <cell r="KJ328">
            <v>0</v>
          </cell>
          <cell r="KK328">
            <v>109.67909636295462</v>
          </cell>
          <cell r="KL328">
            <v>108.25586801649794</v>
          </cell>
          <cell r="KM328">
            <v>0</v>
          </cell>
          <cell r="KN328">
            <v>106.29644919385078</v>
          </cell>
          <cell r="KO328">
            <v>70</v>
          </cell>
          <cell r="KP328">
            <v>2.3666666666666667</v>
          </cell>
          <cell r="KQ328">
            <v>1.1000000000000003</v>
          </cell>
          <cell r="KR328">
            <v>1.1000000000000003</v>
          </cell>
          <cell r="KS328">
            <v>0.69999999999999973</v>
          </cell>
          <cell r="KT328">
            <v>0.17619047619047623</v>
          </cell>
          <cell r="KU328">
            <v>0.2380957142857143</v>
          </cell>
          <cell r="KV328">
            <v>0.2380957142857143</v>
          </cell>
          <cell r="KW328">
            <v>0.19047904761904752</v>
          </cell>
          <cell r="KX328">
            <v>-0.40476190476190466</v>
          </cell>
          <cell r="KY328">
            <v>1.0000000000000001E-5</v>
          </cell>
          <cell r="KZ328">
            <v>3.4047619047619047</v>
          </cell>
          <cell r="LA328">
            <v>3.8809523809523809</v>
          </cell>
          <cell r="LB328">
            <v>5.7619047619047619</v>
          </cell>
          <cell r="LC328" t="str">
            <v>Apr 11</v>
          </cell>
          <cell r="LD328">
            <v>70.507655116841249</v>
          </cell>
          <cell r="LE328">
            <v>81.726354453627181</v>
          </cell>
          <cell r="LF328">
            <v>875</v>
          </cell>
          <cell r="LG328">
            <v>890</v>
          </cell>
          <cell r="LH328">
            <v>112.75544444444444</v>
          </cell>
          <cell r="LI328">
            <v>126.816</v>
          </cell>
          <cell r="LJ328">
            <v>137.99699999999999</v>
          </cell>
          <cell r="LK328">
            <v>1.85</v>
          </cell>
          <cell r="LL328">
            <v>140.20200000000003</v>
          </cell>
          <cell r="LM328">
            <v>3.2150000000000003</v>
          </cell>
          <cell r="LN328">
            <v>141.297</v>
          </cell>
          <cell r="LO328">
            <v>3.7625000000000002</v>
          </cell>
          <cell r="LP328">
            <v>0</v>
          </cell>
          <cell r="LQ328">
            <v>0</v>
          </cell>
          <cell r="LR328">
            <v>0</v>
          </cell>
          <cell r="LS328">
            <v>0</v>
          </cell>
          <cell r="LT328">
            <v>105.03078740157481</v>
          </cell>
          <cell r="LU328">
            <v>102.99661417322835</v>
          </cell>
          <cell r="LV328">
            <v>118.00475000000002</v>
          </cell>
          <cell r="LW328">
            <v>121.1536111111111</v>
          </cell>
          <cell r="LX328">
            <v>127.08694444444443</v>
          </cell>
          <cell r="LY328">
            <v>128.83749999999998</v>
          </cell>
          <cell r="LZ328">
            <v>118.234375</v>
          </cell>
          <cell r="MA328">
            <v>130.08000000000001</v>
          </cell>
          <cell r="MB328" t="str">
            <v>Apr 11</v>
          </cell>
          <cell r="MC328">
            <v>963.875</v>
          </cell>
          <cell r="MD328">
            <v>998.5</v>
          </cell>
          <cell r="ME328">
            <v>116.73749999999998</v>
          </cell>
          <cell r="MF328">
            <v>127.76</v>
          </cell>
          <cell r="MG328">
            <v>122.34</v>
          </cell>
          <cell r="MH328" t="str">
            <v>Apr 11</v>
          </cell>
          <cell r="MI328">
            <v>176.66666666666666</v>
          </cell>
          <cell r="MJ328">
            <v>129.9319727891156</v>
          </cell>
          <cell r="MK328">
            <v>132.78911564625847</v>
          </cell>
          <cell r="ML328">
            <v>119.18367346938777</v>
          </cell>
          <cell r="MM328">
            <v>108.5714285714286</v>
          </cell>
          <cell r="MN328">
            <v>155.80006668485339</v>
          </cell>
          <cell r="MO328">
            <v>149.43055874034999</v>
          </cell>
          <cell r="MP328">
            <v>145.8503401360544</v>
          </cell>
          <cell r="MQ328">
            <v>52.5</v>
          </cell>
          <cell r="MR328">
            <v>80.238095238095241</v>
          </cell>
          <cell r="MS328">
            <v>0</v>
          </cell>
          <cell r="MT328">
            <v>169.50728230554691</v>
          </cell>
          <cell r="MU328">
            <v>130.53797468354432</v>
          </cell>
          <cell r="MV328">
            <v>105.95238095238095</v>
          </cell>
          <cell r="MW328">
            <v>12.56</v>
          </cell>
        </row>
        <row r="329">
          <cell r="F329" t="str">
            <v>May 11</v>
          </cell>
          <cell r="G329">
            <v>114.55374999999997</v>
          </cell>
          <cell r="H329">
            <v>0</v>
          </cell>
          <cell r="I329">
            <v>101.21523809523809</v>
          </cell>
          <cell r="J329">
            <v>0</v>
          </cell>
          <cell r="K329">
            <v>0</v>
          </cell>
          <cell r="L329">
            <v>116.44047619047622</v>
          </cell>
          <cell r="M329">
            <v>109.04142857142857</v>
          </cell>
          <cell r="N329">
            <v>0</v>
          </cell>
          <cell r="O329">
            <v>0</v>
          </cell>
          <cell r="P329">
            <v>99.215238095238121</v>
          </cell>
          <cell r="Q329">
            <v>99.215238095238121</v>
          </cell>
          <cell r="R329">
            <v>108.09928571428571</v>
          </cell>
          <cell r="S329">
            <v>114.53666666666669</v>
          </cell>
          <cell r="T329">
            <v>104.38190476190479</v>
          </cell>
          <cell r="U329">
            <v>84.643809523809551</v>
          </cell>
          <cell r="V329">
            <v>111.77374999999999</v>
          </cell>
          <cell r="W329">
            <v>111.40625</v>
          </cell>
          <cell r="X329">
            <v>114.72375199999999</v>
          </cell>
          <cell r="Y329">
            <v>109.19374999999999</v>
          </cell>
          <cell r="Z329">
            <v>109.44374999999999</v>
          </cell>
          <cell r="AA329">
            <v>108.955251</v>
          </cell>
          <cell r="AB329">
            <v>110.37525000000001</v>
          </cell>
          <cell r="AC329">
            <v>111.77874999999999</v>
          </cell>
          <cell r="AD329">
            <v>118.29875</v>
          </cell>
          <cell r="AE329">
            <v>120.89220555555555</v>
          </cell>
          <cell r="AF329">
            <v>110.28187500000001</v>
          </cell>
          <cell r="AG329">
            <v>121.89</v>
          </cell>
          <cell r="AH329">
            <v>105.18187500000001</v>
          </cell>
          <cell r="AI329">
            <v>108.88150000000003</v>
          </cell>
          <cell r="AJ329">
            <v>110.28187500000001</v>
          </cell>
          <cell r="AK329">
            <v>112.481875</v>
          </cell>
          <cell r="AL329">
            <v>118.65374999999999</v>
          </cell>
          <cell r="AM329">
            <v>119.155</v>
          </cell>
          <cell r="AN329">
            <v>108.37526000000001</v>
          </cell>
          <cell r="AO329">
            <v>113.88525000000001</v>
          </cell>
          <cell r="AP329">
            <v>0</v>
          </cell>
          <cell r="AQ329">
            <v>107.38187500000001</v>
          </cell>
          <cell r="AR329">
            <v>113.01300000000001</v>
          </cell>
          <cell r="AS329">
            <v>111.77874999999999</v>
          </cell>
          <cell r="AT329">
            <v>109.8100025</v>
          </cell>
          <cell r="AU329">
            <v>115.16</v>
          </cell>
          <cell r="AV329">
            <v>118.47525</v>
          </cell>
          <cell r="AW329">
            <v>109.29500349999999</v>
          </cell>
          <cell r="AX329">
            <v>115.21124999999999</v>
          </cell>
          <cell r="AY329">
            <v>0</v>
          </cell>
          <cell r="AZ329">
            <v>0</v>
          </cell>
          <cell r="BA329">
            <v>0</v>
          </cell>
          <cell r="BB329">
            <v>108.88849999999998</v>
          </cell>
          <cell r="BC329">
            <v>108.37525000000001</v>
          </cell>
          <cell r="BD329">
            <v>0.19590909090908462</v>
          </cell>
          <cell r="BE329">
            <v>98.553333333333356</v>
          </cell>
          <cell r="BF329">
            <v>110.49429571428573</v>
          </cell>
          <cell r="BG329">
            <v>100.82852500000001</v>
          </cell>
          <cell r="BH329">
            <v>116.26875</v>
          </cell>
          <cell r="BI329">
            <v>114.83374999999999</v>
          </cell>
          <cell r="BJ329">
            <v>0</v>
          </cell>
          <cell r="BK329">
            <v>4.38</v>
          </cell>
          <cell r="BL329">
            <v>33.266249999999999</v>
          </cell>
          <cell r="BM329">
            <v>63.697499999999991</v>
          </cell>
          <cell r="BN329">
            <v>85.863749999999996</v>
          </cell>
          <cell r="BO329">
            <v>78.897499999999994</v>
          </cell>
          <cell r="BP329">
            <v>105.22</v>
          </cell>
          <cell r="BQ329">
            <v>129.51319999999998</v>
          </cell>
          <cell r="BR329">
            <v>129.07731634999999</v>
          </cell>
          <cell r="BS329">
            <v>131.84599999999998</v>
          </cell>
          <cell r="BT329">
            <v>131.41011634999998</v>
          </cell>
          <cell r="BU329">
            <v>135.34519999999998</v>
          </cell>
          <cell r="BV329">
            <v>134.90931634999998</v>
          </cell>
          <cell r="BW329">
            <v>131.79619999999997</v>
          </cell>
          <cell r="BX329">
            <v>131.36031634999998</v>
          </cell>
          <cell r="BY329">
            <v>141.68519999999998</v>
          </cell>
          <cell r="BZ329">
            <v>141.24931634999999</v>
          </cell>
          <cell r="CA329">
            <v>128.73919999999995</v>
          </cell>
          <cell r="CB329">
            <v>128.30331634999996</v>
          </cell>
          <cell r="CC329">
            <v>134.39219999999997</v>
          </cell>
          <cell r="CD329">
            <v>133.95631634999998</v>
          </cell>
          <cell r="CE329">
            <v>144.98319999999998</v>
          </cell>
          <cell r="CF329">
            <v>155.29999999999998</v>
          </cell>
          <cell r="CG329">
            <v>143.935</v>
          </cell>
          <cell r="CH329">
            <v>112.96</v>
          </cell>
          <cell r="CI329">
            <v>131.23560000000001</v>
          </cell>
          <cell r="CJ329">
            <v>129.45060000000001</v>
          </cell>
          <cell r="CK329">
            <v>129.5556</v>
          </cell>
          <cell r="CL329">
            <v>123.69570000000002</v>
          </cell>
          <cell r="CM329">
            <v>0</v>
          </cell>
          <cell r="CN329">
            <v>125.95809999999996</v>
          </cell>
          <cell r="CO329">
            <v>125.52221634999997</v>
          </cell>
          <cell r="CP329">
            <v>0</v>
          </cell>
          <cell r="CQ329">
            <v>124.2462</v>
          </cell>
          <cell r="CR329">
            <v>0</v>
          </cell>
          <cell r="CS329">
            <v>0</v>
          </cell>
          <cell r="CT329">
            <v>101.69880952380953</v>
          </cell>
          <cell r="CU329">
            <v>95.401190476190493</v>
          </cell>
          <cell r="CV329">
            <v>0</v>
          </cell>
          <cell r="CW329">
            <v>111.5</v>
          </cell>
          <cell r="CX329">
            <v>120.72659999999998</v>
          </cell>
          <cell r="CY329">
            <v>121.14659999999998</v>
          </cell>
          <cell r="CZ329">
            <v>128.47549999999998</v>
          </cell>
          <cell r="DA329">
            <v>123.58199999999999</v>
          </cell>
          <cell r="DB329">
            <v>0.97199999999999898</v>
          </cell>
          <cell r="DC329">
            <v>1.2842857142857156</v>
          </cell>
          <cell r="DD329">
            <v>1.0190000000000055</v>
          </cell>
          <cell r="DE329">
            <v>0</v>
          </cell>
          <cell r="DF329">
            <v>0.43588364999999996</v>
          </cell>
          <cell r="DG329">
            <v>1.0378182142857142</v>
          </cell>
          <cell r="DH329">
            <v>0.14812892857142854</v>
          </cell>
          <cell r="DI329">
            <v>0</v>
          </cell>
          <cell r="DJ329">
            <v>0</v>
          </cell>
          <cell r="DK329">
            <v>0.88968928571428574</v>
          </cell>
          <cell r="DL329">
            <v>0</v>
          </cell>
          <cell r="DM329" t="str">
            <v>May 11</v>
          </cell>
          <cell r="DN329">
            <v>4.7050000000000001</v>
          </cell>
          <cell r="DO329">
            <v>0</v>
          </cell>
          <cell r="DP329">
            <v>0</v>
          </cell>
          <cell r="DQ329">
            <v>0</v>
          </cell>
          <cell r="DR329">
            <v>0</v>
          </cell>
          <cell r="DS329">
            <v>0</v>
          </cell>
          <cell r="DT329">
            <v>126.06259999999997</v>
          </cell>
          <cell r="DU329">
            <v>125.62671634999998</v>
          </cell>
          <cell r="DV329">
            <v>133.24979999999999</v>
          </cell>
          <cell r="DW329">
            <v>132.81391635</v>
          </cell>
          <cell r="DX329">
            <v>132.04769999999999</v>
          </cell>
          <cell r="DY329">
            <v>131.61181635</v>
          </cell>
          <cell r="DZ329">
            <v>140.56519999999998</v>
          </cell>
          <cell r="EA329">
            <v>140.12931634999998</v>
          </cell>
          <cell r="EB329">
            <v>125.53720000000001</v>
          </cell>
          <cell r="EC329">
            <v>125.10131635000002</v>
          </cell>
          <cell r="ED329">
            <v>135.56819999999999</v>
          </cell>
          <cell r="EE329">
            <v>135.13231635</v>
          </cell>
          <cell r="EF329">
            <v>132.3366</v>
          </cell>
          <cell r="EG329">
            <v>133.91209999999995</v>
          </cell>
          <cell r="EH329">
            <v>123.9966</v>
          </cell>
          <cell r="EI329">
            <v>123.5766</v>
          </cell>
          <cell r="EJ329">
            <v>0</v>
          </cell>
          <cell r="EK329">
            <v>127.48110000000001</v>
          </cell>
          <cell r="EL329">
            <v>127.04521635000002</v>
          </cell>
          <cell r="EM329">
            <v>0</v>
          </cell>
          <cell r="EN329">
            <v>0</v>
          </cell>
          <cell r="EO329">
            <v>100.17380952380952</v>
          </cell>
          <cell r="EP329">
            <v>97.276190476190465</v>
          </cell>
          <cell r="EQ329" t="str">
            <v>May 11</v>
          </cell>
          <cell r="ER329">
            <v>4.49</v>
          </cell>
          <cell r="ES329">
            <v>0</v>
          </cell>
          <cell r="ET329">
            <v>0</v>
          </cell>
          <cell r="EU329">
            <v>0</v>
          </cell>
          <cell r="EV329">
            <v>59.664999999999992</v>
          </cell>
          <cell r="EW329">
            <v>72.73899999999999</v>
          </cell>
          <cell r="EX329">
            <v>81.649000000000001</v>
          </cell>
          <cell r="EY329">
            <v>135.58919999999998</v>
          </cell>
          <cell r="EZ329">
            <v>135.15331634999998</v>
          </cell>
          <cell r="FA329">
            <v>142.32919999999999</v>
          </cell>
          <cell r="FB329">
            <v>141.89331634999999</v>
          </cell>
          <cell r="FC329">
            <v>138.94919999999999</v>
          </cell>
          <cell r="FD329">
            <v>138.51331635</v>
          </cell>
          <cell r="FE329">
            <v>135.07920000000001</v>
          </cell>
          <cell r="FF329">
            <v>134.64331635000002</v>
          </cell>
          <cell r="FG329">
            <v>0</v>
          </cell>
          <cell r="FH329">
            <v>129.99279999999999</v>
          </cell>
          <cell r="FI329">
            <v>130.72279999999998</v>
          </cell>
          <cell r="FJ329">
            <v>130.09780000000001</v>
          </cell>
          <cell r="FK329">
            <v>129.66191635000001</v>
          </cell>
          <cell r="FL329">
            <v>0</v>
          </cell>
          <cell r="FM329">
            <v>0</v>
          </cell>
          <cell r="FN329" t="str">
            <v>May 11</v>
          </cell>
          <cell r="FO329">
            <v>4.2699999999999996</v>
          </cell>
          <cell r="FP329">
            <v>68.355000000000004</v>
          </cell>
          <cell r="FQ329">
            <v>73.849999999999994</v>
          </cell>
          <cell r="FR329">
            <v>92.89</v>
          </cell>
          <cell r="FS329">
            <v>0</v>
          </cell>
          <cell r="FT329">
            <v>127.9736</v>
          </cell>
          <cell r="FU329">
            <v>127.53771635000001</v>
          </cell>
          <cell r="FV329">
            <v>130.77609999999999</v>
          </cell>
          <cell r="FW329">
            <v>130.34021634999999</v>
          </cell>
          <cell r="FX329">
            <v>125.4436</v>
          </cell>
          <cell r="FY329">
            <v>125.00771635000001</v>
          </cell>
          <cell r="FZ329">
            <v>0</v>
          </cell>
          <cell r="GA329">
            <v>-0.43588364999999996</v>
          </cell>
          <cell r="GB329">
            <v>0</v>
          </cell>
          <cell r="GC329">
            <v>0</v>
          </cell>
          <cell r="GD329">
            <v>132.7227</v>
          </cell>
          <cell r="GE329">
            <v>131.54219999999995</v>
          </cell>
          <cell r="GF329">
            <v>131.10631634999996</v>
          </cell>
          <cell r="GG329">
            <v>131.69219999999996</v>
          </cell>
          <cell r="GH329">
            <v>131.25631634999996</v>
          </cell>
          <cell r="GI329">
            <v>124.86499999999999</v>
          </cell>
          <cell r="GJ329">
            <v>123.395</v>
          </cell>
          <cell r="GK329">
            <v>0</v>
          </cell>
          <cell r="GL329">
            <v>0</v>
          </cell>
          <cell r="GM329">
            <v>103.01761904761906</v>
          </cell>
          <cell r="GN329">
            <v>0</v>
          </cell>
          <cell r="GO329" t="str">
            <v>May 11</v>
          </cell>
          <cell r="GP329">
            <v>9.7935527368118542</v>
          </cell>
          <cell r="GQ329">
            <v>886</v>
          </cell>
          <cell r="GR329">
            <v>897.5</v>
          </cell>
          <cell r="GS329">
            <v>900.2</v>
          </cell>
          <cell r="GT329">
            <v>941.5</v>
          </cell>
          <cell r="GU329">
            <v>986.41250000000002</v>
          </cell>
          <cell r="GV329">
            <v>982.66250000000002</v>
          </cell>
          <cell r="GW329">
            <v>986.41250000000002</v>
          </cell>
          <cell r="GX329">
            <v>0</v>
          </cell>
          <cell r="GY329">
            <v>1084.5374999999999</v>
          </cell>
          <cell r="GZ329">
            <v>1069.4625000000001</v>
          </cell>
          <cell r="HA329">
            <v>1072.0250000000001</v>
          </cell>
          <cell r="HB329">
            <v>1061.0875000000001</v>
          </cell>
          <cell r="HC329">
            <v>1023.4625</v>
          </cell>
          <cell r="HD329">
            <v>929.32500000000005</v>
          </cell>
          <cell r="HE329">
            <v>946.4375</v>
          </cell>
          <cell r="HF329">
            <v>955.65</v>
          </cell>
          <cell r="HG329">
            <v>840.57500000000005</v>
          </cell>
          <cell r="HH329">
            <v>0</v>
          </cell>
          <cell r="HI329">
            <v>805.88750000000005</v>
          </cell>
          <cell r="HJ329">
            <v>0</v>
          </cell>
          <cell r="HK329" t="e">
            <v>#VALUE!</v>
          </cell>
          <cell r="HL329">
            <v>0</v>
          </cell>
          <cell r="HM329">
            <v>0</v>
          </cell>
          <cell r="HN329">
            <v>642.07500000000005</v>
          </cell>
          <cell r="HO329">
            <v>612.11249999999995</v>
          </cell>
          <cell r="HP329">
            <v>594.71249999999998</v>
          </cell>
          <cell r="HQ329">
            <v>0</v>
          </cell>
          <cell r="HR329">
            <v>122.79</v>
          </cell>
          <cell r="HS329">
            <v>0</v>
          </cell>
          <cell r="HT329">
            <v>1196.9375</v>
          </cell>
          <cell r="HU329" t="str">
            <v>May 11</v>
          </cell>
          <cell r="HV329">
            <v>917.7</v>
          </cell>
          <cell r="HW329">
            <v>905.85</v>
          </cell>
          <cell r="HX329">
            <v>897.7</v>
          </cell>
          <cell r="HY329">
            <v>885.85</v>
          </cell>
          <cell r="HZ329">
            <v>976.16250000000002</v>
          </cell>
          <cell r="IA329">
            <v>954.8</v>
          </cell>
          <cell r="IB329">
            <v>976.16250000000002</v>
          </cell>
          <cell r="IC329">
            <v>1042.6125</v>
          </cell>
          <cell r="ID329">
            <v>1005.85</v>
          </cell>
          <cell r="IE329">
            <v>913.2</v>
          </cell>
          <cell r="IF329">
            <v>956.97500000000002</v>
          </cell>
          <cell r="IG329">
            <v>836.625</v>
          </cell>
          <cell r="IH329">
            <v>0</v>
          </cell>
          <cell r="II329">
            <v>798.61249999999995</v>
          </cell>
          <cell r="IJ329">
            <v>0</v>
          </cell>
          <cell r="IK329">
            <v>0</v>
          </cell>
          <cell r="IL329">
            <v>0</v>
          </cell>
          <cell r="IM329">
            <v>646.17499999999995</v>
          </cell>
          <cell r="IN329">
            <v>610.5</v>
          </cell>
          <cell r="IO329">
            <v>0</v>
          </cell>
          <cell r="IP329">
            <v>0</v>
          </cell>
          <cell r="IQ329" t="str">
            <v>May 11</v>
          </cell>
          <cell r="IR329">
            <v>13.612118228749456</v>
          </cell>
          <cell r="IS329">
            <v>81.78887993553586</v>
          </cell>
          <cell r="IT329">
            <v>97.796143250688701</v>
          </cell>
          <cell r="IU329">
            <v>0</v>
          </cell>
          <cell r="IV329">
            <v>0</v>
          </cell>
          <cell r="IW329">
            <v>0</v>
          </cell>
          <cell r="IX329">
            <v>110.71222727272729</v>
          </cell>
          <cell r="IY329">
            <v>0</v>
          </cell>
          <cell r="IZ329">
            <v>129.66436363636362</v>
          </cell>
          <cell r="JA329">
            <v>126.25586363636364</v>
          </cell>
          <cell r="JB329">
            <v>0</v>
          </cell>
          <cell r="JC329">
            <v>122.48449999999998</v>
          </cell>
          <cell r="JD329">
            <v>136.41715976331361</v>
          </cell>
          <cell r="JE329">
            <v>0</v>
          </cell>
          <cell r="JF329">
            <v>0</v>
          </cell>
          <cell r="JG329">
            <v>0</v>
          </cell>
          <cell r="JH329">
            <v>0</v>
          </cell>
          <cell r="JI329">
            <v>0</v>
          </cell>
          <cell r="JJ329">
            <v>0</v>
          </cell>
          <cell r="JK329">
            <v>0</v>
          </cell>
          <cell r="JL329">
            <v>0</v>
          </cell>
          <cell r="JM329">
            <v>-0.65949999999997999</v>
          </cell>
          <cell r="JN329">
            <v>127.58277272727273</v>
          </cell>
          <cell r="JO329">
            <v>0</v>
          </cell>
          <cell r="JP329">
            <v>126.61754999999999</v>
          </cell>
          <cell r="JQ329">
            <v>127.27704999999997</v>
          </cell>
          <cell r="JR329">
            <v>128.30796227272728</v>
          </cell>
          <cell r="JS329">
            <v>128.50409772727275</v>
          </cell>
          <cell r="JT329">
            <v>129.22463954545452</v>
          </cell>
          <cell r="JU329">
            <v>0</v>
          </cell>
          <cell r="JV329">
            <v>0</v>
          </cell>
          <cell r="JW329">
            <v>0</v>
          </cell>
          <cell r="JX329">
            <v>0</v>
          </cell>
          <cell r="JY329">
            <v>0</v>
          </cell>
          <cell r="JZ329">
            <v>127.27249999999998</v>
          </cell>
          <cell r="KA329">
            <v>0</v>
          </cell>
          <cell r="KB329">
            <v>0</v>
          </cell>
          <cell r="KC329">
            <v>0</v>
          </cell>
          <cell r="KD329">
            <v>104.15749999999997</v>
          </cell>
          <cell r="KE329">
            <v>109.3847727272727</v>
          </cell>
          <cell r="KF329">
            <v>104.15749999999997</v>
          </cell>
          <cell r="KG329">
            <v>109.3847727272727</v>
          </cell>
          <cell r="KH329">
            <v>0</v>
          </cell>
          <cell r="KI329">
            <v>0</v>
          </cell>
          <cell r="KJ329">
            <v>0</v>
          </cell>
          <cell r="KK329">
            <v>104.01442376521116</v>
          </cell>
          <cell r="KL329">
            <v>102.60891195418755</v>
          </cell>
          <cell r="KM329">
            <v>0</v>
          </cell>
          <cell r="KN329">
            <v>100.78397279885469</v>
          </cell>
          <cell r="KO329">
            <v>70</v>
          </cell>
          <cell r="KP329">
            <v>2.3727272727272726</v>
          </cell>
          <cell r="KQ329">
            <v>1.4363636363636365</v>
          </cell>
          <cell r="KR329">
            <v>1.4363636363636365</v>
          </cell>
          <cell r="KS329">
            <v>0.80000000000000027</v>
          </cell>
          <cell r="KT329">
            <v>-0.1727272727272727</v>
          </cell>
          <cell r="KU329">
            <v>4.5500000000000132E-3</v>
          </cell>
          <cell r="KV329">
            <v>4.5500000000000132E-3</v>
          </cell>
          <cell r="KW329">
            <v>4.5462272727272761E-2</v>
          </cell>
          <cell r="KX329">
            <v>-4.0902272727272732E-2</v>
          </cell>
          <cell r="KY329">
            <v>0.11363954545454548</v>
          </cell>
          <cell r="KZ329">
            <v>2.6590909090909092</v>
          </cell>
          <cell r="LA329">
            <v>2.7727272727272729</v>
          </cell>
          <cell r="LB329">
            <v>5.2272727272727275</v>
          </cell>
          <cell r="LC329" t="str">
            <v>May 11</v>
          </cell>
          <cell r="LD329">
            <v>76.148267526188562</v>
          </cell>
          <cell r="LE329">
            <v>91.368227731864096</v>
          </cell>
          <cell r="LF329">
            <v>945</v>
          </cell>
          <cell r="LG329">
            <v>995</v>
          </cell>
          <cell r="LH329">
            <v>105.70805555555557</v>
          </cell>
          <cell r="LI329">
            <v>121.80849999999998</v>
          </cell>
          <cell r="LJ329">
            <v>127.0235</v>
          </cell>
          <cell r="LK329">
            <v>1.8775000000000004</v>
          </cell>
          <cell r="LL329">
            <v>127.13249999999999</v>
          </cell>
          <cell r="LM329">
            <v>2.0549999999999997</v>
          </cell>
          <cell r="LN329">
            <v>128.7175</v>
          </cell>
          <cell r="LO329">
            <v>2.8499999999999996</v>
          </cell>
          <cell r="LP329">
            <v>0</v>
          </cell>
          <cell r="LQ329">
            <v>0</v>
          </cell>
          <cell r="LR329">
            <v>0</v>
          </cell>
          <cell r="LS329">
            <v>0</v>
          </cell>
          <cell r="LT329">
            <v>99.769291338582676</v>
          </cell>
          <cell r="LU329">
            <v>97.926535433070867</v>
          </cell>
          <cell r="LV329">
            <v>110.37525000000001</v>
          </cell>
          <cell r="LW329">
            <v>111.77874999999999</v>
          </cell>
          <cell r="LX329">
            <v>118.29875</v>
          </cell>
          <cell r="LY329">
            <v>120.89220555555555</v>
          </cell>
          <cell r="LZ329">
            <v>110.28187500000001</v>
          </cell>
          <cell r="MA329">
            <v>121.89</v>
          </cell>
          <cell r="MB329" t="str">
            <v>May 11</v>
          </cell>
          <cell r="MC329">
            <v>905.05</v>
          </cell>
          <cell r="MD329">
            <v>967.3</v>
          </cell>
          <cell r="ME329">
            <v>109.80694444444445</v>
          </cell>
          <cell r="MF329">
            <v>128.46</v>
          </cell>
          <cell r="MG329">
            <v>118.38</v>
          </cell>
          <cell r="MH329" t="str">
            <v>May 11</v>
          </cell>
          <cell r="MI329">
            <v>157.95454545454547</v>
          </cell>
          <cell r="MJ329">
            <v>129.09090909090907</v>
          </cell>
          <cell r="MK329">
            <v>131.94805194805187</v>
          </cell>
          <cell r="ML329">
            <v>119.8701298701299</v>
          </cell>
          <cell r="MM329">
            <v>108.57142857142858</v>
          </cell>
          <cell r="MN329">
            <v>165.49968173138123</v>
          </cell>
          <cell r="MO329">
            <v>149.38712972420842</v>
          </cell>
          <cell r="MP329">
            <v>132.72727272727272</v>
          </cell>
          <cell r="MQ329">
            <v>50.340909090909093</v>
          </cell>
          <cell r="MR329">
            <v>82.272727272727266</v>
          </cell>
          <cell r="MS329">
            <v>0</v>
          </cell>
          <cell r="MT329">
            <v>171.16939459672648</v>
          </cell>
          <cell r="MU329">
            <v>117.99661967779056</v>
          </cell>
          <cell r="MV329">
            <v>90.454545454545453</v>
          </cell>
          <cell r="MW329">
            <v>12.56</v>
          </cell>
        </row>
        <row r="330">
          <cell r="F330" t="str">
            <v>Jun 11</v>
          </cell>
          <cell r="G330">
            <v>114.03772727272727</v>
          </cell>
          <cell r="H330">
            <v>0</v>
          </cell>
          <cell r="I330">
            <v>96.214090909090885</v>
          </cell>
          <cell r="J330">
            <v>0</v>
          </cell>
          <cell r="K330">
            <v>0</v>
          </cell>
          <cell r="L330">
            <v>113.17090909090911</v>
          </cell>
          <cell r="M330">
            <v>107.92318181818183</v>
          </cell>
          <cell r="N330">
            <v>0</v>
          </cell>
          <cell r="O330">
            <v>0</v>
          </cell>
          <cell r="P330">
            <v>93.227727272727279</v>
          </cell>
          <cell r="Q330">
            <v>93.227727272727279</v>
          </cell>
          <cell r="R330">
            <v>101.07681818181817</v>
          </cell>
          <cell r="S330">
            <v>108.2709090909091</v>
          </cell>
          <cell r="T330">
            <v>100.36181818181819</v>
          </cell>
          <cell r="U330">
            <v>78.293636363636367</v>
          </cell>
          <cell r="V330">
            <v>111.765</v>
          </cell>
          <cell r="W330">
            <v>111.68772727272727</v>
          </cell>
          <cell r="X330">
            <v>114.13545454545454</v>
          </cell>
          <cell r="Y330">
            <v>109.58318181818181</v>
          </cell>
          <cell r="Z330">
            <v>110.12863636363636</v>
          </cell>
          <cell r="AA330">
            <v>108.08841272727275</v>
          </cell>
          <cell r="AB330">
            <v>109.54295454545456</v>
          </cell>
          <cell r="AC330">
            <v>110.06045454545453</v>
          </cell>
          <cell r="AD330">
            <v>117.72863636363635</v>
          </cell>
          <cell r="AE330">
            <v>119.84227272727271</v>
          </cell>
          <cell r="AF330">
            <v>109.98579545454547</v>
          </cell>
          <cell r="AG330">
            <v>118.91090909090914</v>
          </cell>
          <cell r="AH330">
            <v>104.33579545454546</v>
          </cell>
          <cell r="AI330">
            <v>107.87681818181818</v>
          </cell>
          <cell r="AJ330">
            <v>109.98579545454547</v>
          </cell>
          <cell r="AK330">
            <v>112.68579545454546</v>
          </cell>
          <cell r="AL330">
            <v>118.24454545454545</v>
          </cell>
          <cell r="AM330">
            <v>116.65363636363635</v>
          </cell>
          <cell r="AN330">
            <v>108.10659454545457</v>
          </cell>
          <cell r="AO330">
            <v>111.79295454545458</v>
          </cell>
          <cell r="AP330">
            <v>0</v>
          </cell>
          <cell r="AQ330">
            <v>106.83579545454546</v>
          </cell>
          <cell r="AR330">
            <v>112.05999999999999</v>
          </cell>
          <cell r="AS330">
            <v>110.06045454545453</v>
          </cell>
          <cell r="AT330">
            <v>108.07500000000006</v>
          </cell>
          <cell r="AU330">
            <v>113.69090909090914</v>
          </cell>
          <cell r="AV330">
            <v>116.6793181818182</v>
          </cell>
          <cell r="AW330">
            <v>107.87727636363643</v>
          </cell>
          <cell r="AX330">
            <v>114.31045454545453</v>
          </cell>
          <cell r="AY330">
            <v>0</v>
          </cell>
          <cell r="AZ330">
            <v>0</v>
          </cell>
          <cell r="BA330">
            <v>0</v>
          </cell>
          <cell r="BB330">
            <v>107.90136363636363</v>
          </cell>
          <cell r="BC330">
            <v>107.77022727272724</v>
          </cell>
          <cell r="BD330">
            <v>0.28700000000000353</v>
          </cell>
          <cell r="BE330">
            <v>94.557272727272732</v>
          </cell>
          <cell r="BF330">
            <v>109.57546454545454</v>
          </cell>
          <cell r="BG330">
            <v>100.60377272727274</v>
          </cell>
          <cell r="BH330">
            <v>115.01954545454545</v>
          </cell>
          <cell r="BI330">
            <v>114.40590909090909</v>
          </cell>
          <cell r="BJ330">
            <v>0</v>
          </cell>
          <cell r="BK330">
            <v>4.33</v>
          </cell>
          <cell r="BL330">
            <v>31.690909090909088</v>
          </cell>
          <cell r="BM330">
            <v>63.649090909090916</v>
          </cell>
          <cell r="BN330">
            <v>83.406988636363636</v>
          </cell>
          <cell r="BO330">
            <v>76.406590909090909</v>
          </cell>
          <cell r="BP330">
            <v>99.697499999999991</v>
          </cell>
          <cell r="BQ330">
            <v>120.55832727272725</v>
          </cell>
          <cell r="BR330">
            <v>120.05809367045453</v>
          </cell>
          <cell r="BS330">
            <v>123.90649090909095</v>
          </cell>
          <cell r="BT330">
            <v>123.40625730681822</v>
          </cell>
          <cell r="BU330">
            <v>128.92873636363638</v>
          </cell>
          <cell r="BV330">
            <v>128.42850276136366</v>
          </cell>
          <cell r="BW330">
            <v>122.69918181818181</v>
          </cell>
          <cell r="BX330">
            <v>122.19894821590908</v>
          </cell>
          <cell r="BY330">
            <v>131.38096363636365</v>
          </cell>
          <cell r="BZ330">
            <v>130.88073003409093</v>
          </cell>
          <cell r="CA330">
            <v>120.47623636363637</v>
          </cell>
          <cell r="CB330">
            <v>119.97600276136365</v>
          </cell>
          <cell r="CC330">
            <v>128.84664545454544</v>
          </cell>
          <cell r="CD330">
            <v>128.34641185227272</v>
          </cell>
          <cell r="CE330">
            <v>132.86241818181816</v>
          </cell>
          <cell r="CF330">
            <v>136.69090909090909</v>
          </cell>
          <cell r="CG330">
            <v>137.71704545454543</v>
          </cell>
          <cell r="CH330">
            <v>117.30695454545452</v>
          </cell>
          <cell r="CI330">
            <v>128.80044545454544</v>
          </cell>
          <cell r="CJ330">
            <v>127.82680909090909</v>
          </cell>
          <cell r="CK330">
            <v>127.9318090909091</v>
          </cell>
          <cell r="CL330">
            <v>124.18082727272727</v>
          </cell>
          <cell r="CM330">
            <v>0</v>
          </cell>
          <cell r="CN330">
            <v>126.53998636363634</v>
          </cell>
          <cell r="CO330">
            <v>126.03975276136362</v>
          </cell>
          <cell r="CP330">
            <v>0</v>
          </cell>
          <cell r="CQ330">
            <v>124.7251090909091</v>
          </cell>
          <cell r="CR330">
            <v>0</v>
          </cell>
          <cell r="CS330">
            <v>0</v>
          </cell>
          <cell r="CT330">
            <v>103.12272727272727</v>
          </cell>
          <cell r="CU330">
            <v>98.649999999999977</v>
          </cell>
          <cell r="CV330">
            <v>0</v>
          </cell>
          <cell r="CW330">
            <v>110</v>
          </cell>
          <cell r="CX330">
            <v>111.84523636363636</v>
          </cell>
          <cell r="CY330">
            <v>112.26523636363636</v>
          </cell>
          <cell r="CZ330">
            <v>123.00463636363637</v>
          </cell>
          <cell r="DA330">
            <v>118.34550000000002</v>
          </cell>
          <cell r="DB330">
            <v>1.3950681818181891</v>
          </cell>
          <cell r="DC330">
            <v>1.1275041322314086</v>
          </cell>
          <cell r="DD330">
            <v>0.74098181818181297</v>
          </cell>
          <cell r="DE330">
            <v>0</v>
          </cell>
          <cell r="DF330">
            <v>0.50023360227272717</v>
          </cell>
          <cell r="DG330">
            <v>1.1910323863636363</v>
          </cell>
          <cell r="DH330">
            <v>0.24647727272727274</v>
          </cell>
          <cell r="DI330">
            <v>0</v>
          </cell>
          <cell r="DJ330">
            <v>0</v>
          </cell>
          <cell r="DK330">
            <v>0.94455511363636346</v>
          </cell>
          <cell r="DL330">
            <v>0</v>
          </cell>
          <cell r="DM330" t="str">
            <v>Jun 11</v>
          </cell>
          <cell r="DN330">
            <v>4.68</v>
          </cell>
          <cell r="DO330">
            <v>0</v>
          </cell>
          <cell r="DP330">
            <v>0</v>
          </cell>
          <cell r="DQ330">
            <v>0</v>
          </cell>
          <cell r="DR330">
            <v>0</v>
          </cell>
          <cell r="DS330">
            <v>0</v>
          </cell>
          <cell r="DT330">
            <v>119.00776363636363</v>
          </cell>
          <cell r="DU330">
            <v>118.50753003409091</v>
          </cell>
          <cell r="DV330">
            <v>124.6253590909091</v>
          </cell>
          <cell r="DW330">
            <v>124.12512548863637</v>
          </cell>
          <cell r="DX330">
            <v>126.35442272727271</v>
          </cell>
          <cell r="DY330">
            <v>125.85418912499998</v>
          </cell>
          <cell r="DZ330">
            <v>134.65763181818178</v>
          </cell>
          <cell r="EA330">
            <v>134.15739821590907</v>
          </cell>
          <cell r="EB330">
            <v>118.49049545454545</v>
          </cell>
          <cell r="EC330">
            <v>117.99026185227272</v>
          </cell>
          <cell r="ED330">
            <v>128.95804090909093</v>
          </cell>
          <cell r="EE330">
            <v>128.45780730681821</v>
          </cell>
          <cell r="EF330">
            <v>129.0891</v>
          </cell>
          <cell r="EG330">
            <v>132.11023636363635</v>
          </cell>
          <cell r="EH330">
            <v>124.51348636363635</v>
          </cell>
          <cell r="EI330">
            <v>124.09348636363634</v>
          </cell>
          <cell r="EJ330">
            <v>0</v>
          </cell>
          <cell r="EK330">
            <v>128.39705454545455</v>
          </cell>
          <cell r="EL330">
            <v>127.89682094318182</v>
          </cell>
          <cell r="EM330">
            <v>0</v>
          </cell>
          <cell r="EN330">
            <v>0</v>
          </cell>
          <cell r="EO330">
            <v>105.18181818181819</v>
          </cell>
          <cell r="EP330">
            <v>101.12954545454545</v>
          </cell>
          <cell r="EQ330" t="str">
            <v>Jun 11</v>
          </cell>
          <cell r="ER330">
            <v>4.38</v>
          </cell>
          <cell r="ES330">
            <v>0</v>
          </cell>
          <cell r="ET330">
            <v>0</v>
          </cell>
          <cell r="EU330">
            <v>0</v>
          </cell>
          <cell r="EV330">
            <v>59.425227272727277</v>
          </cell>
          <cell r="EW330">
            <v>69.4135909090909</v>
          </cell>
          <cell r="EX330">
            <v>76.858090909090905</v>
          </cell>
          <cell r="EY330">
            <v>122.16864545454546</v>
          </cell>
          <cell r="EZ330">
            <v>121.66841185227273</v>
          </cell>
          <cell r="FA330">
            <v>128.92682727272728</v>
          </cell>
          <cell r="FB330">
            <v>128.42659367045457</v>
          </cell>
          <cell r="FC330">
            <v>127.83864545454544</v>
          </cell>
          <cell r="FD330">
            <v>127.33841185227271</v>
          </cell>
          <cell r="FE330">
            <v>121.4002363636364</v>
          </cell>
          <cell r="FF330">
            <v>120.90000276136367</v>
          </cell>
          <cell r="FG330">
            <v>0</v>
          </cell>
          <cell r="FH330">
            <v>127.99881818181818</v>
          </cell>
          <cell r="FI330">
            <v>129.6645</v>
          </cell>
          <cell r="FJ330">
            <v>128.10381818181818</v>
          </cell>
          <cell r="FK330">
            <v>127.60358457954545</v>
          </cell>
          <cell r="FL330">
            <v>0</v>
          </cell>
          <cell r="FM330">
            <v>0</v>
          </cell>
          <cell r="FN330" t="str">
            <v>Jun 11</v>
          </cell>
          <cell r="FO330">
            <v>4.29</v>
          </cell>
          <cell r="FP330">
            <v>65.603999999999999</v>
          </cell>
          <cell r="FQ330">
            <v>72.071999999999989</v>
          </cell>
          <cell r="FR330">
            <v>90.677999999999983</v>
          </cell>
          <cell r="FS330">
            <v>0</v>
          </cell>
          <cell r="FT330">
            <v>119.95667727272722</v>
          </cell>
          <cell r="FU330">
            <v>119.45644367045449</v>
          </cell>
          <cell r="FV330">
            <v>122.89190454545451</v>
          </cell>
          <cell r="FW330">
            <v>122.39167094318178</v>
          </cell>
          <cell r="FX330">
            <v>119.60950909090904</v>
          </cell>
          <cell r="FY330">
            <v>119.10927548863631</v>
          </cell>
          <cell r="FZ330">
            <v>0</v>
          </cell>
          <cell r="GA330">
            <v>-0.50023360227272717</v>
          </cell>
          <cell r="GB330">
            <v>0</v>
          </cell>
          <cell r="GC330">
            <v>0</v>
          </cell>
          <cell r="GD330">
            <v>129.7712181818182</v>
          </cell>
          <cell r="GE330">
            <v>127.91386363636363</v>
          </cell>
          <cell r="GF330">
            <v>127.4136300340909</v>
          </cell>
          <cell r="GG330">
            <v>128.93761363636364</v>
          </cell>
          <cell r="GH330">
            <v>128.43738003409092</v>
          </cell>
          <cell r="GI330">
            <v>118.14409090909089</v>
          </cell>
          <cell r="GJ330">
            <v>116.67409090909089</v>
          </cell>
          <cell r="GK330">
            <v>0</v>
          </cell>
          <cell r="GL330">
            <v>0</v>
          </cell>
          <cell r="GM330">
            <v>103.17272727272726</v>
          </cell>
          <cell r="GN330">
            <v>0</v>
          </cell>
          <cell r="GO330" t="str">
            <v>Jun 11</v>
          </cell>
          <cell r="GP330">
            <v>9.2868510805999982</v>
          </cell>
          <cell r="GQ330">
            <v>834.09090909090912</v>
          </cell>
          <cell r="GR330">
            <v>819.09090909090912</v>
          </cell>
          <cell r="GS330">
            <v>864.36363636363637</v>
          </cell>
          <cell r="GT330">
            <v>870.68181818181813</v>
          </cell>
          <cell r="GU330">
            <v>933.31818181818187</v>
          </cell>
          <cell r="GV330">
            <v>929.56818181818187</v>
          </cell>
          <cell r="GW330">
            <v>933.31818181818187</v>
          </cell>
          <cell r="GX330">
            <v>0</v>
          </cell>
          <cell r="GY330">
            <v>1026.3863636363637</v>
          </cell>
          <cell r="GZ330">
            <v>1007.0454545454545</v>
          </cell>
          <cell r="HA330">
            <v>1016.7727272727273</v>
          </cell>
          <cell r="HB330">
            <v>1004.7045454545455</v>
          </cell>
          <cell r="HC330">
            <v>1026.090909090909</v>
          </cell>
          <cell r="HD330">
            <v>937.31818181818187</v>
          </cell>
          <cell r="HE330">
            <v>958.30681818181813</v>
          </cell>
          <cell r="HF330">
            <v>967.40909090909088</v>
          </cell>
          <cell r="HG330">
            <v>825.89772727272725</v>
          </cell>
          <cell r="HH330">
            <v>0</v>
          </cell>
          <cell r="HI330">
            <v>790.19318181818187</v>
          </cell>
          <cell r="HJ330">
            <v>0</v>
          </cell>
          <cell r="HK330" t="e">
            <v>#VALUE!</v>
          </cell>
          <cell r="HL330">
            <v>0</v>
          </cell>
          <cell r="HM330">
            <v>0</v>
          </cell>
          <cell r="HN330">
            <v>665.09090909090912</v>
          </cell>
          <cell r="HO330">
            <v>623.10227272727275</v>
          </cell>
          <cell r="HP330">
            <v>606.78409090909088</v>
          </cell>
          <cell r="HQ330">
            <v>0</v>
          </cell>
          <cell r="HR330">
            <v>122.69</v>
          </cell>
          <cell r="HS330">
            <v>0</v>
          </cell>
          <cell r="HT330">
            <v>1149.0681818181818</v>
          </cell>
          <cell r="HU330" t="str">
            <v>Jun 11</v>
          </cell>
          <cell r="HV330">
            <v>881.86363636363637</v>
          </cell>
          <cell r="HW330">
            <v>919.9545454545455</v>
          </cell>
          <cell r="HX330">
            <v>861.86363636363637</v>
          </cell>
          <cell r="HY330">
            <v>899.9545454545455</v>
          </cell>
          <cell r="HZ330">
            <v>926.69318181818187</v>
          </cell>
          <cell r="IA330">
            <v>910.88636363636363</v>
          </cell>
          <cell r="IB330">
            <v>926.69318181818187</v>
          </cell>
          <cell r="IC330">
            <v>998.6704545454545</v>
          </cell>
          <cell r="ID330">
            <v>1012.8295454545455</v>
          </cell>
          <cell r="IE330">
            <v>933.40909090909088</v>
          </cell>
          <cell r="IF330">
            <v>969.40909090909088</v>
          </cell>
          <cell r="IG330">
            <v>819.625</v>
          </cell>
          <cell r="IH330">
            <v>0</v>
          </cell>
          <cell r="II330">
            <v>784.59090909090912</v>
          </cell>
          <cell r="IJ330">
            <v>0</v>
          </cell>
          <cell r="IK330">
            <v>0</v>
          </cell>
          <cell r="IL330">
            <v>0</v>
          </cell>
          <cell r="IM330">
            <v>672.61363636363637</v>
          </cell>
          <cell r="IN330">
            <v>616.81818181818187</v>
          </cell>
          <cell r="IO330">
            <v>0</v>
          </cell>
          <cell r="IP330">
            <v>0</v>
          </cell>
          <cell r="IQ330" t="str">
            <v>Jun 11</v>
          </cell>
          <cell r="IR330">
            <v>14.485893640422479</v>
          </cell>
          <cell r="IS330">
            <v>74.536663980660748</v>
          </cell>
          <cell r="IT330">
            <v>91.368227731864081</v>
          </cell>
          <cell r="IU330">
            <v>0</v>
          </cell>
          <cell r="IV330">
            <v>0</v>
          </cell>
          <cell r="IW330">
            <v>0</v>
          </cell>
          <cell r="IX330">
            <v>102.52363636363637</v>
          </cell>
          <cell r="IY330">
            <v>0</v>
          </cell>
          <cell r="IZ330">
            <v>124.41681818181816</v>
          </cell>
          <cell r="JA330">
            <v>121.6309090909091</v>
          </cell>
          <cell r="JB330">
            <v>0</v>
          </cell>
          <cell r="JC330">
            <v>118.48272727272729</v>
          </cell>
          <cell r="JD330">
            <v>130.82840236686391</v>
          </cell>
          <cell r="JE330">
            <v>0</v>
          </cell>
          <cell r="JF330">
            <v>0</v>
          </cell>
          <cell r="JG330">
            <v>0</v>
          </cell>
          <cell r="JH330">
            <v>0</v>
          </cell>
          <cell r="JI330">
            <v>0</v>
          </cell>
          <cell r="JJ330">
            <v>0</v>
          </cell>
          <cell r="JK330">
            <v>0</v>
          </cell>
          <cell r="JL330">
            <v>0</v>
          </cell>
          <cell r="JM330">
            <v>-0.68227272727273203</v>
          </cell>
          <cell r="JN330">
            <v>126.34227272727274</v>
          </cell>
          <cell r="JO330">
            <v>0</v>
          </cell>
          <cell r="JP330">
            <v>125.395</v>
          </cell>
          <cell r="JQ330">
            <v>126.07727272727273</v>
          </cell>
          <cell r="JR330">
            <v>127.47227409090911</v>
          </cell>
          <cell r="JS330">
            <v>127.70045454545452</v>
          </cell>
          <cell r="JT330">
            <v>128.35545590909089</v>
          </cell>
          <cell r="JU330">
            <v>0</v>
          </cell>
          <cell r="JV330">
            <v>0</v>
          </cell>
          <cell r="JW330">
            <v>0</v>
          </cell>
          <cell r="JX330">
            <v>0</v>
          </cell>
          <cell r="JY330">
            <v>0</v>
          </cell>
          <cell r="JZ330">
            <v>126.62954545454545</v>
          </cell>
          <cell r="KA330">
            <v>0</v>
          </cell>
          <cell r="KB330">
            <v>0</v>
          </cell>
          <cell r="KC330">
            <v>0</v>
          </cell>
          <cell r="KD330">
            <v>108.97727272727269</v>
          </cell>
          <cell r="KE330">
            <v>113.2954545454545</v>
          </cell>
          <cell r="KF330">
            <v>108.97727272727269</v>
          </cell>
          <cell r="KG330">
            <v>113.2954545454545</v>
          </cell>
          <cell r="KH330">
            <v>0</v>
          </cell>
          <cell r="KI330">
            <v>0</v>
          </cell>
          <cell r="KJ330">
            <v>0</v>
          </cell>
          <cell r="KK330">
            <v>106.7128131710809</v>
          </cell>
          <cell r="KL330">
            <v>104.35776664280601</v>
          </cell>
          <cell r="KM330">
            <v>0</v>
          </cell>
          <cell r="KN330">
            <v>102.819255547602</v>
          </cell>
          <cell r="KO330">
            <v>70</v>
          </cell>
          <cell r="KP330">
            <v>0.62727272727272709</v>
          </cell>
          <cell r="KQ330">
            <v>1.3000000000000005</v>
          </cell>
          <cell r="KR330">
            <v>1.3000000000000005</v>
          </cell>
          <cell r="KS330">
            <v>0.71818181818181803</v>
          </cell>
          <cell r="KT330">
            <v>-0.54999999999999993</v>
          </cell>
          <cell r="KU330">
            <v>-0.55227272727272714</v>
          </cell>
          <cell r="KV330">
            <v>-0.55227272727272714</v>
          </cell>
          <cell r="KW330">
            <v>-0.25454409090909097</v>
          </cell>
          <cell r="KX330">
            <v>-0.57045454545454555</v>
          </cell>
          <cell r="KY330">
            <v>-0.27272590909090905</v>
          </cell>
          <cell r="KZ330">
            <v>4.0909090909090908</v>
          </cell>
          <cell r="LA330">
            <v>4.4090909090909092</v>
          </cell>
          <cell r="LB330">
            <v>4.3181818181818183</v>
          </cell>
          <cell r="LC330" t="str">
            <v>Jun 11</v>
          </cell>
          <cell r="LD330">
            <v>68.89605157131345</v>
          </cell>
          <cell r="LE330">
            <v>84.940312213039476</v>
          </cell>
          <cell r="LF330">
            <v>855</v>
          </cell>
          <cell r="LG330">
            <v>925</v>
          </cell>
          <cell r="LH330">
            <v>100.73545454545453</v>
          </cell>
          <cell r="LI330">
            <v>117.55272727272725</v>
          </cell>
          <cell r="LJ330">
            <v>126.34954545454545</v>
          </cell>
          <cell r="LK330">
            <v>1.8181818181818183</v>
          </cell>
          <cell r="LL330">
            <v>125.59</v>
          </cell>
          <cell r="LM330">
            <v>1.2454545454545456</v>
          </cell>
          <cell r="LN330">
            <v>128.13545454545456</v>
          </cell>
          <cell r="LO330">
            <v>2.5181818181818185</v>
          </cell>
          <cell r="LP330">
            <v>0</v>
          </cell>
          <cell r="LQ330">
            <v>0</v>
          </cell>
          <cell r="LR330">
            <v>0</v>
          </cell>
          <cell r="LS330">
            <v>0</v>
          </cell>
          <cell r="LT330">
            <v>101.21746599856837</v>
          </cell>
          <cell r="LU330">
            <v>99.628775948460969</v>
          </cell>
          <cell r="LV330">
            <v>109.54295454545456</v>
          </cell>
          <cell r="LW330">
            <v>110.06045454545453</v>
          </cell>
          <cell r="LX330">
            <v>117.72863636363635</v>
          </cell>
          <cell r="LY330">
            <v>119.84227272727271</v>
          </cell>
          <cell r="LZ330">
            <v>109.98579545454547</v>
          </cell>
          <cell r="MA330">
            <v>118.91090909090914</v>
          </cell>
          <cell r="MB330" t="str">
            <v>Jun 11</v>
          </cell>
          <cell r="MC330">
            <v>862.7954545454545</v>
          </cell>
          <cell r="MD330">
            <v>907.56818181818176</v>
          </cell>
          <cell r="ME330">
            <v>104.39393939393939</v>
          </cell>
          <cell r="MF330">
            <v>125.19</v>
          </cell>
          <cell r="MG330">
            <v>119</v>
          </cell>
          <cell r="MH330" t="str">
            <v>Jun 11</v>
          </cell>
          <cell r="MI330">
            <v>135.45454545454547</v>
          </cell>
          <cell r="MJ330">
            <v>120</v>
          </cell>
          <cell r="MK330">
            <v>122.85714285714283</v>
          </cell>
          <cell r="ML330">
            <v>111.42857142857142</v>
          </cell>
          <cell r="MM330">
            <v>108.57142857142858</v>
          </cell>
          <cell r="MN330">
            <v>165.49968173138129</v>
          </cell>
          <cell r="MO330">
            <v>149.02232598861818</v>
          </cell>
          <cell r="MP330">
            <v>133.7662337662338</v>
          </cell>
          <cell r="MQ330">
            <v>57.68181818181818</v>
          </cell>
          <cell r="MR330">
            <v>75.681818181818187</v>
          </cell>
          <cell r="MS330">
            <v>0</v>
          </cell>
          <cell r="MT330">
            <v>168.50719779136264</v>
          </cell>
          <cell r="MU330">
            <v>108.78164556962021</v>
          </cell>
          <cell r="MV330">
            <v>85.75</v>
          </cell>
          <cell r="MW330">
            <v>12.56</v>
          </cell>
        </row>
        <row r="331">
          <cell r="F331" t="str">
            <v>Jul 11</v>
          </cell>
          <cell r="G331">
            <v>116.88309523809524</v>
          </cell>
          <cell r="H331">
            <v>0</v>
          </cell>
          <cell r="I331">
            <v>97.261499999999998</v>
          </cell>
          <cell r="J331">
            <v>0</v>
          </cell>
          <cell r="K331">
            <v>0</v>
          </cell>
          <cell r="L331">
            <v>115.864</v>
          </cell>
          <cell r="M331">
            <v>111.78400000000002</v>
          </cell>
          <cell r="N331">
            <v>0</v>
          </cell>
          <cell r="O331">
            <v>0</v>
          </cell>
          <cell r="P331">
            <v>93.623999999999995</v>
          </cell>
          <cell r="Q331">
            <v>93.623999999999995</v>
          </cell>
          <cell r="R331">
            <v>102.34099999999998</v>
          </cell>
          <cell r="S331">
            <v>106.4615</v>
          </cell>
          <cell r="T331">
            <v>100.7115</v>
          </cell>
          <cell r="U331">
            <v>78.53649999999999</v>
          </cell>
          <cell r="V331">
            <v>115.53547619047619</v>
          </cell>
          <cell r="W331">
            <v>115.39261904761905</v>
          </cell>
          <cell r="X331">
            <v>116.7783380952381</v>
          </cell>
          <cell r="Y331">
            <v>113.71642857142857</v>
          </cell>
          <cell r="Z331">
            <v>114.12119047619048</v>
          </cell>
          <cell r="AA331">
            <v>109.74285714285713</v>
          </cell>
          <cell r="AB331">
            <v>111.99285714285713</v>
          </cell>
          <cell r="AC331">
            <v>112.10928571428572</v>
          </cell>
          <cell r="AD331">
            <v>120.13309523809524</v>
          </cell>
          <cell r="AE331">
            <v>122.68309523809523</v>
          </cell>
          <cell r="AF331">
            <v>111.65214285714285</v>
          </cell>
          <cell r="AG331">
            <v>122.03</v>
          </cell>
          <cell r="AH331">
            <v>107.55214285714284</v>
          </cell>
          <cell r="AI331">
            <v>110.60333333333334</v>
          </cell>
          <cell r="AJ331">
            <v>111.65214285714285</v>
          </cell>
          <cell r="AK331">
            <v>113.65214285714285</v>
          </cell>
          <cell r="AL331">
            <v>120.5545238095238</v>
          </cell>
          <cell r="AM331">
            <v>122.27666666666667</v>
          </cell>
          <cell r="AN331">
            <v>110.78333333333332</v>
          </cell>
          <cell r="AO331">
            <v>113.63571428571427</v>
          </cell>
          <cell r="AP331">
            <v>0</v>
          </cell>
          <cell r="AQ331">
            <v>109.35214285714285</v>
          </cell>
          <cell r="AR331">
            <v>114.33000000000001</v>
          </cell>
          <cell r="AS331">
            <v>112.10928571428572</v>
          </cell>
          <cell r="AT331">
            <v>110.26190714285714</v>
          </cell>
          <cell r="AU331">
            <v>115.47809523809524</v>
          </cell>
          <cell r="AV331">
            <v>118.16428571428571</v>
          </cell>
          <cell r="AW331">
            <v>109.85952619047619</v>
          </cell>
          <cell r="AX331">
            <v>116.9878619047619</v>
          </cell>
          <cell r="AY331">
            <v>0</v>
          </cell>
          <cell r="AZ331">
            <v>0</v>
          </cell>
          <cell r="BA331">
            <v>0</v>
          </cell>
          <cell r="BB331">
            <v>110.41142857142859</v>
          </cell>
          <cell r="BC331">
            <v>109.99285714285713</v>
          </cell>
          <cell r="BD331">
            <v>4.1000000000000689E-2</v>
          </cell>
          <cell r="BE331">
            <v>96.393999999999991</v>
          </cell>
          <cell r="BF331">
            <v>113.09700999999998</v>
          </cell>
          <cell r="BG331">
            <v>102.68485</v>
          </cell>
          <cell r="BH331">
            <v>117.34976190476191</v>
          </cell>
          <cell r="BI331">
            <v>117.4902380952381</v>
          </cell>
          <cell r="BJ331">
            <v>0</v>
          </cell>
          <cell r="BK331">
            <v>4.3600000000000003</v>
          </cell>
          <cell r="BL331">
            <v>34.210312500000001</v>
          </cell>
          <cell r="BM331">
            <v>63.931874999999998</v>
          </cell>
          <cell r="BN331">
            <v>85.979249999999993</v>
          </cell>
          <cell r="BO331">
            <v>78.67387500000001</v>
          </cell>
          <cell r="BP331">
            <v>103.201875</v>
          </cell>
          <cell r="BQ331">
            <v>127.585815</v>
          </cell>
          <cell r="BR331">
            <v>127.0939265925</v>
          </cell>
          <cell r="BS331">
            <v>132.20833499999998</v>
          </cell>
          <cell r="BT331">
            <v>131.71644659249998</v>
          </cell>
          <cell r="BU331">
            <v>139.20826499999998</v>
          </cell>
          <cell r="BV331">
            <v>138.71637659249998</v>
          </cell>
          <cell r="BW331">
            <v>128.95133999999999</v>
          </cell>
          <cell r="BX331">
            <v>128.45945159249999</v>
          </cell>
          <cell r="BY331">
            <v>139.44766499999997</v>
          </cell>
          <cell r="BZ331">
            <v>138.95577659249997</v>
          </cell>
          <cell r="CA331">
            <v>126.91644000000001</v>
          </cell>
          <cell r="CB331">
            <v>126.42455159250001</v>
          </cell>
          <cell r="CC331">
            <v>137.81333999999998</v>
          </cell>
          <cell r="CD331">
            <v>137.32145159249998</v>
          </cell>
          <cell r="CE331">
            <v>141.05731499999999</v>
          </cell>
          <cell r="CF331">
            <v>149.71950000000001</v>
          </cell>
          <cell r="CG331">
            <v>151.75125</v>
          </cell>
          <cell r="CH331">
            <v>126.55125</v>
          </cell>
          <cell r="CI331">
            <v>132.41004000000001</v>
          </cell>
          <cell r="CJ331">
            <v>131.34429</v>
          </cell>
          <cell r="CK331">
            <v>131.70653999999999</v>
          </cell>
          <cell r="CL331">
            <v>128.27335499999998</v>
          </cell>
          <cell r="CM331">
            <v>0</v>
          </cell>
          <cell r="CN331">
            <v>130.86359999999999</v>
          </cell>
          <cell r="CO331">
            <v>130.37171159249999</v>
          </cell>
          <cell r="CP331">
            <v>0</v>
          </cell>
          <cell r="CQ331">
            <v>126.52584000000002</v>
          </cell>
          <cell r="CR331">
            <v>0</v>
          </cell>
          <cell r="CS331">
            <v>0</v>
          </cell>
          <cell r="CT331">
            <v>105.59125</v>
          </cell>
          <cell r="CU331">
            <v>100.55875</v>
          </cell>
          <cell r="CV331">
            <v>0</v>
          </cell>
          <cell r="CW331">
            <v>102</v>
          </cell>
          <cell r="CX331">
            <v>118.78744499999999</v>
          </cell>
          <cell r="CY331">
            <v>119.20744499999999</v>
          </cell>
          <cell r="CZ331">
            <v>128.503725</v>
          </cell>
          <cell r="DA331">
            <v>121.92704999999999</v>
          </cell>
          <cell r="DB331">
            <v>1.9370749999999977</v>
          </cell>
          <cell r="DC331">
            <v>1.3631590909090889</v>
          </cell>
          <cell r="DD331">
            <v>0.67829999999999302</v>
          </cell>
          <cell r="DE331">
            <v>0</v>
          </cell>
          <cell r="DF331">
            <v>0.49188840750000001</v>
          </cell>
          <cell r="DG331">
            <v>1.171162875</v>
          </cell>
          <cell r="DH331">
            <v>0.24319912500000004</v>
          </cell>
          <cell r="DI331">
            <v>0</v>
          </cell>
          <cell r="DJ331">
            <v>0</v>
          </cell>
          <cell r="DK331">
            <v>0.92796375000000009</v>
          </cell>
          <cell r="DL331">
            <v>0</v>
          </cell>
          <cell r="DM331" t="str">
            <v>Jul 11</v>
          </cell>
          <cell r="DN331">
            <v>4.82</v>
          </cell>
          <cell r="DO331">
            <v>0</v>
          </cell>
          <cell r="DP331">
            <v>0</v>
          </cell>
          <cell r="DQ331">
            <v>0</v>
          </cell>
          <cell r="DR331">
            <v>0</v>
          </cell>
          <cell r="DS331">
            <v>0</v>
          </cell>
          <cell r="DT331">
            <v>127.27942500000003</v>
          </cell>
          <cell r="DU331">
            <v>126.78753659250003</v>
          </cell>
          <cell r="DV331">
            <v>133.306635</v>
          </cell>
          <cell r="DW331">
            <v>132.8147465925</v>
          </cell>
          <cell r="DX331">
            <v>131.88157499999997</v>
          </cell>
          <cell r="DY331">
            <v>131.38968659249997</v>
          </cell>
          <cell r="DZ331">
            <v>140.45429999999999</v>
          </cell>
          <cell r="EA331">
            <v>139.96241159249999</v>
          </cell>
          <cell r="EB331">
            <v>127.4448</v>
          </cell>
          <cell r="EC331">
            <v>126.9529115925</v>
          </cell>
          <cell r="ED331">
            <v>136.40339999999998</v>
          </cell>
          <cell r="EE331">
            <v>135.91151159249998</v>
          </cell>
          <cell r="EF331">
            <v>132.76126500000001</v>
          </cell>
          <cell r="EG331">
            <v>138.41498999999999</v>
          </cell>
          <cell r="EH331">
            <v>128.82586499999999</v>
          </cell>
          <cell r="EI331">
            <v>128.40586500000001</v>
          </cell>
          <cell r="EJ331">
            <v>0</v>
          </cell>
          <cell r="EK331">
            <v>132.96706499999999</v>
          </cell>
          <cell r="EL331">
            <v>132.47517659249999</v>
          </cell>
          <cell r="EM331">
            <v>0</v>
          </cell>
          <cell r="EN331">
            <v>0</v>
          </cell>
          <cell r="EO331">
            <v>106.65374999999999</v>
          </cell>
          <cell r="EP331">
            <v>102.08125000000001</v>
          </cell>
          <cell r="EQ331" t="str">
            <v>Jul 11</v>
          </cell>
          <cell r="ER331">
            <v>4.38</v>
          </cell>
          <cell r="ES331">
            <v>0</v>
          </cell>
          <cell r="ET331">
            <v>0</v>
          </cell>
          <cell r="EU331">
            <v>0</v>
          </cell>
          <cell r="EV331">
            <v>60.178649999999998</v>
          </cell>
          <cell r="EW331">
            <v>71.472450000000009</v>
          </cell>
          <cell r="EX331">
            <v>80.975999999999999</v>
          </cell>
          <cell r="EY331">
            <v>126.38429999999998</v>
          </cell>
          <cell r="EZ331">
            <v>125.89241159249998</v>
          </cell>
          <cell r="FA331">
            <v>138.90555000000001</v>
          </cell>
          <cell r="FB331">
            <v>138.41366159250001</v>
          </cell>
          <cell r="FC331">
            <v>131.48204999999999</v>
          </cell>
          <cell r="FD331">
            <v>130.99016159249999</v>
          </cell>
          <cell r="FE331">
            <v>126.09134999999998</v>
          </cell>
          <cell r="FF331">
            <v>125.59946159249998</v>
          </cell>
          <cell r="FG331">
            <v>0</v>
          </cell>
          <cell r="FH331">
            <v>130.59584999999998</v>
          </cell>
          <cell r="FI331">
            <v>133.31219999999999</v>
          </cell>
          <cell r="FJ331">
            <v>130.70085</v>
          </cell>
          <cell r="FK331">
            <v>130.2089615925</v>
          </cell>
          <cell r="FL331">
            <v>0</v>
          </cell>
          <cell r="FM331">
            <v>0</v>
          </cell>
          <cell r="FN331" t="str">
            <v>Jul 11</v>
          </cell>
          <cell r="FO331">
            <v>4.4400000000000004</v>
          </cell>
          <cell r="FP331">
            <v>62.947499999999998</v>
          </cell>
          <cell r="FQ331">
            <v>72.003749999999997</v>
          </cell>
          <cell r="FR331">
            <v>91.074375000000003</v>
          </cell>
          <cell r="FS331">
            <v>0</v>
          </cell>
          <cell r="FT331">
            <v>123.32984999999996</v>
          </cell>
          <cell r="FU331">
            <v>122.83796159249997</v>
          </cell>
          <cell r="FV331">
            <v>126.30134999999999</v>
          </cell>
          <cell r="FW331">
            <v>125.80946159249999</v>
          </cell>
          <cell r="FX331">
            <v>122.82322499999998</v>
          </cell>
          <cell r="FY331">
            <v>122.33133659249998</v>
          </cell>
          <cell r="FZ331">
            <v>0</v>
          </cell>
          <cell r="GA331">
            <v>-0.49188840750000001</v>
          </cell>
          <cell r="GB331">
            <v>0</v>
          </cell>
          <cell r="GC331">
            <v>0</v>
          </cell>
          <cell r="GD331">
            <v>132.096405</v>
          </cell>
          <cell r="GE331">
            <v>128.33541</v>
          </cell>
          <cell r="GF331">
            <v>127.8435215925</v>
          </cell>
          <cell r="GG331">
            <v>130.83178499999997</v>
          </cell>
          <cell r="GH331">
            <v>130.33989659249997</v>
          </cell>
          <cell r="GI331">
            <v>120.64395000000002</v>
          </cell>
          <cell r="GJ331">
            <v>119.17395000000002</v>
          </cell>
          <cell r="GK331">
            <v>0</v>
          </cell>
          <cell r="GL331">
            <v>0</v>
          </cell>
          <cell r="GM331">
            <v>108.70099999999999</v>
          </cell>
          <cell r="GN331">
            <v>0</v>
          </cell>
          <cell r="GO331" t="str">
            <v>Jul 11</v>
          </cell>
          <cell r="GP331">
            <v>9.302367996048643</v>
          </cell>
          <cell r="GQ331">
            <v>916.52380952380952</v>
          </cell>
          <cell r="GR331">
            <v>896.19047619047615</v>
          </cell>
          <cell r="GS331">
            <v>878.64285714285711</v>
          </cell>
          <cell r="GT331">
            <v>910.35714285714289</v>
          </cell>
          <cell r="GU331">
            <v>979.79761904761904</v>
          </cell>
          <cell r="GV331">
            <v>976.04761904761904</v>
          </cell>
          <cell r="GW331">
            <v>979.79761904761904</v>
          </cell>
          <cell r="GX331">
            <v>0</v>
          </cell>
          <cell r="GY331">
            <v>1077.8452380952381</v>
          </cell>
          <cell r="GZ331">
            <v>1057.8452380952381</v>
          </cell>
          <cell r="HA331">
            <v>1061.3809523809523</v>
          </cell>
          <cell r="HB331">
            <v>1043.5357142857142</v>
          </cell>
          <cell r="HC331">
            <v>1050.4404761904761</v>
          </cell>
          <cell r="HD331">
            <v>962.67857142857144</v>
          </cell>
          <cell r="HE331">
            <v>991.27380952380952</v>
          </cell>
          <cell r="HF331">
            <v>993.34523809523807</v>
          </cell>
          <cell r="HG331">
            <v>838.41666666666663</v>
          </cell>
          <cell r="HH331">
            <v>0</v>
          </cell>
          <cell r="HI331">
            <v>806.04761904761904</v>
          </cell>
          <cell r="HJ331">
            <v>0</v>
          </cell>
          <cell r="HK331" t="e">
            <v>#VALUE!</v>
          </cell>
          <cell r="HL331">
            <v>0</v>
          </cell>
          <cell r="HM331">
            <v>0</v>
          </cell>
          <cell r="HN331">
            <v>684</v>
          </cell>
          <cell r="HO331">
            <v>644.71428571428567</v>
          </cell>
          <cell r="HP331">
            <v>628.21428571428567</v>
          </cell>
          <cell r="HQ331">
            <v>0</v>
          </cell>
          <cell r="HR331">
            <v>123.64</v>
          </cell>
          <cell r="HS331">
            <v>0</v>
          </cell>
          <cell r="HT331">
            <v>1263.6309523809523</v>
          </cell>
          <cell r="HU331" t="str">
            <v>Jul 11</v>
          </cell>
          <cell r="HV331">
            <v>896.14285714285711</v>
          </cell>
          <cell r="HW331">
            <v>897.90476190476193</v>
          </cell>
          <cell r="HX331">
            <v>876.14285714285711</v>
          </cell>
          <cell r="HY331">
            <v>877.90476190476193</v>
          </cell>
          <cell r="HZ331">
            <v>973.51190476190482</v>
          </cell>
          <cell r="IA331">
            <v>958.30952380952385</v>
          </cell>
          <cell r="IB331">
            <v>973.51190476190482</v>
          </cell>
          <cell r="IC331">
            <v>1058</v>
          </cell>
          <cell r="ID331">
            <v>1034.1666666666667</v>
          </cell>
          <cell r="IE331">
            <v>962.73809523809518</v>
          </cell>
          <cell r="IF331">
            <v>995.97619047619048</v>
          </cell>
          <cell r="IG331">
            <v>835.41666666666663</v>
          </cell>
          <cell r="IH331">
            <v>0</v>
          </cell>
          <cell r="II331">
            <v>803</v>
          </cell>
          <cell r="IJ331">
            <v>0</v>
          </cell>
          <cell r="IK331">
            <v>0</v>
          </cell>
          <cell r="IL331">
            <v>0</v>
          </cell>
          <cell r="IM331">
            <v>691.84523809523807</v>
          </cell>
          <cell r="IN331">
            <v>639.65476190476193</v>
          </cell>
          <cell r="IO331">
            <v>0</v>
          </cell>
          <cell r="IP331">
            <v>0</v>
          </cell>
          <cell r="IQ331" t="str">
            <v>Jul 11</v>
          </cell>
          <cell r="IR331">
            <v>16.052508599662275</v>
          </cell>
          <cell r="IS331">
            <v>70.54602662983001</v>
          </cell>
          <cell r="IT331">
            <v>84.065765883947691</v>
          </cell>
          <cell r="IU331">
            <v>0</v>
          </cell>
          <cell r="IV331">
            <v>0</v>
          </cell>
          <cell r="IW331">
            <v>0</v>
          </cell>
          <cell r="IX331">
            <v>106.6342857142857</v>
          </cell>
          <cell r="IY331">
            <v>0</v>
          </cell>
          <cell r="IZ331">
            <v>130.12666666666672</v>
          </cell>
          <cell r="JA331">
            <v>127.44904761904762</v>
          </cell>
          <cell r="JB331">
            <v>0</v>
          </cell>
          <cell r="JC331">
            <v>123.98142857142857</v>
          </cell>
          <cell r="JD331">
            <v>135.5593124823894</v>
          </cell>
          <cell r="JE331">
            <v>0</v>
          </cell>
          <cell r="JF331">
            <v>0</v>
          </cell>
          <cell r="JG331">
            <v>0</v>
          </cell>
          <cell r="JH331">
            <v>0</v>
          </cell>
          <cell r="JI331">
            <v>0</v>
          </cell>
          <cell r="JJ331">
            <v>0</v>
          </cell>
          <cell r="JK331">
            <v>0</v>
          </cell>
          <cell r="JL331">
            <v>0</v>
          </cell>
          <cell r="JM331">
            <v>-0.60380952380950248</v>
          </cell>
          <cell r="JN331">
            <v>128.58571428571429</v>
          </cell>
          <cell r="JO331">
            <v>0</v>
          </cell>
          <cell r="JP331">
            <v>128.06714285714287</v>
          </cell>
          <cell r="JQ331">
            <v>128.67095238095237</v>
          </cell>
          <cell r="JR331">
            <v>129.68904761904761</v>
          </cell>
          <cell r="JS331">
            <v>129.90571428571428</v>
          </cell>
          <cell r="JT331">
            <v>130.67047619047622</v>
          </cell>
          <cell r="JU331">
            <v>0</v>
          </cell>
          <cell r="JV331">
            <v>0</v>
          </cell>
          <cell r="JW331">
            <v>0</v>
          </cell>
          <cell r="JX331">
            <v>0</v>
          </cell>
          <cell r="JY331">
            <v>0</v>
          </cell>
          <cell r="JZ331">
            <v>129.06142857142856</v>
          </cell>
          <cell r="KA331">
            <v>0</v>
          </cell>
          <cell r="KB331">
            <v>0</v>
          </cell>
          <cell r="KC331">
            <v>0</v>
          </cell>
          <cell r="KD331">
            <v>116.17857142857144</v>
          </cell>
          <cell r="KE331">
            <v>119.03571428571431</v>
          </cell>
          <cell r="KF331">
            <v>116.17857142857144</v>
          </cell>
          <cell r="KG331">
            <v>119.03571428571431</v>
          </cell>
          <cell r="KH331">
            <v>0</v>
          </cell>
          <cell r="KI331">
            <v>0</v>
          </cell>
          <cell r="KJ331">
            <v>0</v>
          </cell>
          <cell r="KK331">
            <v>110.3435320584927</v>
          </cell>
          <cell r="KL331">
            <v>106.12155980502438</v>
          </cell>
          <cell r="KM331">
            <v>0</v>
          </cell>
          <cell r="KN331">
            <v>105.28856392950883</v>
          </cell>
          <cell r="KO331">
            <v>60.476190476190474</v>
          </cell>
          <cell r="KP331">
            <v>0.7142857142857143</v>
          </cell>
          <cell r="KQ331">
            <v>1.3000000000000003</v>
          </cell>
          <cell r="KR331">
            <v>1.3000000000000003</v>
          </cell>
          <cell r="KS331">
            <v>0.59999999999999987</v>
          </cell>
          <cell r="KT331">
            <v>-0.64761904761904732</v>
          </cell>
          <cell r="KU331">
            <v>-0.39047619047619042</v>
          </cell>
          <cell r="KV331">
            <v>-0.39047619047619042</v>
          </cell>
          <cell r="KW331">
            <v>-0.13809523809523816</v>
          </cell>
          <cell r="KX331">
            <v>-0.65714285714285681</v>
          </cell>
          <cell r="KY331">
            <v>-0.23809523809523822</v>
          </cell>
          <cell r="KZ331">
            <v>3.4047619047619047</v>
          </cell>
          <cell r="LA331">
            <v>4.2619047619047619</v>
          </cell>
          <cell r="LB331">
            <v>2.8571428571428572</v>
          </cell>
          <cell r="LC331" t="str">
            <v>Jul 11</v>
          </cell>
          <cell r="LD331">
            <v>65.672844480257851</v>
          </cell>
          <cell r="LE331">
            <v>78.512396694214871</v>
          </cell>
          <cell r="LF331">
            <v>815</v>
          </cell>
          <cell r="LG331">
            <v>855</v>
          </cell>
          <cell r="LH331">
            <v>104.60634920634919</v>
          </cell>
          <cell r="LI331">
            <v>123.31857142857143</v>
          </cell>
          <cell r="LJ331">
            <v>128.68857142857141</v>
          </cell>
          <cell r="LK331">
            <v>1.8095238095238098</v>
          </cell>
          <cell r="LL331">
            <v>128.07142857142856</v>
          </cell>
          <cell r="LM331">
            <v>1.269047619047619</v>
          </cell>
          <cell r="LN331">
            <v>131.61904761904765</v>
          </cell>
          <cell r="LO331">
            <v>3.0428571428571431</v>
          </cell>
          <cell r="LP331">
            <v>0</v>
          </cell>
          <cell r="LQ331">
            <v>0</v>
          </cell>
          <cell r="LR331">
            <v>0</v>
          </cell>
          <cell r="LS331">
            <v>0</v>
          </cell>
          <cell r="LT331">
            <v>103.13070866141733</v>
          </cell>
          <cell r="LU331">
            <v>102.1626546681665</v>
          </cell>
          <cell r="LV331">
            <v>111.99285714285713</v>
          </cell>
          <cell r="LW331">
            <v>112.10928571428572</v>
          </cell>
          <cell r="LX331">
            <v>120.13309523809524</v>
          </cell>
          <cell r="LY331">
            <v>122.68309523809523</v>
          </cell>
          <cell r="LZ331">
            <v>111.65214285714285</v>
          </cell>
          <cell r="MA331">
            <v>122.03</v>
          </cell>
          <cell r="MB331" t="str">
            <v>Jul 11</v>
          </cell>
          <cell r="MC331">
            <v>855.23809523809518</v>
          </cell>
          <cell r="MD331">
            <v>906.16666666666674</v>
          </cell>
          <cell r="ME331">
            <v>108.25264550264551</v>
          </cell>
          <cell r="MF331">
            <v>123.47</v>
          </cell>
          <cell r="MG331">
            <v>120.08</v>
          </cell>
          <cell r="MH331" t="str">
            <v>Jul 11</v>
          </cell>
          <cell r="MI331">
            <v>131.54761904761904</v>
          </cell>
          <cell r="MJ331">
            <v>123.26530612244893</v>
          </cell>
          <cell r="MK331">
            <v>126.12244897959185</v>
          </cell>
          <cell r="ML331">
            <v>116.87074829931974</v>
          </cell>
          <cell r="MM331">
            <v>108.5714285714286</v>
          </cell>
          <cell r="MN331">
            <v>172.3197235609712</v>
          </cell>
          <cell r="MO331">
            <v>153.44339983184292</v>
          </cell>
          <cell r="MP331">
            <v>136.46258503401364</v>
          </cell>
          <cell r="MQ331">
            <v>49.095238095238095</v>
          </cell>
          <cell r="MR331">
            <v>82.738095238095241</v>
          </cell>
          <cell r="MS331">
            <v>0</v>
          </cell>
          <cell r="MT331">
            <v>173.53579175704996</v>
          </cell>
          <cell r="MU331">
            <v>108.78164556962022</v>
          </cell>
          <cell r="MV331">
            <v>93.61904761904762</v>
          </cell>
          <cell r="MW331">
            <v>12.56</v>
          </cell>
        </row>
        <row r="332">
          <cell r="F332" t="str">
            <v>Aug 11</v>
          </cell>
          <cell r="G332">
            <v>110.36977272727272</v>
          </cell>
          <cell r="H332">
            <v>0</v>
          </cell>
          <cell r="I332">
            <v>86.303478260869582</v>
          </cell>
          <cell r="J332">
            <v>0</v>
          </cell>
          <cell r="K332">
            <v>0</v>
          </cell>
          <cell r="L332">
            <v>109.29478260869564</v>
          </cell>
          <cell r="M332">
            <v>107.31217391304351</v>
          </cell>
          <cell r="N332">
            <v>0</v>
          </cell>
          <cell r="O332">
            <v>0</v>
          </cell>
          <cell r="P332">
            <v>85.52086956521741</v>
          </cell>
          <cell r="Q332">
            <v>85.52086956521741</v>
          </cell>
          <cell r="R332">
            <v>93.402608695652177</v>
          </cell>
          <cell r="S332">
            <v>99.749130434782629</v>
          </cell>
          <cell r="T332">
            <v>91.938260869565241</v>
          </cell>
          <cell r="U332">
            <v>71.607826086956536</v>
          </cell>
          <cell r="V332">
            <v>109.59704545454545</v>
          </cell>
          <cell r="W332">
            <v>109.52431818181817</v>
          </cell>
          <cell r="X332">
            <v>110.3606818181818</v>
          </cell>
          <cell r="Y332">
            <v>107.86977272727272</v>
          </cell>
          <cell r="Z332">
            <v>108.3015909090909</v>
          </cell>
          <cell r="AA332">
            <v>104.65</v>
          </cell>
          <cell r="AB332">
            <v>106.98333333333333</v>
          </cell>
          <cell r="AC332">
            <v>107.09249999999999</v>
          </cell>
          <cell r="AD332">
            <v>113.61977272727272</v>
          </cell>
          <cell r="AE332">
            <v>115.86522727272727</v>
          </cell>
          <cell r="AF332">
            <v>106.53523809523809</v>
          </cell>
          <cell r="AG332">
            <v>117.91</v>
          </cell>
          <cell r="AH332">
            <v>103.28523809523809</v>
          </cell>
          <cell r="AI332">
            <v>105.31190476190474</v>
          </cell>
          <cell r="AJ332">
            <v>106.53523809523809</v>
          </cell>
          <cell r="AK332">
            <v>108.13523809523809</v>
          </cell>
          <cell r="AL332">
            <v>115.32204545454545</v>
          </cell>
          <cell r="AM332">
            <v>116.53095238095236</v>
          </cell>
          <cell r="AN332">
            <v>106.2</v>
          </cell>
          <cell r="AO332">
            <v>109.58333333333333</v>
          </cell>
          <cell r="AP332">
            <v>0</v>
          </cell>
          <cell r="AQ332">
            <v>104.5852380952381</v>
          </cell>
          <cell r="AR332">
            <v>109.00428571428571</v>
          </cell>
          <cell r="AS332">
            <v>107.09249999999999</v>
          </cell>
          <cell r="AT332">
            <v>105.63333523809523</v>
          </cell>
          <cell r="AU332">
            <v>110.45333333333333</v>
          </cell>
          <cell r="AV332">
            <v>113.51666666666667</v>
          </cell>
          <cell r="AW332">
            <v>105.04524238095237</v>
          </cell>
          <cell r="AX332">
            <v>110.93795454545453</v>
          </cell>
          <cell r="AY332">
            <v>0</v>
          </cell>
          <cell r="AZ332">
            <v>0</v>
          </cell>
          <cell r="BA332">
            <v>0</v>
          </cell>
          <cell r="BB332">
            <v>105.35380952380956</v>
          </cell>
          <cell r="BC332">
            <v>105.01666666666667</v>
          </cell>
          <cell r="BD332">
            <v>0.5681818181818199</v>
          </cell>
          <cell r="BE332">
            <v>85.508260869565206</v>
          </cell>
          <cell r="BF332">
            <v>108.61044478260871</v>
          </cell>
          <cell r="BG332">
            <v>95.779204545454576</v>
          </cell>
          <cell r="BH332">
            <v>111.98795454545454</v>
          </cell>
          <cell r="BI332">
            <v>111.53340909090907</v>
          </cell>
          <cell r="BJ332">
            <v>0</v>
          </cell>
          <cell r="BK332">
            <v>4.38</v>
          </cell>
          <cell r="BL332">
            <v>30.93277173913043</v>
          </cell>
          <cell r="BM332">
            <v>64.272554347826073</v>
          </cell>
          <cell r="BN332">
            <v>86.203858695652173</v>
          </cell>
          <cell r="BO332">
            <v>78.229565217391297</v>
          </cell>
          <cell r="BP332">
            <v>96.16744565217391</v>
          </cell>
          <cell r="BQ332">
            <v>119.86325217391301</v>
          </cell>
          <cell r="BR332">
            <v>119.31752321999997</v>
          </cell>
          <cell r="BS332">
            <v>123.75427826086957</v>
          </cell>
          <cell r="BT332">
            <v>123.20854930695653</v>
          </cell>
          <cell r="BU332">
            <v>129.59081739130434</v>
          </cell>
          <cell r="BV332">
            <v>129.04508843739129</v>
          </cell>
          <cell r="BW332">
            <v>119.48159999999999</v>
          </cell>
          <cell r="BX332">
            <v>118.93587104608694</v>
          </cell>
          <cell r="BY332">
            <v>126.12216521739128</v>
          </cell>
          <cell r="BZ332">
            <v>125.57643626347824</v>
          </cell>
          <cell r="CA332">
            <v>118.59503478260869</v>
          </cell>
          <cell r="CB332">
            <v>118.04930582869565</v>
          </cell>
          <cell r="CC332">
            <v>125.44925217391304</v>
          </cell>
          <cell r="CD332">
            <v>124.90352322</v>
          </cell>
          <cell r="CE332">
            <v>133.15716521739128</v>
          </cell>
          <cell r="CF332">
            <v>141.79565217391306</v>
          </cell>
          <cell r="CG332">
            <v>141.33273913043479</v>
          </cell>
          <cell r="CH332">
            <v>124.10086956521739</v>
          </cell>
          <cell r="CI332">
            <v>127.69552173913044</v>
          </cell>
          <cell r="CJ332">
            <v>126.24378260869567</v>
          </cell>
          <cell r="CK332">
            <v>126.9103043478261</v>
          </cell>
          <cell r="CL332">
            <v>122.69843478260869</v>
          </cell>
          <cell r="CM332">
            <v>0</v>
          </cell>
          <cell r="CN332">
            <v>124.7606347826087</v>
          </cell>
          <cell r="CO332">
            <v>124.21490582869566</v>
          </cell>
          <cell r="CP332">
            <v>0</v>
          </cell>
          <cell r="CQ332">
            <v>120.96913043478261</v>
          </cell>
          <cell r="CR332">
            <v>0</v>
          </cell>
          <cell r="CS332">
            <v>0</v>
          </cell>
          <cell r="CT332">
            <v>101.87391304347827</v>
          </cell>
          <cell r="CU332">
            <v>97.422826086956519</v>
          </cell>
          <cell r="CV332">
            <v>0</v>
          </cell>
          <cell r="CW332">
            <v>90</v>
          </cell>
          <cell r="CX332">
            <v>113.24825217391302</v>
          </cell>
          <cell r="CY332">
            <v>113.55868695652171</v>
          </cell>
          <cell r="CZ332">
            <v>121.76576086956521</v>
          </cell>
          <cell r="DA332">
            <v>116.4495652173913</v>
          </cell>
          <cell r="DB332">
            <v>1.6212608695652193</v>
          </cell>
          <cell r="DC332">
            <v>0.86241106719367511</v>
          </cell>
          <cell r="DD332">
            <v>0.29552173913043117</v>
          </cell>
          <cell r="DE332">
            <v>0</v>
          </cell>
          <cell r="DF332">
            <v>0.54572895391304344</v>
          </cell>
          <cell r="DG332">
            <v>1.299354652173913</v>
          </cell>
          <cell r="DH332">
            <v>0.22779215217391302</v>
          </cell>
          <cell r="DI332">
            <v>0</v>
          </cell>
          <cell r="DJ332">
            <v>0</v>
          </cell>
          <cell r="DK332">
            <v>1.0715625</v>
          </cell>
          <cell r="DL332">
            <v>0</v>
          </cell>
          <cell r="DM332" t="str">
            <v>Aug 11</v>
          </cell>
          <cell r="DN332">
            <v>5.09</v>
          </cell>
          <cell r="DO332">
            <v>0</v>
          </cell>
          <cell r="DP332">
            <v>0</v>
          </cell>
          <cell r="DQ332">
            <v>0</v>
          </cell>
          <cell r="DR332">
            <v>0</v>
          </cell>
          <cell r="DS332">
            <v>0</v>
          </cell>
          <cell r="DT332">
            <v>120.6971347826087</v>
          </cell>
          <cell r="DU332">
            <v>120.15140582869566</v>
          </cell>
          <cell r="DV332">
            <v>128.6985</v>
          </cell>
          <cell r="DW332">
            <v>128.15277104608694</v>
          </cell>
          <cell r="DX332">
            <v>123.1999695652174</v>
          </cell>
          <cell r="DY332">
            <v>122.65424061130436</v>
          </cell>
          <cell r="DZ332">
            <v>132.31214347826088</v>
          </cell>
          <cell r="EA332">
            <v>131.76641452434782</v>
          </cell>
          <cell r="EB332">
            <v>120.33940434782608</v>
          </cell>
          <cell r="EC332">
            <v>119.79367539391303</v>
          </cell>
          <cell r="ED332">
            <v>130.53718695652171</v>
          </cell>
          <cell r="EE332">
            <v>129.99145800260865</v>
          </cell>
          <cell r="EF332">
            <v>127.77596086956521</v>
          </cell>
          <cell r="EG332">
            <v>133.10539565217388</v>
          </cell>
          <cell r="EH332">
            <v>123.56409130434783</v>
          </cell>
          <cell r="EI332">
            <v>123.14409130434782</v>
          </cell>
          <cell r="EJ332">
            <v>0</v>
          </cell>
          <cell r="EK332">
            <v>126.01104782608697</v>
          </cell>
          <cell r="EL332">
            <v>125.46531887217392</v>
          </cell>
          <cell r="EM332">
            <v>0</v>
          </cell>
          <cell r="EN332">
            <v>0</v>
          </cell>
          <cell r="EO332">
            <v>98.839130434782604</v>
          </cell>
          <cell r="EP332">
            <v>97.745652173913044</v>
          </cell>
          <cell r="EQ332" t="str">
            <v>Aug 11</v>
          </cell>
          <cell r="ER332">
            <v>4.49</v>
          </cell>
          <cell r="ES332">
            <v>0</v>
          </cell>
          <cell r="ET332">
            <v>0</v>
          </cell>
          <cell r="EU332">
            <v>0</v>
          </cell>
          <cell r="EV332">
            <v>60.256304347826081</v>
          </cell>
          <cell r="EW332">
            <v>67.773391304347811</v>
          </cell>
          <cell r="EX332">
            <v>81.852521739130438</v>
          </cell>
          <cell r="EY332">
            <v>121.61629565217387</v>
          </cell>
          <cell r="EZ332">
            <v>121.07056669826083</v>
          </cell>
          <cell r="FA332">
            <v>136.02412173913041</v>
          </cell>
          <cell r="FB332">
            <v>135.47839278521735</v>
          </cell>
          <cell r="FC332">
            <v>125.24107826086956</v>
          </cell>
          <cell r="FD332">
            <v>124.69534930695652</v>
          </cell>
          <cell r="FE332">
            <v>121.41688695652174</v>
          </cell>
          <cell r="FF332">
            <v>120.87115800260869</v>
          </cell>
          <cell r="FG332">
            <v>0</v>
          </cell>
          <cell r="FH332">
            <v>124.98250434782611</v>
          </cell>
          <cell r="FI332">
            <v>129.22450434782607</v>
          </cell>
          <cell r="FJ332">
            <v>125.08750434782611</v>
          </cell>
          <cell r="FK332">
            <v>124.54177539391307</v>
          </cell>
          <cell r="FL332">
            <v>0</v>
          </cell>
          <cell r="FM332">
            <v>0</v>
          </cell>
          <cell r="FN332" t="str">
            <v>Aug 11</v>
          </cell>
          <cell r="FO332">
            <v>0</v>
          </cell>
          <cell r="FP332">
            <v>64.725652173913033</v>
          </cell>
          <cell r="FQ332">
            <v>73.673478260869558</v>
          </cell>
          <cell r="FR332">
            <v>91.05782608695651</v>
          </cell>
          <cell r="FS332">
            <v>0</v>
          </cell>
          <cell r="FT332">
            <v>119.79093913043479</v>
          </cell>
          <cell r="FU332">
            <v>119.24521017652175</v>
          </cell>
          <cell r="FV332">
            <v>123.24224347826087</v>
          </cell>
          <cell r="FW332">
            <v>122.69651452434783</v>
          </cell>
          <cell r="FX332">
            <v>119.49420000000003</v>
          </cell>
          <cell r="FY332">
            <v>118.94847104608699</v>
          </cell>
          <cell r="FZ332">
            <v>0</v>
          </cell>
          <cell r="GA332">
            <v>-0.54572895391304344</v>
          </cell>
          <cell r="GB332">
            <v>0</v>
          </cell>
          <cell r="GC332">
            <v>0</v>
          </cell>
          <cell r="GD332">
            <v>125.16538695652176</v>
          </cell>
          <cell r="GE332">
            <v>122.26309565217392</v>
          </cell>
          <cell r="GF332">
            <v>121.71736669826088</v>
          </cell>
          <cell r="GG332">
            <v>124.52068695652173</v>
          </cell>
          <cell r="GH332">
            <v>123.97495800260869</v>
          </cell>
          <cell r="GI332">
            <v>116.49886956521736</v>
          </cell>
          <cell r="GJ332">
            <v>115.01060869565215</v>
          </cell>
          <cell r="GK332">
            <v>0</v>
          </cell>
          <cell r="GL332">
            <v>0</v>
          </cell>
          <cell r="GM332">
            <v>106.82652173913043</v>
          </cell>
          <cell r="GN332">
            <v>0</v>
          </cell>
          <cell r="GO332" t="str">
            <v>Aug 11</v>
          </cell>
          <cell r="GP332">
            <v>9.0262126593275038</v>
          </cell>
          <cell r="GQ332">
            <v>881.9545454545455</v>
          </cell>
          <cell r="GR332">
            <v>870.09090909090912</v>
          </cell>
          <cell r="GS332">
            <v>848.0454545454545</v>
          </cell>
          <cell r="GT332">
            <v>887.36363636363637</v>
          </cell>
          <cell r="GU332">
            <v>940.125</v>
          </cell>
          <cell r="GV332">
            <v>936.375</v>
          </cell>
          <cell r="GW332">
            <v>940.125</v>
          </cell>
          <cell r="GX332">
            <v>0</v>
          </cell>
          <cell r="GY332">
            <v>1032.125</v>
          </cell>
          <cell r="GZ332">
            <v>1012.125</v>
          </cell>
          <cell r="HA332">
            <v>1016.8863636363636</v>
          </cell>
          <cell r="HB332">
            <v>995.5454545454545</v>
          </cell>
          <cell r="HC332">
            <v>1003.0227272727273</v>
          </cell>
          <cell r="HD332">
            <v>930.25</v>
          </cell>
          <cell r="HE332">
            <v>953.80681818181813</v>
          </cell>
          <cell r="HF332">
            <v>953.47727272727275</v>
          </cell>
          <cell r="HG332">
            <v>785.09090909090912</v>
          </cell>
          <cell r="HH332">
            <v>0</v>
          </cell>
          <cell r="HI332">
            <v>766.125</v>
          </cell>
          <cell r="HJ332">
            <v>0</v>
          </cell>
          <cell r="HK332" t="e">
            <v>#VALUE!</v>
          </cell>
          <cell r="HL332">
            <v>0</v>
          </cell>
          <cell r="HM332">
            <v>0</v>
          </cell>
          <cell r="HN332">
            <v>640.3295454545455</v>
          </cell>
          <cell r="HO332">
            <v>622.90909090909088</v>
          </cell>
          <cell r="HP332">
            <v>606.84090909090912</v>
          </cell>
          <cell r="HQ332">
            <v>0</v>
          </cell>
          <cell r="HR332">
            <v>124.78</v>
          </cell>
          <cell r="HS332">
            <v>0</v>
          </cell>
          <cell r="HT332">
            <v>1182.590909090909</v>
          </cell>
          <cell r="HU332" t="str">
            <v>Aug 11</v>
          </cell>
          <cell r="HV332">
            <v>870.72727272727275</v>
          </cell>
          <cell r="HW332">
            <v>958.68181818181813</v>
          </cell>
          <cell r="HX332">
            <v>845.90909090909088</v>
          </cell>
          <cell r="HY332">
            <v>933.86363636363626</v>
          </cell>
          <cell r="HZ332">
            <v>933.875</v>
          </cell>
          <cell r="IA332">
            <v>918.94318181818187</v>
          </cell>
          <cell r="IB332">
            <v>933.875</v>
          </cell>
          <cell r="IC332">
            <v>1017.6818181818181</v>
          </cell>
          <cell r="ID332">
            <v>990.90909090909088</v>
          </cell>
          <cell r="IE332">
            <v>929.4545454545455</v>
          </cell>
          <cell r="IF332">
            <v>956.22727272727275</v>
          </cell>
          <cell r="IG332">
            <v>782.09090909090912</v>
          </cell>
          <cell r="IH332">
            <v>0</v>
          </cell>
          <cell r="II332">
            <v>763.34090909090912</v>
          </cell>
          <cell r="IJ332">
            <v>0</v>
          </cell>
          <cell r="IK332">
            <v>0</v>
          </cell>
          <cell r="IL332">
            <v>0</v>
          </cell>
          <cell r="IM332">
            <v>648.2045454545455</v>
          </cell>
          <cell r="IN332">
            <v>615.6704545454545</v>
          </cell>
          <cell r="IO332">
            <v>0</v>
          </cell>
          <cell r="IP332">
            <v>0</v>
          </cell>
          <cell r="IQ332" t="str">
            <v>Aug 11</v>
          </cell>
          <cell r="IR332">
            <v>16.445823070157488</v>
          </cell>
          <cell r="IS332">
            <v>71.383526608975927</v>
          </cell>
          <cell r="IT332">
            <v>85.938435740807279</v>
          </cell>
          <cell r="IU332">
            <v>0</v>
          </cell>
          <cell r="IV332">
            <v>0</v>
          </cell>
          <cell r="IW332">
            <v>0</v>
          </cell>
          <cell r="IX332">
            <v>104.0405590062112</v>
          </cell>
          <cell r="IY332">
            <v>0</v>
          </cell>
          <cell r="IZ332">
            <v>127.2511387163561</v>
          </cell>
          <cell r="JA332">
            <v>124.14619047619045</v>
          </cell>
          <cell r="JB332">
            <v>0</v>
          </cell>
          <cell r="JC332">
            <v>120.40169772256731</v>
          </cell>
          <cell r="JD332">
            <v>131.19188503803892</v>
          </cell>
          <cell r="JE332">
            <v>0</v>
          </cell>
          <cell r="JF332">
            <v>0</v>
          </cell>
          <cell r="JG332">
            <v>0</v>
          </cell>
          <cell r="JH332">
            <v>0</v>
          </cell>
          <cell r="JI332">
            <v>0</v>
          </cell>
          <cell r="JJ332">
            <v>0</v>
          </cell>
          <cell r="JK332">
            <v>0</v>
          </cell>
          <cell r="JL332">
            <v>0</v>
          </cell>
          <cell r="JM332">
            <v>-0.97610766045549724</v>
          </cell>
          <cell r="JN332">
            <v>124.35718426501037</v>
          </cell>
          <cell r="JO332">
            <v>0</v>
          </cell>
          <cell r="JP332">
            <v>122.49258799171842</v>
          </cell>
          <cell r="JQ332">
            <v>123.46869565217392</v>
          </cell>
          <cell r="JR332">
            <v>124.93055900621117</v>
          </cell>
          <cell r="JS332">
            <v>125.10182194616978</v>
          </cell>
          <cell r="JT332">
            <v>125.85631469979293</v>
          </cell>
          <cell r="JU332">
            <v>0</v>
          </cell>
          <cell r="JV332">
            <v>0</v>
          </cell>
          <cell r="JW332">
            <v>0</v>
          </cell>
          <cell r="JX332">
            <v>0</v>
          </cell>
          <cell r="JY332">
            <v>0</v>
          </cell>
          <cell r="JZ332">
            <v>123.96000000000001</v>
          </cell>
          <cell r="KA332">
            <v>0</v>
          </cell>
          <cell r="KB332">
            <v>0</v>
          </cell>
          <cell r="KC332">
            <v>0</v>
          </cell>
          <cell r="KD332">
            <v>109.9047619047619</v>
          </cell>
          <cell r="KE332">
            <v>112.96997929606624</v>
          </cell>
          <cell r="KF332">
            <v>109.9047619047619</v>
          </cell>
          <cell r="KG332">
            <v>112.96997929606624</v>
          </cell>
          <cell r="KH332">
            <v>0</v>
          </cell>
          <cell r="KI332">
            <v>0</v>
          </cell>
          <cell r="KJ332">
            <v>0</v>
          </cell>
          <cell r="KK332">
            <v>108.64230775500889</v>
          </cell>
          <cell r="KL332">
            <v>103.53169658140558</v>
          </cell>
          <cell r="KM332">
            <v>0</v>
          </cell>
          <cell r="KN332">
            <v>102.48679675910078</v>
          </cell>
          <cell r="KO332">
            <v>50.869565217391305</v>
          </cell>
          <cell r="KP332">
            <v>1.0391304347826087</v>
          </cell>
          <cell r="KQ332">
            <v>1.3130434782608698</v>
          </cell>
          <cell r="KR332">
            <v>1.3000000000000005</v>
          </cell>
          <cell r="KS332">
            <v>0.65217391304347816</v>
          </cell>
          <cell r="KT332">
            <v>-0.5304347826086957</v>
          </cell>
          <cell r="KU332">
            <v>-0.50217391304347836</v>
          </cell>
          <cell r="KV332">
            <v>-0.4913043478260869</v>
          </cell>
          <cell r="KW332">
            <v>-0.36086956521739133</v>
          </cell>
          <cell r="KX332">
            <v>-0.73913043478260843</v>
          </cell>
          <cell r="KY332">
            <v>-0.39130434782608697</v>
          </cell>
          <cell r="KZ332">
            <v>3.7391304347826089</v>
          </cell>
          <cell r="LA332">
            <v>3.847826086956522</v>
          </cell>
          <cell r="LB332">
            <v>3.0652173913043477</v>
          </cell>
          <cell r="LC332" t="str">
            <v>Aug 11</v>
          </cell>
          <cell r="LD332">
            <v>67.28444802578565</v>
          </cell>
          <cell r="LE332">
            <v>81.267217630853992</v>
          </cell>
          <cell r="LF332">
            <v>835</v>
          </cell>
          <cell r="LG332">
            <v>885</v>
          </cell>
          <cell r="LH332">
            <v>101.0577513227513</v>
          </cell>
          <cell r="LI332">
            <v>119.56857142857146</v>
          </cell>
          <cell r="LJ332">
            <v>124.04285714285714</v>
          </cell>
          <cell r="LK332">
            <v>1.7585714285714285</v>
          </cell>
          <cell r="LL332">
            <v>121.53380952380954</v>
          </cell>
          <cell r="LM332">
            <v>0.84761904761904761</v>
          </cell>
          <cell r="LN332">
            <v>126.44809523809523</v>
          </cell>
          <cell r="LO332">
            <v>3.304761904761905</v>
          </cell>
          <cell r="LP332">
            <v>0</v>
          </cell>
          <cell r="LQ332">
            <v>0</v>
          </cell>
          <cell r="LR332">
            <v>0</v>
          </cell>
          <cell r="LS332">
            <v>0</v>
          </cell>
          <cell r="LT332">
            <v>100.58920134983127</v>
          </cell>
          <cell r="LU332">
            <v>99.526959130108764</v>
          </cell>
          <cell r="LV332">
            <v>106.98333333333333</v>
          </cell>
          <cell r="LW332">
            <v>107.09249999999999</v>
          </cell>
          <cell r="LX332">
            <v>113.61977272727272</v>
          </cell>
          <cell r="LY332">
            <v>115.86522727272727</v>
          </cell>
          <cell r="LZ332">
            <v>106.53523809523809</v>
          </cell>
          <cell r="MA332">
            <v>117.91</v>
          </cell>
          <cell r="MB332" t="str">
            <v>Aug 11</v>
          </cell>
          <cell r="MC332">
            <v>840.33333333333337</v>
          </cell>
          <cell r="MD332">
            <v>903.95238095238096</v>
          </cell>
          <cell r="ME332">
            <v>105.14484126984127</v>
          </cell>
          <cell r="MF332">
            <v>122.4</v>
          </cell>
          <cell r="MG332">
            <v>118.95</v>
          </cell>
          <cell r="MH332" t="str">
            <v>Aug 11</v>
          </cell>
          <cell r="MI332">
            <v>128.15217391304347</v>
          </cell>
          <cell r="MJ332">
            <v>117.39130434782606</v>
          </cell>
          <cell r="MK332">
            <v>120.24844720496901</v>
          </cell>
          <cell r="ML332">
            <v>109.81366459627326</v>
          </cell>
          <cell r="MM332">
            <v>108.57142857142858</v>
          </cell>
          <cell r="MN332">
            <v>175.04774029280716</v>
          </cell>
          <cell r="MO332">
            <v>161.99665015004533</v>
          </cell>
          <cell r="MP332">
            <v>127.45341614906833</v>
          </cell>
          <cell r="MQ332">
            <v>47.086956521739133</v>
          </cell>
          <cell r="MR332">
            <v>79.673913043478265</v>
          </cell>
          <cell r="MS332">
            <v>0</v>
          </cell>
          <cell r="MT332">
            <v>171.64953315099498</v>
          </cell>
          <cell r="MU332">
            <v>108.78164556962021</v>
          </cell>
          <cell r="MV332">
            <v>98.347826086956516</v>
          </cell>
          <cell r="MW332">
            <v>12.56</v>
          </cell>
        </row>
        <row r="333">
          <cell r="F333" t="str">
            <v>Sep 11</v>
          </cell>
          <cell r="G333">
            <v>113.12340909090912</v>
          </cell>
          <cell r="H333">
            <v>0</v>
          </cell>
          <cell r="I333">
            <v>85.550476190476203</v>
          </cell>
          <cell r="J333">
            <v>0</v>
          </cell>
          <cell r="K333">
            <v>0</v>
          </cell>
          <cell r="L333">
            <v>112.66952380952378</v>
          </cell>
          <cell r="M333">
            <v>109.85047619047617</v>
          </cell>
          <cell r="N333">
            <v>0</v>
          </cell>
          <cell r="O333">
            <v>0</v>
          </cell>
          <cell r="P333">
            <v>82.812380952380934</v>
          </cell>
          <cell r="Q333">
            <v>82.812380952380934</v>
          </cell>
          <cell r="R333">
            <v>90.864999999999995</v>
          </cell>
          <cell r="S333">
            <v>97.633809523809504</v>
          </cell>
          <cell r="T333">
            <v>90.069523809523787</v>
          </cell>
          <cell r="U333">
            <v>74.181428571428555</v>
          </cell>
          <cell r="V333">
            <v>112.87340909090909</v>
          </cell>
          <cell r="W333">
            <v>112.86886590909091</v>
          </cell>
          <cell r="X333">
            <v>114.15977272727272</v>
          </cell>
          <cell r="Y333">
            <v>110.96431818181819</v>
          </cell>
          <cell r="Z333">
            <v>111.69159090909091</v>
          </cell>
          <cell r="AA333">
            <v>107.33431818181818</v>
          </cell>
          <cell r="AB333">
            <v>108.60477272727272</v>
          </cell>
          <cell r="AC333">
            <v>110.3234090909091</v>
          </cell>
          <cell r="AD333">
            <v>116.14613636363636</v>
          </cell>
          <cell r="AE333">
            <v>119.59613636363636</v>
          </cell>
          <cell r="AF333">
            <v>107.2280681818182</v>
          </cell>
          <cell r="AG333">
            <v>116.40909090909091</v>
          </cell>
          <cell r="AH333">
            <v>103.1780681818182</v>
          </cell>
          <cell r="AI333">
            <v>106.56409090909092</v>
          </cell>
          <cell r="AJ333">
            <v>107.2280681818182</v>
          </cell>
          <cell r="AK333">
            <v>109.5280681818182</v>
          </cell>
          <cell r="AL333">
            <v>118.45068181818182</v>
          </cell>
          <cell r="AM333">
            <v>113.40272727272728</v>
          </cell>
          <cell r="AN333">
            <v>107.65477272727271</v>
          </cell>
          <cell r="AO333">
            <v>111.3775</v>
          </cell>
          <cell r="AP333">
            <v>0</v>
          </cell>
          <cell r="AQ333">
            <v>104.9280681818182</v>
          </cell>
          <cell r="AR333">
            <v>109.57272727272725</v>
          </cell>
          <cell r="AS333">
            <v>110.3234090909091</v>
          </cell>
          <cell r="AT333">
            <v>108.31364090909091</v>
          </cell>
          <cell r="AU333">
            <v>110.8509090909091</v>
          </cell>
          <cell r="AV333">
            <v>114.80477272727272</v>
          </cell>
          <cell r="AW333">
            <v>107.72273181818181</v>
          </cell>
          <cell r="AX333">
            <v>114.2825</v>
          </cell>
          <cell r="AY333">
            <v>0</v>
          </cell>
          <cell r="AZ333">
            <v>0</v>
          </cell>
          <cell r="BA333">
            <v>0</v>
          </cell>
          <cell r="BB333">
            <v>106.65136363636366</v>
          </cell>
          <cell r="BC333">
            <v>106.30477272727272</v>
          </cell>
          <cell r="BD333">
            <v>-0.41318181818181726</v>
          </cell>
          <cell r="BE333">
            <v>84.752857142857152</v>
          </cell>
          <cell r="BF333">
            <v>111.66572428571426</v>
          </cell>
          <cell r="BG333">
            <v>97.28023809523809</v>
          </cell>
          <cell r="BH333">
            <v>116.01431818181818</v>
          </cell>
          <cell r="BI333">
            <v>115.00295454545454</v>
          </cell>
          <cell r="BJ333">
            <v>0</v>
          </cell>
          <cell r="BK333">
            <v>3.85</v>
          </cell>
          <cell r="BL333">
            <v>33.203749999999999</v>
          </cell>
          <cell r="BM333">
            <v>65.534999999999997</v>
          </cell>
          <cell r="BN333">
            <v>91.655000000000001</v>
          </cell>
          <cell r="BO333">
            <v>80.5</v>
          </cell>
          <cell r="BP333">
            <v>98.732500000000002</v>
          </cell>
          <cell r="BQ333">
            <v>113.22630000000001</v>
          </cell>
          <cell r="BR333">
            <v>112.61698770000001</v>
          </cell>
          <cell r="BS333">
            <v>116.01689999999999</v>
          </cell>
          <cell r="BT333">
            <v>115.40758769999999</v>
          </cell>
          <cell r="BU333">
            <v>120.20280000000002</v>
          </cell>
          <cell r="BV333">
            <v>119.59348770000003</v>
          </cell>
          <cell r="BW333">
            <v>112.97180000000002</v>
          </cell>
          <cell r="BX333">
            <v>112.36248770000002</v>
          </cell>
          <cell r="BY333">
            <v>119.75929999999998</v>
          </cell>
          <cell r="BZ333">
            <v>119.14998769999998</v>
          </cell>
          <cell r="CA333">
            <v>112.40329999999997</v>
          </cell>
          <cell r="CB333">
            <v>111.79398769999997</v>
          </cell>
          <cell r="CC333">
            <v>119.34680000000002</v>
          </cell>
          <cell r="CD333">
            <v>118.73748770000002</v>
          </cell>
          <cell r="CE333">
            <v>124.44130000000001</v>
          </cell>
          <cell r="CF333">
            <v>134.19999999999999</v>
          </cell>
          <cell r="CG333">
            <v>134.51400000000001</v>
          </cell>
          <cell r="CH333">
            <v>118.039</v>
          </cell>
          <cell r="CI333">
            <v>125.50000000000001</v>
          </cell>
          <cell r="CJ333">
            <v>123.99</v>
          </cell>
          <cell r="CK333">
            <v>124.87000000000002</v>
          </cell>
          <cell r="CL333">
            <v>121.85039999999999</v>
          </cell>
          <cell r="CM333">
            <v>0</v>
          </cell>
          <cell r="CN333">
            <v>123.36000000000003</v>
          </cell>
          <cell r="CO333">
            <v>122.75068770000003</v>
          </cell>
          <cell r="CP333">
            <v>0</v>
          </cell>
          <cell r="CQ333">
            <v>120.0562</v>
          </cell>
          <cell r="CR333">
            <v>0</v>
          </cell>
          <cell r="CS333">
            <v>0</v>
          </cell>
          <cell r="CT333">
            <v>100.33690476190478</v>
          </cell>
          <cell r="CU333">
            <v>97.63095238095238</v>
          </cell>
          <cell r="CV333">
            <v>0</v>
          </cell>
          <cell r="CW333">
            <v>79.5</v>
          </cell>
          <cell r="CX333">
            <v>109.6353</v>
          </cell>
          <cell r="CY333">
            <v>110.0553</v>
          </cell>
          <cell r="CZ333">
            <v>123.52249999999998</v>
          </cell>
          <cell r="DA333">
            <v>120.83499999999998</v>
          </cell>
          <cell r="DB333">
            <v>1.1627500000000026</v>
          </cell>
          <cell r="DC333">
            <v>0.881493506493502</v>
          </cell>
          <cell r="DD333">
            <v>0.1895000000000143</v>
          </cell>
          <cell r="DE333">
            <v>0</v>
          </cell>
          <cell r="DF333">
            <v>0.60931230000000003</v>
          </cell>
          <cell r="DG333">
            <v>1.4507435714285715</v>
          </cell>
          <cell r="DH333">
            <v>0.21276857142857145</v>
          </cell>
          <cell r="DI333">
            <v>0</v>
          </cell>
          <cell r="DJ333">
            <v>0</v>
          </cell>
          <cell r="DK333">
            <v>1.237975</v>
          </cell>
          <cell r="DL333">
            <v>0</v>
          </cell>
          <cell r="DM333" t="str">
            <v>Sep 11</v>
          </cell>
          <cell r="DN333">
            <v>4.1099999999999994</v>
          </cell>
          <cell r="DO333">
            <v>0</v>
          </cell>
          <cell r="DP333">
            <v>0</v>
          </cell>
          <cell r="DQ333">
            <v>0</v>
          </cell>
          <cell r="DR333">
            <v>0</v>
          </cell>
          <cell r="DS333">
            <v>0</v>
          </cell>
          <cell r="DT333">
            <v>117.37239999999998</v>
          </cell>
          <cell r="DU333">
            <v>116.76308769999999</v>
          </cell>
          <cell r="DV333">
            <v>127.09229999999999</v>
          </cell>
          <cell r="DW333">
            <v>126.4829877</v>
          </cell>
          <cell r="DX333">
            <v>117.01389999999999</v>
          </cell>
          <cell r="DY333">
            <v>116.40458769999999</v>
          </cell>
          <cell r="DZ333">
            <v>127.75590000000001</v>
          </cell>
          <cell r="EA333">
            <v>127.14658770000001</v>
          </cell>
          <cell r="EB333">
            <v>116.23639999999999</v>
          </cell>
          <cell r="EC333">
            <v>115.62708769999999</v>
          </cell>
          <cell r="ED333">
            <v>126.6639</v>
          </cell>
          <cell r="EE333">
            <v>126.0545877</v>
          </cell>
          <cell r="EF333">
            <v>125.64940000000001</v>
          </cell>
          <cell r="EG333">
            <v>130.3304</v>
          </cell>
          <cell r="EH333">
            <v>122.62539999999998</v>
          </cell>
          <cell r="EI333">
            <v>122.20539999999998</v>
          </cell>
          <cell r="EJ333">
            <v>0</v>
          </cell>
          <cell r="EK333">
            <v>125.18690000000001</v>
          </cell>
          <cell r="EL333">
            <v>124.57758770000001</v>
          </cell>
          <cell r="EM333">
            <v>0</v>
          </cell>
          <cell r="EN333">
            <v>0</v>
          </cell>
          <cell r="EO333">
            <v>98.854761904761887</v>
          </cell>
          <cell r="EP333">
            <v>98.202380952380949</v>
          </cell>
          <cell r="EQ333" t="str">
            <v>Sep 11</v>
          </cell>
          <cell r="ER333">
            <v>3.96</v>
          </cell>
          <cell r="ES333">
            <v>0</v>
          </cell>
          <cell r="ET333">
            <v>0</v>
          </cell>
          <cell r="EU333">
            <v>0</v>
          </cell>
          <cell r="EV333">
            <v>59.946999999999996</v>
          </cell>
          <cell r="EW333">
            <v>71.204999999999998</v>
          </cell>
          <cell r="EX333">
            <v>87.224999999999994</v>
          </cell>
          <cell r="EY333">
            <v>115.55380000000001</v>
          </cell>
          <cell r="EZ333">
            <v>114.94448770000001</v>
          </cell>
          <cell r="FA333">
            <v>128.8888</v>
          </cell>
          <cell r="FB333">
            <v>128.2794877</v>
          </cell>
          <cell r="FC333">
            <v>117.5448</v>
          </cell>
          <cell r="FD333">
            <v>116.9354877</v>
          </cell>
          <cell r="FE333">
            <v>115.1318</v>
          </cell>
          <cell r="FF333">
            <v>114.5224877</v>
          </cell>
          <cell r="FG333">
            <v>0</v>
          </cell>
          <cell r="FH333">
            <v>124.48499999999999</v>
          </cell>
          <cell r="FI333">
            <v>125.746</v>
          </cell>
          <cell r="FJ333">
            <v>124.58999999999997</v>
          </cell>
          <cell r="FK333">
            <v>123.98068769999998</v>
          </cell>
          <cell r="FL333">
            <v>0</v>
          </cell>
          <cell r="FM333">
            <v>0</v>
          </cell>
          <cell r="FN333" t="str">
            <v>Sep 11</v>
          </cell>
          <cell r="FO333">
            <v>4.0199999999999996</v>
          </cell>
          <cell r="FP333">
            <v>75.368999999999986</v>
          </cell>
          <cell r="FQ333">
            <v>77.122500000000002</v>
          </cell>
          <cell r="FR333">
            <v>94.751999999999995</v>
          </cell>
          <cell r="FS333">
            <v>0</v>
          </cell>
          <cell r="FT333">
            <v>121.74010000000001</v>
          </cell>
          <cell r="FU333">
            <v>121.13078770000001</v>
          </cell>
          <cell r="FV333">
            <v>124.37530000000001</v>
          </cell>
          <cell r="FW333">
            <v>123.76598770000001</v>
          </cell>
          <cell r="FX333">
            <v>120.69010000000002</v>
          </cell>
          <cell r="FY333">
            <v>120.08078770000002</v>
          </cell>
          <cell r="FZ333">
            <v>0</v>
          </cell>
          <cell r="GA333">
            <v>-0.60931230000000003</v>
          </cell>
          <cell r="GB333">
            <v>0</v>
          </cell>
          <cell r="GC333">
            <v>0</v>
          </cell>
          <cell r="GD333">
            <v>126.42139999999999</v>
          </cell>
          <cell r="GE333">
            <v>126.20699999999999</v>
          </cell>
          <cell r="GF333">
            <v>125.59768769999999</v>
          </cell>
          <cell r="GG333">
            <v>126.71950000000001</v>
          </cell>
          <cell r="GH333">
            <v>126.11018770000001</v>
          </cell>
          <cell r="GI333">
            <v>120.771</v>
          </cell>
          <cell r="GJ333">
            <v>119.13099999999999</v>
          </cell>
          <cell r="GK333">
            <v>0</v>
          </cell>
          <cell r="GL333">
            <v>0</v>
          </cell>
          <cell r="GM333">
            <v>102.75904761904762</v>
          </cell>
          <cell r="GN333">
            <v>0</v>
          </cell>
          <cell r="GO333" t="str">
            <v>Sep 11</v>
          </cell>
          <cell r="GP333">
            <v>8.2835837589178301</v>
          </cell>
          <cell r="GQ333">
            <v>867.22727272727275</v>
          </cell>
          <cell r="GR333">
            <v>892.68181818181813</v>
          </cell>
          <cell r="GS333">
            <v>827.27272727272725</v>
          </cell>
          <cell r="GT333">
            <v>902.72727272727275</v>
          </cell>
          <cell r="GU333">
            <v>940.0454545454545</v>
          </cell>
          <cell r="GV333">
            <v>936.2954545454545</v>
          </cell>
          <cell r="GW333">
            <v>940.0454545454545</v>
          </cell>
          <cell r="GX333">
            <v>0</v>
          </cell>
          <cell r="GY333">
            <v>1032.6136363636363</v>
          </cell>
          <cell r="GZ333">
            <v>1012.7954545454545</v>
          </cell>
          <cell r="HA333">
            <v>1007.9886363636364</v>
          </cell>
          <cell r="HB333">
            <v>998.40909090909088</v>
          </cell>
          <cell r="HC333">
            <v>997.14772727272725</v>
          </cell>
          <cell r="HD333">
            <v>927.96590909090912</v>
          </cell>
          <cell r="HE333">
            <v>952.23863636363637</v>
          </cell>
          <cell r="HF333">
            <v>957.09090909090912</v>
          </cell>
          <cell r="HG333">
            <v>800.10227272727275</v>
          </cell>
          <cell r="HH333">
            <v>0</v>
          </cell>
          <cell r="HI333">
            <v>786.25</v>
          </cell>
          <cell r="HJ333">
            <v>0</v>
          </cell>
          <cell r="HK333" t="e">
            <v>#VALUE!</v>
          </cell>
          <cell r="HL333">
            <v>0</v>
          </cell>
          <cell r="HM333">
            <v>0</v>
          </cell>
          <cell r="HN333">
            <v>638.47727272727275</v>
          </cell>
          <cell r="HO333">
            <v>625.625</v>
          </cell>
          <cell r="HP333">
            <v>610.59090909090912</v>
          </cell>
          <cell r="HQ333">
            <v>0</v>
          </cell>
          <cell r="HR333">
            <v>123.45</v>
          </cell>
          <cell r="HS333">
            <v>0</v>
          </cell>
          <cell r="HT333">
            <v>1128.909090909091</v>
          </cell>
          <cell r="HU333" t="str">
            <v>Sep 11</v>
          </cell>
          <cell r="HV333">
            <v>867.13636363636363</v>
          </cell>
          <cell r="HW333">
            <v>948.5454545454545</v>
          </cell>
          <cell r="HX333">
            <v>824.13636363636363</v>
          </cell>
          <cell r="HY333">
            <v>905.5454545454545</v>
          </cell>
          <cell r="HZ333">
            <v>933.80681818181813</v>
          </cell>
          <cell r="IA333">
            <v>918.60227272727275</v>
          </cell>
          <cell r="IB333">
            <v>933.80681818181813</v>
          </cell>
          <cell r="IC333">
            <v>995.02272727272725</v>
          </cell>
          <cell r="ID333">
            <v>983.5454545454545</v>
          </cell>
          <cell r="IE333">
            <v>925.35227272727275</v>
          </cell>
          <cell r="IF333">
            <v>956.43181818181813</v>
          </cell>
          <cell r="IG333">
            <v>797.05681818181813</v>
          </cell>
          <cell r="IH333">
            <v>0</v>
          </cell>
          <cell r="II333">
            <v>781.4204545454545</v>
          </cell>
          <cell r="IJ333">
            <v>0</v>
          </cell>
          <cell r="IK333">
            <v>0</v>
          </cell>
          <cell r="IL333">
            <v>0</v>
          </cell>
          <cell r="IM333">
            <v>643.22727272727275</v>
          </cell>
          <cell r="IN333">
            <v>623.27272727272725</v>
          </cell>
          <cell r="IO333">
            <v>0</v>
          </cell>
          <cell r="IP333">
            <v>0</v>
          </cell>
          <cell r="IQ333" t="str">
            <v>Sep 11</v>
          </cell>
          <cell r="IR333">
            <v>16.396923051456323</v>
          </cell>
          <cell r="IS333">
            <v>66.698410372866462</v>
          </cell>
          <cell r="IT333">
            <v>82.895066366140753</v>
          </cell>
          <cell r="IU333">
            <v>0</v>
          </cell>
          <cell r="IV333">
            <v>0</v>
          </cell>
          <cell r="IW333">
            <v>0</v>
          </cell>
          <cell r="IX333">
            <v>104.80818181818184</v>
          </cell>
          <cell r="IY333">
            <v>0</v>
          </cell>
          <cell r="IZ333">
            <v>128.05181818181819</v>
          </cell>
          <cell r="JA333">
            <v>125.81999999999998</v>
          </cell>
          <cell r="JB333">
            <v>0</v>
          </cell>
          <cell r="JC333">
            <v>123.26772727272729</v>
          </cell>
          <cell r="JD333">
            <v>134.77138246369017</v>
          </cell>
          <cell r="JE333">
            <v>0</v>
          </cell>
          <cell r="JF333">
            <v>0</v>
          </cell>
          <cell r="JG333">
            <v>0</v>
          </cell>
          <cell r="JH333">
            <v>0</v>
          </cell>
          <cell r="JI333">
            <v>0</v>
          </cell>
          <cell r="JJ333">
            <v>0</v>
          </cell>
          <cell r="JK333">
            <v>0</v>
          </cell>
          <cell r="JL333">
            <v>0</v>
          </cell>
          <cell r="JM333">
            <v>-0.86181590909087902</v>
          </cell>
          <cell r="JN333">
            <v>123.09136363636362</v>
          </cell>
          <cell r="JO333">
            <v>0</v>
          </cell>
          <cell r="JP333">
            <v>122.65500227272729</v>
          </cell>
          <cell r="JQ333">
            <v>123.51681818181817</v>
          </cell>
          <cell r="JR333">
            <v>124.28363636363639</v>
          </cell>
          <cell r="JS333">
            <v>124.37545681818183</v>
          </cell>
          <cell r="JT333">
            <v>125.42681818181819</v>
          </cell>
          <cell r="JU333">
            <v>0</v>
          </cell>
          <cell r="JV333">
            <v>0</v>
          </cell>
          <cell r="JW333">
            <v>0</v>
          </cell>
          <cell r="JX333">
            <v>0</v>
          </cell>
          <cell r="JY333">
            <v>0</v>
          </cell>
          <cell r="JZ333">
            <v>123.61681818181816</v>
          </cell>
          <cell r="KA333">
            <v>0</v>
          </cell>
          <cell r="KB333">
            <v>0</v>
          </cell>
          <cell r="KC333">
            <v>0</v>
          </cell>
          <cell r="KD333">
            <v>107.94090909090912</v>
          </cell>
          <cell r="KE333">
            <v>112.00909090909093</v>
          </cell>
          <cell r="KF333">
            <v>107.94090909090912</v>
          </cell>
          <cell r="KG333">
            <v>112.00909090909093</v>
          </cell>
          <cell r="KH333">
            <v>0</v>
          </cell>
          <cell r="KI333">
            <v>0</v>
          </cell>
          <cell r="KJ333">
            <v>0</v>
          </cell>
          <cell r="KK333">
            <v>108.62068718682892</v>
          </cell>
          <cell r="KL333">
            <v>103.99291338582678</v>
          </cell>
          <cell r="KM333">
            <v>0</v>
          </cell>
          <cell r="KN333">
            <v>102.65955619183968</v>
          </cell>
          <cell r="KO333">
            <v>37.727272727272727</v>
          </cell>
          <cell r="KP333">
            <v>1.3227272727272721</v>
          </cell>
          <cell r="KQ333">
            <v>1.6272727272727274</v>
          </cell>
          <cell r="KR333">
            <v>1.4590909090909088</v>
          </cell>
          <cell r="KS333">
            <v>1.204545454545455</v>
          </cell>
          <cell r="KT333">
            <v>-0.4340909090909093</v>
          </cell>
          <cell r="KU333">
            <v>-5.4543181818181831E-2</v>
          </cell>
          <cell r="KV333">
            <v>-0.10000000000000005</v>
          </cell>
          <cell r="KW333">
            <v>-9.999999999999995E-2</v>
          </cell>
          <cell r="KX333">
            <v>-0.70454318181818176</v>
          </cell>
          <cell r="KY333">
            <v>-6.8181818181818177E-2</v>
          </cell>
          <cell r="KZ333">
            <v>4.5</v>
          </cell>
          <cell r="LA333">
            <v>4.0454545454545459</v>
          </cell>
          <cell r="LB333">
            <v>4.0681818181818183</v>
          </cell>
          <cell r="LC333" t="str">
            <v>Sep 11</v>
          </cell>
          <cell r="LD333">
            <v>63.658340048348109</v>
          </cell>
          <cell r="LE333">
            <v>79.430670339761249</v>
          </cell>
          <cell r="LF333">
            <v>790</v>
          </cell>
          <cell r="LG333">
            <v>865</v>
          </cell>
          <cell r="LH333">
            <v>101.31007575757577</v>
          </cell>
          <cell r="LI333">
            <v>121.44636363636361</v>
          </cell>
          <cell r="LJ333">
            <v>122.34818181818179</v>
          </cell>
          <cell r="LK333">
            <v>1.3659090909090912</v>
          </cell>
          <cell r="LL333">
            <v>121.60590909090907</v>
          </cell>
          <cell r="LM333">
            <v>1.0840909090909094</v>
          </cell>
          <cell r="LN333">
            <v>126.04227272727272</v>
          </cell>
          <cell r="LO333">
            <v>3.3022727272727277</v>
          </cell>
          <cell r="LP333">
            <v>0</v>
          </cell>
          <cell r="LQ333">
            <v>0</v>
          </cell>
          <cell r="LR333">
            <v>0</v>
          </cell>
          <cell r="LS333">
            <v>0</v>
          </cell>
          <cell r="LT333">
            <v>101.17430207587687</v>
          </cell>
          <cell r="LU333">
            <v>99.91231209735146</v>
          </cell>
          <cell r="LV333">
            <v>108.60477272727272</v>
          </cell>
          <cell r="LW333">
            <v>110.3234090909091</v>
          </cell>
          <cell r="LX333">
            <v>116.14613636363636</v>
          </cell>
          <cell r="LY333">
            <v>119.59613636363636</v>
          </cell>
          <cell r="LZ333">
            <v>107.2280681818182</v>
          </cell>
          <cell r="MA333">
            <v>116.40909090909091</v>
          </cell>
          <cell r="MB333" t="str">
            <v>Sep 11</v>
          </cell>
          <cell r="MC333">
            <v>801.43181818181824</v>
          </cell>
          <cell r="MD333">
            <v>887.02272727272725</v>
          </cell>
          <cell r="ME333">
            <v>105.28977272727272</v>
          </cell>
          <cell r="MF333">
            <v>124.2</v>
          </cell>
          <cell r="MG333">
            <v>122.15</v>
          </cell>
          <cell r="MH333" t="str">
            <v>Sep 11</v>
          </cell>
          <cell r="MI333">
            <v>127.95454545454545</v>
          </cell>
          <cell r="MJ333">
            <v>114.28571428571423</v>
          </cell>
          <cell r="MK333">
            <v>117.14285714285717</v>
          </cell>
          <cell r="ML333">
            <v>109.87012987012982</v>
          </cell>
          <cell r="MM333">
            <v>107.92207792207796</v>
          </cell>
          <cell r="MN333">
            <v>175.04774029280713</v>
          </cell>
          <cell r="MO333">
            <v>156.68320443601348</v>
          </cell>
          <cell r="MP333">
            <v>111.55844155844153</v>
          </cell>
          <cell r="MQ333">
            <v>44.295454545454547</v>
          </cell>
          <cell r="MR333">
            <v>76.36363636363636</v>
          </cell>
          <cell r="MS333">
            <v>0</v>
          </cell>
          <cell r="MT333">
            <v>170.57779530664558</v>
          </cell>
          <cell r="MU333">
            <v>106.53409090909091</v>
          </cell>
          <cell r="MV333">
            <v>79</v>
          </cell>
          <cell r="MW333">
            <v>12.56</v>
          </cell>
        </row>
        <row r="334">
          <cell r="F334" t="str">
            <v>Oct 11</v>
          </cell>
          <cell r="G334">
            <v>109.43357142857143</v>
          </cell>
          <cell r="H334">
            <v>0</v>
          </cell>
          <cell r="I334">
            <v>86.446666666666673</v>
          </cell>
          <cell r="J334">
            <v>0</v>
          </cell>
          <cell r="K334">
            <v>0</v>
          </cell>
          <cell r="L334">
            <v>111.81809523809522</v>
          </cell>
          <cell r="M334">
            <v>107.37523809523807</v>
          </cell>
          <cell r="N334">
            <v>0</v>
          </cell>
          <cell r="O334">
            <v>0</v>
          </cell>
          <cell r="P334">
            <v>82.127619047619035</v>
          </cell>
          <cell r="Q334">
            <v>82.127619047619035</v>
          </cell>
          <cell r="R334">
            <v>88.378571428571448</v>
          </cell>
          <cell r="S334">
            <v>96.208571428571418</v>
          </cell>
          <cell r="T334">
            <v>88.684761904761899</v>
          </cell>
          <cell r="U334">
            <v>75.565714285714279</v>
          </cell>
          <cell r="V334">
            <v>108.81928571428571</v>
          </cell>
          <cell r="W334">
            <v>108.65976190476191</v>
          </cell>
          <cell r="X334">
            <v>109.73833333333333</v>
          </cell>
          <cell r="Y334">
            <v>107.38595238095238</v>
          </cell>
          <cell r="Z334">
            <v>108.255</v>
          </cell>
          <cell r="AA334">
            <v>105.60224999999998</v>
          </cell>
          <cell r="AB334">
            <v>106.31474999999998</v>
          </cell>
          <cell r="AC334">
            <v>106.45738095238094</v>
          </cell>
          <cell r="AD334">
            <v>112.67166666666667</v>
          </cell>
          <cell r="AE334">
            <v>116.31452380952381</v>
          </cell>
          <cell r="AF334">
            <v>106.00762500000002</v>
          </cell>
          <cell r="AG334">
            <v>114.48499999999997</v>
          </cell>
          <cell r="AH334">
            <v>102.20762500000001</v>
          </cell>
          <cell r="AI334">
            <v>104.6825</v>
          </cell>
          <cell r="AJ334">
            <v>106.00762500000002</v>
          </cell>
          <cell r="AK334">
            <v>108.20762500000001</v>
          </cell>
          <cell r="AL334">
            <v>113.32880952380953</v>
          </cell>
          <cell r="AM334">
            <v>111.09849999999999</v>
          </cell>
          <cell r="AN334">
            <v>105.18474999999998</v>
          </cell>
          <cell r="AO334">
            <v>110.09724999999997</v>
          </cell>
          <cell r="AP334">
            <v>0</v>
          </cell>
          <cell r="AQ334">
            <v>103.80762500000002</v>
          </cell>
          <cell r="AR334">
            <v>107.33399999999999</v>
          </cell>
          <cell r="AS334">
            <v>106.45738095238094</v>
          </cell>
          <cell r="AT334">
            <v>106.97499999999997</v>
          </cell>
          <cell r="AU334">
            <v>108.16749999999998</v>
          </cell>
          <cell r="AV334">
            <v>112.69224999999997</v>
          </cell>
          <cell r="AW334">
            <v>106.27499999999998</v>
          </cell>
          <cell r="AX334">
            <v>110.98119047619048</v>
          </cell>
          <cell r="AY334">
            <v>0</v>
          </cell>
          <cell r="AZ334">
            <v>0</v>
          </cell>
          <cell r="BA334">
            <v>0</v>
          </cell>
          <cell r="BB334">
            <v>104.76300000000001</v>
          </cell>
          <cell r="BC334">
            <v>103.95225000000001</v>
          </cell>
          <cell r="BD334">
            <v>0.31100000000000094</v>
          </cell>
          <cell r="BE334">
            <v>85.67190476190477</v>
          </cell>
          <cell r="BF334">
            <v>108.89096238095237</v>
          </cell>
          <cell r="BG334">
            <v>99.750119047619052</v>
          </cell>
          <cell r="BH334">
            <v>112.07642857142856</v>
          </cell>
          <cell r="BI334">
            <v>110.17880952380952</v>
          </cell>
          <cell r="BJ334">
            <v>0</v>
          </cell>
          <cell r="BK334">
            <v>3.76</v>
          </cell>
          <cell r="BL334">
            <v>37.326250000000002</v>
          </cell>
          <cell r="BM334">
            <v>61.800000000000011</v>
          </cell>
          <cell r="BN334">
            <v>87.372499999999988</v>
          </cell>
          <cell r="BO334">
            <v>75.855000000000004</v>
          </cell>
          <cell r="BP334">
            <v>95.208749999999995</v>
          </cell>
          <cell r="BQ334">
            <v>112.71679999999999</v>
          </cell>
          <cell r="BR334">
            <v>112.27923034999999</v>
          </cell>
          <cell r="BS334">
            <v>114.92920000000001</v>
          </cell>
          <cell r="BT334">
            <v>114.49163035000001</v>
          </cell>
          <cell r="BU334">
            <v>118.24779999999998</v>
          </cell>
          <cell r="BV334">
            <v>117.81023034999998</v>
          </cell>
          <cell r="BW334">
            <v>112.72779999999997</v>
          </cell>
          <cell r="BX334">
            <v>112.29023034999997</v>
          </cell>
          <cell r="BY334">
            <v>118.25479999999999</v>
          </cell>
          <cell r="BZ334">
            <v>117.81723034999999</v>
          </cell>
          <cell r="CA334">
            <v>112.49179999999997</v>
          </cell>
          <cell r="CB334">
            <v>112.05423034999997</v>
          </cell>
          <cell r="CC334">
            <v>118.01779999999999</v>
          </cell>
          <cell r="CD334">
            <v>117.58023034999999</v>
          </cell>
          <cell r="CE334">
            <v>123.91679999999999</v>
          </cell>
          <cell r="CF334">
            <v>136</v>
          </cell>
          <cell r="CG334">
            <v>137.16500000000002</v>
          </cell>
          <cell r="CH334">
            <v>117.152</v>
          </cell>
          <cell r="CI334">
            <v>127.12680000000002</v>
          </cell>
          <cell r="CJ334">
            <v>124.29679999999999</v>
          </cell>
          <cell r="CK334">
            <v>126.10680000000001</v>
          </cell>
          <cell r="CL334">
            <v>123.24749999999999</v>
          </cell>
          <cell r="CM334">
            <v>0</v>
          </cell>
          <cell r="CN334">
            <v>124.1615</v>
          </cell>
          <cell r="CO334">
            <v>123.72393035</v>
          </cell>
          <cell r="CP334">
            <v>0</v>
          </cell>
          <cell r="CQ334">
            <v>122.07319999999999</v>
          </cell>
          <cell r="CR334">
            <v>0</v>
          </cell>
          <cell r="CS334">
            <v>0</v>
          </cell>
          <cell r="CT334">
            <v>102.04166666666666</v>
          </cell>
          <cell r="CU334">
            <v>99.265476190476193</v>
          </cell>
          <cell r="CV334">
            <v>0</v>
          </cell>
          <cell r="CW334">
            <v>78.5</v>
          </cell>
          <cell r="CX334">
            <v>110.03779999999999</v>
          </cell>
          <cell r="CY334">
            <v>110.4478</v>
          </cell>
          <cell r="CZ334">
            <v>123.66749999999999</v>
          </cell>
          <cell r="DA334">
            <v>121.273</v>
          </cell>
          <cell r="DB334">
            <v>0.92183333333333195</v>
          </cell>
          <cell r="DC334">
            <v>0.71779220779220976</v>
          </cell>
          <cell r="DD334">
            <v>7.8666666666668064E-2</v>
          </cell>
          <cell r="DE334">
            <v>0</v>
          </cell>
          <cell r="DF334">
            <v>0.43756964999999998</v>
          </cell>
          <cell r="DG334">
            <v>1.0418324999999999</v>
          </cell>
          <cell r="DH334">
            <v>0.13349678571428575</v>
          </cell>
          <cell r="DI334">
            <v>0</v>
          </cell>
          <cell r="DJ334">
            <v>0</v>
          </cell>
          <cell r="DK334">
            <v>0.90833571428571425</v>
          </cell>
          <cell r="DL334">
            <v>0</v>
          </cell>
          <cell r="DM334" t="str">
            <v>Oct 11</v>
          </cell>
          <cell r="DN334">
            <v>4.07</v>
          </cell>
          <cell r="DO334">
            <v>0</v>
          </cell>
          <cell r="DP334">
            <v>0</v>
          </cell>
          <cell r="DQ334">
            <v>0</v>
          </cell>
          <cell r="DR334">
            <v>0</v>
          </cell>
          <cell r="DS334">
            <v>0</v>
          </cell>
          <cell r="DT334">
            <v>116.0617</v>
          </cell>
          <cell r="DU334">
            <v>115.62413035</v>
          </cell>
          <cell r="DV334">
            <v>122.7401</v>
          </cell>
          <cell r="DW334">
            <v>122.30253035</v>
          </cell>
          <cell r="DX334">
            <v>114.96429999999999</v>
          </cell>
          <cell r="DY334">
            <v>114.52673034999999</v>
          </cell>
          <cell r="DZ334">
            <v>123.2713</v>
          </cell>
          <cell r="EA334">
            <v>122.83373035</v>
          </cell>
          <cell r="EB334">
            <v>114.52980000000002</v>
          </cell>
          <cell r="EC334">
            <v>114.09223035000002</v>
          </cell>
          <cell r="ED334">
            <v>123.13730000000001</v>
          </cell>
          <cell r="EE334">
            <v>122.69973035000001</v>
          </cell>
          <cell r="EF334">
            <v>126.00499999999997</v>
          </cell>
          <cell r="EG334">
            <v>131.76999999999998</v>
          </cell>
          <cell r="EH334">
            <v>123.93599999999999</v>
          </cell>
          <cell r="EI334">
            <v>123.51599999999999</v>
          </cell>
          <cell r="EJ334">
            <v>0</v>
          </cell>
          <cell r="EK334">
            <v>126.22699999999999</v>
          </cell>
          <cell r="EL334">
            <v>125.78943034999999</v>
          </cell>
          <cell r="EM334">
            <v>0</v>
          </cell>
          <cell r="EN334">
            <v>0</v>
          </cell>
          <cell r="EO334">
            <v>99.646428571428572</v>
          </cell>
          <cell r="EP334">
            <v>99.25</v>
          </cell>
          <cell r="EQ334" t="str">
            <v>Oct 11</v>
          </cell>
          <cell r="ER334">
            <v>3.92</v>
          </cell>
          <cell r="ES334">
            <v>0</v>
          </cell>
          <cell r="ET334">
            <v>0</v>
          </cell>
          <cell r="EU334">
            <v>0</v>
          </cell>
          <cell r="EV334">
            <v>57.384999999999998</v>
          </cell>
          <cell r="EW334">
            <v>64.326000000000022</v>
          </cell>
          <cell r="EX334">
            <v>80.054000000000002</v>
          </cell>
          <cell r="EY334">
            <v>111.265</v>
          </cell>
          <cell r="EZ334">
            <v>110.82743035</v>
          </cell>
          <cell r="FA334">
            <v>119.26</v>
          </cell>
          <cell r="FB334">
            <v>118.82243035</v>
          </cell>
          <cell r="FC334">
            <v>111.23999999999998</v>
          </cell>
          <cell r="FD334">
            <v>110.80243034999998</v>
          </cell>
          <cell r="FE334">
            <v>110.50999999999999</v>
          </cell>
          <cell r="FF334">
            <v>110.07243034999999</v>
          </cell>
          <cell r="FG334">
            <v>0</v>
          </cell>
          <cell r="FH334">
            <v>125.3368</v>
          </cell>
          <cell r="FI334">
            <v>125.27379999999998</v>
          </cell>
          <cell r="FJ334">
            <v>125.44179999999999</v>
          </cell>
          <cell r="FK334">
            <v>125.00423034999999</v>
          </cell>
          <cell r="FL334">
            <v>0</v>
          </cell>
          <cell r="FM334">
            <v>0</v>
          </cell>
          <cell r="FN334" t="str">
            <v>Oct 11</v>
          </cell>
          <cell r="FO334">
            <v>3.93</v>
          </cell>
          <cell r="FP334">
            <v>75.260000000000005</v>
          </cell>
          <cell r="FQ334">
            <v>76.039999999999992</v>
          </cell>
          <cell r="FR334">
            <v>93.919999999999987</v>
          </cell>
          <cell r="FS334">
            <v>0</v>
          </cell>
          <cell r="FT334">
            <v>123.82560000000001</v>
          </cell>
          <cell r="FU334">
            <v>123.38803035000001</v>
          </cell>
          <cell r="FV334">
            <v>128.05560000000003</v>
          </cell>
          <cell r="FW334">
            <v>127.61803035000003</v>
          </cell>
          <cell r="FX334">
            <v>123.02560000000003</v>
          </cell>
          <cell r="FY334">
            <v>122.58803035000003</v>
          </cell>
          <cell r="FZ334">
            <v>0</v>
          </cell>
          <cell r="GA334">
            <v>-0.43756964999999998</v>
          </cell>
          <cell r="GB334">
            <v>0</v>
          </cell>
          <cell r="GC334">
            <v>0</v>
          </cell>
          <cell r="GD334">
            <v>127.38699999999999</v>
          </cell>
          <cell r="GE334">
            <v>128.70389999999998</v>
          </cell>
          <cell r="GF334">
            <v>128.26633034999998</v>
          </cell>
          <cell r="GG334">
            <v>129.75390000000002</v>
          </cell>
          <cell r="GH334">
            <v>129.31633035000002</v>
          </cell>
          <cell r="GI334">
            <v>122.97799999999999</v>
          </cell>
          <cell r="GJ334">
            <v>121.508</v>
          </cell>
          <cell r="GK334">
            <v>0</v>
          </cell>
          <cell r="GL334">
            <v>0</v>
          </cell>
          <cell r="GM334">
            <v>103.69714285714286</v>
          </cell>
          <cell r="GN334">
            <v>0</v>
          </cell>
          <cell r="GO334" t="str">
            <v>Oct 11</v>
          </cell>
          <cell r="GP334">
            <v>9.9194198569671492</v>
          </cell>
          <cell r="GQ334">
            <v>792.38095238095241</v>
          </cell>
          <cell r="GR334">
            <v>846.76190476190482</v>
          </cell>
          <cell r="GS334">
            <v>780.35714285714289</v>
          </cell>
          <cell r="GT334">
            <v>848.92857142857144</v>
          </cell>
          <cell r="GU334">
            <v>882.34523809523807</v>
          </cell>
          <cell r="GV334">
            <v>878.59523809523807</v>
          </cell>
          <cell r="GW334">
            <v>882.34523809523807</v>
          </cell>
          <cell r="GX334">
            <v>0</v>
          </cell>
          <cell r="GY334">
            <v>977.88095238095241</v>
          </cell>
          <cell r="GZ334">
            <v>957.88095238095241</v>
          </cell>
          <cell r="HA334">
            <v>965.30952380952385</v>
          </cell>
          <cell r="HB334">
            <v>943.92857142857144</v>
          </cell>
          <cell r="HC334">
            <v>1002.9880952380952</v>
          </cell>
          <cell r="HD334">
            <v>933.47619047619048</v>
          </cell>
          <cell r="HE334">
            <v>973.96428571428567</v>
          </cell>
          <cell r="HF334">
            <v>978.53571428571433</v>
          </cell>
          <cell r="HG334">
            <v>793.46428571428567</v>
          </cell>
          <cell r="HH334">
            <v>0</v>
          </cell>
          <cell r="HI334">
            <v>782.83333333333337</v>
          </cell>
          <cell r="HJ334">
            <v>0</v>
          </cell>
          <cell r="HK334" t="e">
            <v>#VALUE!</v>
          </cell>
          <cell r="HL334">
            <v>0</v>
          </cell>
          <cell r="HM334">
            <v>0</v>
          </cell>
          <cell r="HN334">
            <v>637.5</v>
          </cell>
          <cell r="HO334">
            <v>625.83333333333337</v>
          </cell>
          <cell r="HP334">
            <v>609.82142857142856</v>
          </cell>
          <cell r="HQ334">
            <v>0</v>
          </cell>
          <cell r="HR334">
            <v>117.59</v>
          </cell>
          <cell r="HS334">
            <v>0</v>
          </cell>
          <cell r="HT334">
            <v>1145.3809523809523</v>
          </cell>
          <cell r="HU334" t="str">
            <v>Oct 11</v>
          </cell>
          <cell r="HV334">
            <v>816.38095238095241</v>
          </cell>
          <cell r="HW334">
            <v>892.09523809523807</v>
          </cell>
          <cell r="HX334">
            <v>776.76190476190482</v>
          </cell>
          <cell r="HY334">
            <v>852.47619047619048</v>
          </cell>
          <cell r="HZ334">
            <v>876.02380952380952</v>
          </cell>
          <cell r="IA334">
            <v>859.47619047619048</v>
          </cell>
          <cell r="IB334">
            <v>876.02380952380952</v>
          </cell>
          <cell r="IC334">
            <v>960.32142857142856</v>
          </cell>
          <cell r="ID334">
            <v>985.10714285714289</v>
          </cell>
          <cell r="IE334">
            <v>922.57142857142856</v>
          </cell>
          <cell r="IF334">
            <v>961.76190476190482</v>
          </cell>
          <cell r="IG334">
            <v>790.5</v>
          </cell>
          <cell r="IH334">
            <v>0</v>
          </cell>
          <cell r="II334">
            <v>775.09523809523807</v>
          </cell>
          <cell r="IJ334">
            <v>0</v>
          </cell>
          <cell r="IK334">
            <v>0</v>
          </cell>
          <cell r="IL334">
            <v>0</v>
          </cell>
          <cell r="IM334">
            <v>641.48809523809518</v>
          </cell>
          <cell r="IN334">
            <v>625.77380952380952</v>
          </cell>
          <cell r="IO334">
            <v>0</v>
          </cell>
          <cell r="IP334">
            <v>0</v>
          </cell>
          <cell r="IQ334" t="str">
            <v>Oct 11</v>
          </cell>
          <cell r="IR334">
            <v>16.541116043027838</v>
          </cell>
          <cell r="IS334">
            <v>61.874064694370894</v>
          </cell>
          <cell r="IT334">
            <v>77.856486947396036</v>
          </cell>
          <cell r="IU334">
            <v>0</v>
          </cell>
          <cell r="IV334">
            <v>0</v>
          </cell>
          <cell r="IW334">
            <v>0</v>
          </cell>
          <cell r="IX334">
            <v>97.288499999999999</v>
          </cell>
          <cell r="IY334">
            <v>0</v>
          </cell>
          <cell r="IZ334">
            <v>127.36276190476192</v>
          </cell>
          <cell r="JA334">
            <v>124.13626190476191</v>
          </cell>
          <cell r="JB334">
            <v>0</v>
          </cell>
          <cell r="JC334">
            <v>121.73633333333332</v>
          </cell>
          <cell r="JD334">
            <v>134.4260355029586</v>
          </cell>
          <cell r="JE334">
            <v>0</v>
          </cell>
          <cell r="JF334">
            <v>0</v>
          </cell>
          <cell r="JG334">
            <v>0</v>
          </cell>
          <cell r="JH334">
            <v>0</v>
          </cell>
          <cell r="JI334">
            <v>0</v>
          </cell>
          <cell r="JJ334">
            <v>0</v>
          </cell>
          <cell r="JK334">
            <v>0</v>
          </cell>
          <cell r="JL334">
            <v>0</v>
          </cell>
          <cell r="JM334">
            <v>-0.85392857142859668</v>
          </cell>
          <cell r="JN334">
            <v>123.22569809523807</v>
          </cell>
          <cell r="JO334">
            <v>0</v>
          </cell>
          <cell r="JP334">
            <v>121.64183333333334</v>
          </cell>
          <cell r="JQ334">
            <v>122.49576190476193</v>
          </cell>
          <cell r="JR334">
            <v>123.3636904761905</v>
          </cell>
          <cell r="JS334">
            <v>123.33292857142858</v>
          </cell>
          <cell r="JT334">
            <v>124.38166666666666</v>
          </cell>
          <cell r="JU334">
            <v>0</v>
          </cell>
          <cell r="JV334">
            <v>0</v>
          </cell>
          <cell r="JW334">
            <v>0</v>
          </cell>
          <cell r="JX334">
            <v>0</v>
          </cell>
          <cell r="JY334">
            <v>0</v>
          </cell>
          <cell r="JZ334">
            <v>122.29100000000003</v>
          </cell>
          <cell r="KA334">
            <v>0</v>
          </cell>
          <cell r="KB334">
            <v>0</v>
          </cell>
          <cell r="KC334">
            <v>0</v>
          </cell>
          <cell r="KD334">
            <v>109.05749999999999</v>
          </cell>
          <cell r="KE334">
            <v>112.29559523809523</v>
          </cell>
          <cell r="KF334">
            <v>109.05749999999999</v>
          </cell>
          <cell r="KG334">
            <v>112.29559523809523</v>
          </cell>
          <cell r="KH334">
            <v>0</v>
          </cell>
          <cell r="KI334">
            <v>0</v>
          </cell>
          <cell r="KJ334">
            <v>0</v>
          </cell>
          <cell r="KK334">
            <v>109.11078365204351</v>
          </cell>
          <cell r="KL334">
            <v>104.81747656542933</v>
          </cell>
          <cell r="KM334">
            <v>0</v>
          </cell>
          <cell r="KN334">
            <v>103.81919385076866</v>
          </cell>
          <cell r="KO334">
            <v>32.857142857142854</v>
          </cell>
          <cell r="KP334">
            <v>1.0999999999999996</v>
          </cell>
          <cell r="KQ334">
            <v>2.2047619047619054</v>
          </cell>
          <cell r="KR334">
            <v>2.2047619047619054</v>
          </cell>
          <cell r="KS334">
            <v>1.8333333333333333</v>
          </cell>
          <cell r="KT334">
            <v>-2.3801904761904753E-2</v>
          </cell>
          <cell r="KU334">
            <v>0.33333333333333331</v>
          </cell>
          <cell r="KV334">
            <v>0.20476190476190478</v>
          </cell>
          <cell r="KW334">
            <v>0.47619047619047628</v>
          </cell>
          <cell r="KX334">
            <v>-0.22857142857142856</v>
          </cell>
          <cell r="KY334">
            <v>0.46666666666666679</v>
          </cell>
          <cell r="KZ334">
            <v>6.1904761904761907</v>
          </cell>
          <cell r="LA334">
            <v>5.9523809523809526</v>
          </cell>
          <cell r="LB334">
            <v>3.2380952380952381</v>
          </cell>
          <cell r="LC334" t="str">
            <v>Oct 11</v>
          </cell>
          <cell r="LD334">
            <v>59.226430298146653</v>
          </cell>
          <cell r="LE334">
            <v>74.839302112029387</v>
          </cell>
          <cell r="LF334">
            <v>735</v>
          </cell>
          <cell r="LG334">
            <v>815</v>
          </cell>
          <cell r="LH334">
            <v>94.857055555555533</v>
          </cell>
          <cell r="LI334">
            <v>119.21099999999998</v>
          </cell>
          <cell r="LJ334">
            <v>122.71150000000002</v>
          </cell>
          <cell r="LK334">
            <v>1.65</v>
          </cell>
          <cell r="LL334">
            <v>122.19500000000001</v>
          </cell>
          <cell r="LM334">
            <v>2.3274999999999997</v>
          </cell>
          <cell r="LN334">
            <v>124.08924999999998</v>
          </cell>
          <cell r="LO334">
            <v>3.2717499999999999</v>
          </cell>
          <cell r="LP334">
            <v>0</v>
          </cell>
          <cell r="LQ334">
            <v>0</v>
          </cell>
          <cell r="LR334">
            <v>0</v>
          </cell>
          <cell r="LS334">
            <v>0</v>
          </cell>
          <cell r="LT334">
            <v>101.67606299212599</v>
          </cell>
          <cell r="LU334">
            <v>100.71535433070869</v>
          </cell>
          <cell r="LV334">
            <v>106.31474999999998</v>
          </cell>
          <cell r="LW334">
            <v>106.45738095238094</v>
          </cell>
          <cell r="LX334">
            <v>112.67166666666667</v>
          </cell>
          <cell r="LY334">
            <v>116.31452380952381</v>
          </cell>
          <cell r="LZ334">
            <v>106.00762500000002</v>
          </cell>
          <cell r="MA334">
            <v>114.48499999999997</v>
          </cell>
          <cell r="MB334" t="str">
            <v>Oct 11</v>
          </cell>
          <cell r="MC334">
            <v>778.02500000000009</v>
          </cell>
          <cell r="MD334">
            <v>843.67499999999995</v>
          </cell>
          <cell r="ME334">
            <v>98.206944444444446</v>
          </cell>
          <cell r="MF334">
            <v>127.42</v>
          </cell>
          <cell r="MG334">
            <v>118.99</v>
          </cell>
          <cell r="MH334" t="str">
            <v>Oct 11</v>
          </cell>
          <cell r="MI334">
            <v>130.95238095238096</v>
          </cell>
          <cell r="MJ334">
            <v>128.16326530612247</v>
          </cell>
          <cell r="MK334">
            <v>131.02040816326524</v>
          </cell>
          <cell r="ML334">
            <v>132.65306122448979</v>
          </cell>
          <cell r="MM334">
            <v>104.48979591836736</v>
          </cell>
          <cell r="MN334">
            <v>168.37925494831927</v>
          </cell>
          <cell r="MO334">
            <v>148.2840327142093</v>
          </cell>
          <cell r="MP334">
            <v>116.87074829931973</v>
          </cell>
          <cell r="MQ334">
            <v>47.61904761904762</v>
          </cell>
          <cell r="MR334">
            <v>75</v>
          </cell>
          <cell r="MS334">
            <v>0</v>
          </cell>
          <cell r="MT334">
            <v>168.99080673484139</v>
          </cell>
          <cell r="MU334">
            <v>109.93539029535862</v>
          </cell>
          <cell r="MV334">
            <v>91.452380952380949</v>
          </cell>
          <cell r="MW334">
            <v>12.56</v>
          </cell>
        </row>
        <row r="335">
          <cell r="F335" t="str">
            <v>Nov 11</v>
          </cell>
          <cell r="G335">
            <v>110.66022727272728</v>
          </cell>
          <cell r="H335">
            <v>0</v>
          </cell>
          <cell r="I335">
            <v>97.166499999999999</v>
          </cell>
          <cell r="J335">
            <v>0</v>
          </cell>
          <cell r="K335">
            <v>0</v>
          </cell>
          <cell r="L335">
            <v>112.04399999999998</v>
          </cell>
          <cell r="M335">
            <v>108.44399999999999</v>
          </cell>
          <cell r="N335">
            <v>0</v>
          </cell>
          <cell r="O335">
            <v>0</v>
          </cell>
          <cell r="P335">
            <v>92.311500000000009</v>
          </cell>
          <cell r="Q335">
            <v>92.311500000000009</v>
          </cell>
          <cell r="R335">
            <v>94.858750000000015</v>
          </cell>
          <cell r="S335">
            <v>103.48400000000001</v>
          </cell>
          <cell r="T335">
            <v>95.506500000000017</v>
          </cell>
          <cell r="U335">
            <v>85.329000000000008</v>
          </cell>
          <cell r="V335">
            <v>110.57840909090912</v>
          </cell>
          <cell r="W335">
            <v>110.70113863636367</v>
          </cell>
          <cell r="X335">
            <v>110.60568181818185</v>
          </cell>
          <cell r="Y335">
            <v>109.0352272727273</v>
          </cell>
          <cell r="Z335">
            <v>109.80795454545456</v>
          </cell>
          <cell r="AA335">
            <v>111.48547619047621</v>
          </cell>
          <cell r="AB335">
            <v>110.19023809523812</v>
          </cell>
          <cell r="AC335">
            <v>104.93295454545456</v>
          </cell>
          <cell r="AD335">
            <v>113.77840909090912</v>
          </cell>
          <cell r="AE335">
            <v>117.22840909090911</v>
          </cell>
          <cell r="AF335">
            <v>111.87250000000002</v>
          </cell>
          <cell r="AG335">
            <v>119.58761904761909</v>
          </cell>
          <cell r="AH335">
            <v>108.72250000000001</v>
          </cell>
          <cell r="AI335">
            <v>109.14476190476192</v>
          </cell>
          <cell r="AJ335">
            <v>111.87250000000002</v>
          </cell>
          <cell r="AK335">
            <v>113.82250000000002</v>
          </cell>
          <cell r="AL335">
            <v>114.93068181818184</v>
          </cell>
          <cell r="AM335">
            <v>119.83380952380951</v>
          </cell>
          <cell r="AN335">
            <v>108.96167285714287</v>
          </cell>
          <cell r="AO335">
            <v>115.01404761904763</v>
          </cell>
          <cell r="AP335">
            <v>0</v>
          </cell>
          <cell r="AQ335">
            <v>110.07250000000002</v>
          </cell>
          <cell r="AR335">
            <v>111.9804761904762</v>
          </cell>
          <cell r="AS335">
            <v>104.93295454545456</v>
          </cell>
          <cell r="AT335">
            <v>112.38095428571431</v>
          </cell>
          <cell r="AU335">
            <v>107.0104823809524</v>
          </cell>
          <cell r="AV335">
            <v>117.6711904761905</v>
          </cell>
          <cell r="AW335">
            <v>111.84762095238099</v>
          </cell>
          <cell r="AX335">
            <v>112.09659090909093</v>
          </cell>
          <cell r="AY335">
            <v>0</v>
          </cell>
          <cell r="AZ335">
            <v>0</v>
          </cell>
          <cell r="BA335">
            <v>0</v>
          </cell>
          <cell r="BB335">
            <v>109.3452380952381</v>
          </cell>
          <cell r="BC335">
            <v>108.9997619047619</v>
          </cell>
          <cell r="BD335">
            <v>1.4859090909090922</v>
          </cell>
          <cell r="BE335">
            <v>96.400999999999982</v>
          </cell>
          <cell r="BF335">
            <v>109.57751000000002</v>
          </cell>
          <cell r="BG335">
            <v>106.39357500000003</v>
          </cell>
          <cell r="BH335">
            <v>111.65568181818185</v>
          </cell>
          <cell r="BI335">
            <v>110.61250454545457</v>
          </cell>
          <cell r="BJ335">
            <v>0</v>
          </cell>
          <cell r="BK335">
            <v>3.51</v>
          </cell>
          <cell r="BL335">
            <v>36.663374999999995</v>
          </cell>
          <cell r="BM335">
            <v>61.145437499999993</v>
          </cell>
          <cell r="BN335">
            <v>95.256</v>
          </cell>
          <cell r="BO335">
            <v>76.575187499999984</v>
          </cell>
          <cell r="BP335">
            <v>93.763687499999989</v>
          </cell>
          <cell r="BQ335">
            <v>106.97925000000001</v>
          </cell>
          <cell r="BR335">
            <v>106.562345358</v>
          </cell>
          <cell r="BS335">
            <v>109.17920999999998</v>
          </cell>
          <cell r="BT335">
            <v>108.76230535799998</v>
          </cell>
          <cell r="BU335">
            <v>112.47915</v>
          </cell>
          <cell r="BV335">
            <v>112.062245358</v>
          </cell>
          <cell r="BW335">
            <v>107.73209999999999</v>
          </cell>
          <cell r="BX335">
            <v>107.31519535799998</v>
          </cell>
          <cell r="BY335">
            <v>113.232</v>
          </cell>
          <cell r="BZ335">
            <v>112.81509535799999</v>
          </cell>
          <cell r="CA335">
            <v>106.4679</v>
          </cell>
          <cell r="CB335">
            <v>106.05099535799999</v>
          </cell>
          <cell r="CC335">
            <v>111.96780000000001</v>
          </cell>
          <cell r="CD335">
            <v>111.55089535800001</v>
          </cell>
          <cell r="CE335">
            <v>119.95725</v>
          </cell>
          <cell r="CF335">
            <v>131.565</v>
          </cell>
          <cell r="CG335">
            <v>131.23424999999997</v>
          </cell>
          <cell r="CH335">
            <v>125.45400000000001</v>
          </cell>
          <cell r="CI335">
            <v>132.06164999999999</v>
          </cell>
          <cell r="CJ335">
            <v>128.19239999999999</v>
          </cell>
          <cell r="CK335">
            <v>129.98264999999998</v>
          </cell>
          <cell r="CL335">
            <v>127.42925999999999</v>
          </cell>
          <cell r="CM335">
            <v>0</v>
          </cell>
          <cell r="CN335">
            <v>128.21497500000001</v>
          </cell>
          <cell r="CO335">
            <v>127.798070358</v>
          </cell>
          <cell r="CP335">
            <v>0</v>
          </cell>
          <cell r="CQ335">
            <v>125.78684999999997</v>
          </cell>
          <cell r="CR335">
            <v>0</v>
          </cell>
          <cell r="CS335">
            <v>0</v>
          </cell>
          <cell r="CT335">
            <v>103.065</v>
          </cell>
          <cell r="CU335">
            <v>100.31625</v>
          </cell>
          <cell r="CV335">
            <v>0</v>
          </cell>
          <cell r="CW335">
            <v>63.5</v>
          </cell>
          <cell r="CX335">
            <v>105.10499999999999</v>
          </cell>
          <cell r="CY335">
            <v>105.52499999999999</v>
          </cell>
          <cell r="CZ335">
            <v>119.0448</v>
          </cell>
          <cell r="DA335">
            <v>116.45760000000001</v>
          </cell>
          <cell r="DB335">
            <v>0.91664999999999941</v>
          </cell>
          <cell r="DC335">
            <v>0.71427272727272872</v>
          </cell>
          <cell r="DD335">
            <v>0.42139999999999606</v>
          </cell>
          <cell r="DE335">
            <v>0</v>
          </cell>
          <cell r="DF335">
            <v>0.41690464199999999</v>
          </cell>
          <cell r="DG335">
            <v>0.99263010000000007</v>
          </cell>
          <cell r="DH335">
            <v>5.5092600000000005E-2</v>
          </cell>
          <cell r="DI335">
            <v>0</v>
          </cell>
          <cell r="DJ335">
            <v>0</v>
          </cell>
          <cell r="DK335">
            <v>0.93753750000000002</v>
          </cell>
          <cell r="DL335">
            <v>0</v>
          </cell>
          <cell r="DM335" t="str">
            <v>Nov 11</v>
          </cell>
          <cell r="DN335">
            <v>4.05</v>
          </cell>
          <cell r="DO335">
            <v>0</v>
          </cell>
          <cell r="DP335">
            <v>0</v>
          </cell>
          <cell r="DQ335">
            <v>0</v>
          </cell>
          <cell r="DR335">
            <v>0</v>
          </cell>
          <cell r="DS335">
            <v>0</v>
          </cell>
          <cell r="DT335">
            <v>111.57447000000001</v>
          </cell>
          <cell r="DU335">
            <v>111.157565358</v>
          </cell>
          <cell r="DV335">
            <v>118.63068000000003</v>
          </cell>
          <cell r="DW335">
            <v>118.21377535800002</v>
          </cell>
          <cell r="DX335">
            <v>109.78610999999998</v>
          </cell>
          <cell r="DY335">
            <v>109.36920535799997</v>
          </cell>
          <cell r="DZ335">
            <v>117.57816000000001</v>
          </cell>
          <cell r="EA335">
            <v>117.16125535800001</v>
          </cell>
          <cell r="EB335">
            <v>109.68688499999999</v>
          </cell>
          <cell r="EC335">
            <v>109.26998035799998</v>
          </cell>
          <cell r="ED335">
            <v>117.31146</v>
          </cell>
          <cell r="EE335">
            <v>116.89455535799999</v>
          </cell>
          <cell r="EF335">
            <v>130.22835000000001</v>
          </cell>
          <cell r="EG335">
            <v>137.013555</v>
          </cell>
          <cell r="EH335">
            <v>128.55780000000001</v>
          </cell>
          <cell r="EI335">
            <v>128.1378</v>
          </cell>
          <cell r="EJ335">
            <v>0</v>
          </cell>
          <cell r="EK335">
            <v>130.21102500000001</v>
          </cell>
          <cell r="EL335">
            <v>129.79412035800001</v>
          </cell>
          <cell r="EM335">
            <v>0</v>
          </cell>
          <cell r="EN335">
            <v>0</v>
          </cell>
          <cell r="EO335">
            <v>101.577</v>
          </cell>
          <cell r="EP335">
            <v>100.63649999999998</v>
          </cell>
          <cell r="EQ335" t="str">
            <v>Nov 11</v>
          </cell>
          <cell r="ER335">
            <v>3.83</v>
          </cell>
          <cell r="ES335">
            <v>0</v>
          </cell>
          <cell r="ET335">
            <v>0</v>
          </cell>
          <cell r="EU335">
            <v>0</v>
          </cell>
          <cell r="EV335">
            <v>54.803700000000006</v>
          </cell>
          <cell r="EW335">
            <v>65.122050000000002</v>
          </cell>
          <cell r="EX335">
            <v>85.591800000000006</v>
          </cell>
          <cell r="EY335">
            <v>106.67685</v>
          </cell>
          <cell r="EZ335">
            <v>106.259945358</v>
          </cell>
          <cell r="FA335">
            <v>110.91884999999998</v>
          </cell>
          <cell r="FB335">
            <v>110.50194535799997</v>
          </cell>
          <cell r="FC335">
            <v>107.03385000000002</v>
          </cell>
          <cell r="FD335">
            <v>106.61694535800001</v>
          </cell>
          <cell r="FE335">
            <v>105.6216</v>
          </cell>
          <cell r="FF335">
            <v>105.204695358</v>
          </cell>
          <cell r="FG335">
            <v>0</v>
          </cell>
          <cell r="FH335">
            <v>131.70128999999997</v>
          </cell>
          <cell r="FI335">
            <v>130.20083999999997</v>
          </cell>
          <cell r="FJ335">
            <v>131.80628999999996</v>
          </cell>
          <cell r="FK335">
            <v>131.38938535799997</v>
          </cell>
          <cell r="FL335">
            <v>0</v>
          </cell>
          <cell r="FM335">
            <v>0</v>
          </cell>
          <cell r="FN335" t="str">
            <v>Nov 11</v>
          </cell>
          <cell r="FO335">
            <v>3.56</v>
          </cell>
          <cell r="FP335">
            <v>74.45052631578946</v>
          </cell>
          <cell r="FQ335">
            <v>77.832631578947371</v>
          </cell>
          <cell r="FR335">
            <v>101.25315789473683</v>
          </cell>
          <cell r="FS335">
            <v>0</v>
          </cell>
          <cell r="FT335">
            <v>114.63196499999999</v>
          </cell>
          <cell r="FU335">
            <v>114.21506035799999</v>
          </cell>
          <cell r="FV335">
            <v>118.65346499999998</v>
          </cell>
          <cell r="FW335">
            <v>118.23656035799998</v>
          </cell>
          <cell r="FX335">
            <v>114.63196499999999</v>
          </cell>
          <cell r="FY335">
            <v>114.21506035799999</v>
          </cell>
          <cell r="FZ335">
            <v>0</v>
          </cell>
          <cell r="GA335">
            <v>-0.41690464199999999</v>
          </cell>
          <cell r="GB335">
            <v>0</v>
          </cell>
          <cell r="GC335">
            <v>0</v>
          </cell>
          <cell r="GD335">
            <v>130.83283499999999</v>
          </cell>
          <cell r="GE335">
            <v>130.907805</v>
          </cell>
          <cell r="GF335">
            <v>130.490900358</v>
          </cell>
          <cell r="GG335">
            <v>133.401555</v>
          </cell>
          <cell r="GH335">
            <v>132.98465035800001</v>
          </cell>
          <cell r="GI335">
            <v>117.20520000000002</v>
          </cell>
          <cell r="GJ335">
            <v>115.33620000000001</v>
          </cell>
          <cell r="GK335">
            <v>0</v>
          </cell>
          <cell r="GL335">
            <v>0</v>
          </cell>
          <cell r="GM335">
            <v>108.45299999999999</v>
          </cell>
          <cell r="GN335">
            <v>0</v>
          </cell>
          <cell r="GO335" t="str">
            <v>Nov 11</v>
          </cell>
          <cell r="GP335">
            <v>10.221532078253269</v>
          </cell>
          <cell r="GQ335">
            <v>822.90909090909088</v>
          </cell>
          <cell r="GR335">
            <v>802.59090909090912</v>
          </cell>
          <cell r="GS335">
            <v>804.63636363636363</v>
          </cell>
          <cell r="GT335">
            <v>821.81818181818187</v>
          </cell>
          <cell r="GU335">
            <v>864.61363636363637</v>
          </cell>
          <cell r="GV335">
            <v>860.86363636363637</v>
          </cell>
          <cell r="GW335">
            <v>864.61363636363637</v>
          </cell>
          <cell r="GX335">
            <v>0</v>
          </cell>
          <cell r="GY335">
            <v>942.21590909090912</v>
          </cell>
          <cell r="GZ335">
            <v>922.21590909090912</v>
          </cell>
          <cell r="HA335">
            <v>928.65909090909088</v>
          </cell>
          <cell r="HB335">
            <v>916.5454545454545</v>
          </cell>
          <cell r="HC335">
            <v>1032.2613636363637</v>
          </cell>
          <cell r="HD335">
            <v>975.38636363636363</v>
          </cell>
          <cell r="HE335">
            <v>992.15909090909088</v>
          </cell>
          <cell r="HF335">
            <v>998.61363636363637</v>
          </cell>
          <cell r="HG335">
            <v>778.72727272727275</v>
          </cell>
          <cell r="HH335">
            <v>0</v>
          </cell>
          <cell r="HI335">
            <v>768.15909090909088</v>
          </cell>
          <cell r="HJ335">
            <v>0</v>
          </cell>
          <cell r="HK335" t="e">
            <v>#VALUE!</v>
          </cell>
          <cell r="HL335">
            <v>0</v>
          </cell>
          <cell r="HM335">
            <v>0</v>
          </cell>
          <cell r="HN335">
            <v>655.125</v>
          </cell>
          <cell r="HO335">
            <v>634.59090909090912</v>
          </cell>
          <cell r="HP335">
            <v>618.69318181818187</v>
          </cell>
          <cell r="HQ335">
            <v>0</v>
          </cell>
          <cell r="HR335">
            <v>115.35</v>
          </cell>
          <cell r="HS335">
            <v>0</v>
          </cell>
          <cell r="HT335">
            <v>1092.9409090909091</v>
          </cell>
          <cell r="HU335" t="str">
            <v>Nov 11</v>
          </cell>
          <cell r="HV335">
            <v>842.22727272727275</v>
          </cell>
          <cell r="HW335">
            <v>895.27272727272725</v>
          </cell>
          <cell r="HX335">
            <v>802.22727272727275</v>
          </cell>
          <cell r="HY335">
            <v>855.27272727272725</v>
          </cell>
          <cell r="HZ335">
            <v>858.22727272727275</v>
          </cell>
          <cell r="IA335">
            <v>841.8295454545455</v>
          </cell>
          <cell r="IB335">
            <v>858.22727272727275</v>
          </cell>
          <cell r="IC335">
            <v>917.73863636363637</v>
          </cell>
          <cell r="ID335">
            <v>1019.3636363636364</v>
          </cell>
          <cell r="IE335">
            <v>966.47727272727275</v>
          </cell>
          <cell r="IF335">
            <v>989.1704545454545</v>
          </cell>
          <cell r="IG335">
            <v>775.52272727272725</v>
          </cell>
          <cell r="IH335">
            <v>0</v>
          </cell>
          <cell r="II335">
            <v>762.85227272727275</v>
          </cell>
          <cell r="IJ335">
            <v>0</v>
          </cell>
          <cell r="IK335">
            <v>0</v>
          </cell>
          <cell r="IL335">
            <v>0</v>
          </cell>
          <cell r="IM335">
            <v>660.43181818181813</v>
          </cell>
          <cell r="IN335">
            <v>628.14772727272725</v>
          </cell>
          <cell r="IO335">
            <v>0</v>
          </cell>
          <cell r="IP335">
            <v>0</v>
          </cell>
          <cell r="IQ335" t="str">
            <v>Nov 11</v>
          </cell>
          <cell r="IR335">
            <v>16.907178267859273</v>
          </cell>
          <cell r="IS335">
            <v>64.610651234341802</v>
          </cell>
          <cell r="IT335">
            <v>79.138492361632856</v>
          </cell>
          <cell r="IU335">
            <v>0</v>
          </cell>
          <cell r="IV335">
            <v>0</v>
          </cell>
          <cell r="IW335">
            <v>0</v>
          </cell>
          <cell r="IX335">
            <v>95.792337662337673</v>
          </cell>
          <cell r="IY335">
            <v>0</v>
          </cell>
          <cell r="IZ335">
            <v>116.82909090909089</v>
          </cell>
          <cell r="JA335">
            <v>114.31766233766233</v>
          </cell>
          <cell r="JB335">
            <v>0</v>
          </cell>
          <cell r="JC335">
            <v>111.9790909090909</v>
          </cell>
          <cell r="JD335">
            <v>125.59030712876867</v>
          </cell>
          <cell r="JE335">
            <v>0</v>
          </cell>
          <cell r="JF335">
            <v>0</v>
          </cell>
          <cell r="JG335">
            <v>0</v>
          </cell>
          <cell r="JH335">
            <v>0</v>
          </cell>
          <cell r="JI335">
            <v>0</v>
          </cell>
          <cell r="JJ335">
            <v>0</v>
          </cell>
          <cell r="JK335">
            <v>0</v>
          </cell>
          <cell r="JL335">
            <v>0</v>
          </cell>
          <cell r="JM335">
            <v>-0.69632034632033424</v>
          </cell>
          <cell r="JN335">
            <v>127.957449978355</v>
          </cell>
          <cell r="JO335">
            <v>0</v>
          </cell>
          <cell r="JP335">
            <v>128.99380952380952</v>
          </cell>
          <cell r="JQ335">
            <v>129.69012987012985</v>
          </cell>
          <cell r="JR335">
            <v>130.39645021645023</v>
          </cell>
          <cell r="JS335">
            <v>130.52939393939394</v>
          </cell>
          <cell r="JT335">
            <v>131.54848484848486</v>
          </cell>
          <cell r="JU335">
            <v>0</v>
          </cell>
          <cell r="JV335">
            <v>0</v>
          </cell>
          <cell r="JW335">
            <v>0</v>
          </cell>
          <cell r="JX335">
            <v>0</v>
          </cell>
          <cell r="JY335">
            <v>0</v>
          </cell>
          <cell r="JZ335">
            <v>128.81285714285713</v>
          </cell>
          <cell r="KA335">
            <v>0</v>
          </cell>
          <cell r="KB335">
            <v>0</v>
          </cell>
          <cell r="KC335">
            <v>0</v>
          </cell>
          <cell r="KD335">
            <v>114.16190476190479</v>
          </cell>
          <cell r="KE335">
            <v>117.5709956709957</v>
          </cell>
          <cell r="KF335">
            <v>114.16190476190479</v>
          </cell>
          <cell r="KG335">
            <v>117.5709956709957</v>
          </cell>
          <cell r="KH335">
            <v>0</v>
          </cell>
          <cell r="KI335">
            <v>0</v>
          </cell>
          <cell r="KJ335">
            <v>0</v>
          </cell>
          <cell r="KK335">
            <v>114.99257592800899</v>
          </cell>
          <cell r="KL335">
            <v>110.4387701537308</v>
          </cell>
          <cell r="KM335">
            <v>0</v>
          </cell>
          <cell r="KN335">
            <v>108.23647271363807</v>
          </cell>
          <cell r="KO335">
            <v>51.81818181818182</v>
          </cell>
          <cell r="KP335">
            <v>0.54090909090909089</v>
          </cell>
          <cell r="KQ335">
            <v>1.4590909090909088</v>
          </cell>
          <cell r="KR335">
            <v>1.4590909090909088</v>
          </cell>
          <cell r="KS335">
            <v>0.80909090909090908</v>
          </cell>
          <cell r="KT335">
            <v>-3.6359545454545457E-2</v>
          </cell>
          <cell r="KU335">
            <v>1.0499999999999998</v>
          </cell>
          <cell r="KV335">
            <v>0.87727272727272698</v>
          </cell>
          <cell r="KW335">
            <v>1.0045454545454544</v>
          </cell>
          <cell r="KX335">
            <v>0.17272727272727273</v>
          </cell>
          <cell r="KY335">
            <v>0.78181818181818163</v>
          </cell>
          <cell r="KZ335">
            <v>10.5</v>
          </cell>
          <cell r="LA335">
            <v>9.6363636363636367</v>
          </cell>
          <cell r="LB335">
            <v>3.4090909090909092</v>
          </cell>
          <cell r="LC335" t="str">
            <v>Nov 11</v>
          </cell>
          <cell r="LD335">
            <v>60.435132957292502</v>
          </cell>
          <cell r="LE335">
            <v>74.380165289256198</v>
          </cell>
          <cell r="LF335">
            <v>750</v>
          </cell>
          <cell r="LG335">
            <v>810</v>
          </cell>
          <cell r="LH335">
            <v>94.175264550264558</v>
          </cell>
          <cell r="LI335">
            <v>109.85142857142857</v>
          </cell>
          <cell r="LJ335">
            <v>127.41047619047622</v>
          </cell>
          <cell r="LK335">
            <v>1.6357142857142857</v>
          </cell>
          <cell r="LL335">
            <v>128.26476190476188</v>
          </cell>
          <cell r="LM335">
            <v>2.2857142857142865</v>
          </cell>
          <cell r="LN335">
            <v>129.89333333333335</v>
          </cell>
          <cell r="LO335">
            <v>3.0999999999999996</v>
          </cell>
          <cell r="LP335">
            <v>0</v>
          </cell>
          <cell r="LQ335">
            <v>0</v>
          </cell>
          <cell r="LR335">
            <v>0</v>
          </cell>
          <cell r="LS335">
            <v>0</v>
          </cell>
          <cell r="LT335">
            <v>106.4254968128984</v>
          </cell>
          <cell r="LU335">
            <v>104.35928008998876</v>
          </cell>
          <cell r="LV335">
            <v>110.19023809523812</v>
          </cell>
          <cell r="LW335">
            <v>104.93295454545456</v>
          </cell>
          <cell r="LX335">
            <v>113.77840909090912</v>
          </cell>
          <cell r="LY335">
            <v>117.22840909090911</v>
          </cell>
          <cell r="LZ335">
            <v>111.87250000000002</v>
          </cell>
          <cell r="MA335">
            <v>119.58761904761909</v>
          </cell>
          <cell r="MB335" t="str">
            <v>Nov 11</v>
          </cell>
          <cell r="MC335">
            <v>824.85714285714289</v>
          </cell>
          <cell r="MD335">
            <v>872.47619047619048</v>
          </cell>
          <cell r="ME335">
            <v>97.581349206349216</v>
          </cell>
          <cell r="MF335">
            <v>120.46</v>
          </cell>
          <cell r="MG335">
            <v>113.8</v>
          </cell>
          <cell r="MH335" t="str">
            <v>Nov 11</v>
          </cell>
          <cell r="MI335">
            <v>129.43181818181819</v>
          </cell>
          <cell r="MJ335">
            <v>119.35064935064933</v>
          </cell>
          <cell r="MK335">
            <v>122.20779220779217</v>
          </cell>
          <cell r="ML335">
            <v>107.27272727272729</v>
          </cell>
          <cell r="MM335">
            <v>108.57142857142858</v>
          </cell>
          <cell r="MN335">
            <v>146.11422950060754</v>
          </cell>
          <cell r="MO335">
            <v>158.1424193783744</v>
          </cell>
          <cell r="MP335">
            <v>125.71428571428574</v>
          </cell>
          <cell r="MQ335">
            <v>61.454545454545453</v>
          </cell>
          <cell r="MR335">
            <v>76.36363636363636</v>
          </cell>
          <cell r="MS335">
            <v>0</v>
          </cell>
          <cell r="MT335">
            <v>172.54979294024849</v>
          </cell>
          <cell r="MU335">
            <v>118.49108170310697</v>
          </cell>
          <cell r="MV335">
            <v>96.681818181818187</v>
          </cell>
          <cell r="MW335">
            <v>12.56</v>
          </cell>
        </row>
        <row r="336">
          <cell r="F336" t="str">
            <v>Dec 11</v>
          </cell>
          <cell r="G336">
            <v>107.83349999999999</v>
          </cell>
          <cell r="H336">
            <v>0</v>
          </cell>
          <cell r="I336">
            <v>98.582857142857137</v>
          </cell>
          <cell r="J336">
            <v>0</v>
          </cell>
          <cell r="K336">
            <v>0</v>
          </cell>
          <cell r="L336">
            <v>108.62095238095237</v>
          </cell>
          <cell r="M336">
            <v>104.81142857142856</v>
          </cell>
          <cell r="N336">
            <v>0</v>
          </cell>
          <cell r="O336">
            <v>0</v>
          </cell>
          <cell r="P336">
            <v>91.982857142857156</v>
          </cell>
          <cell r="Q336">
            <v>91.982857142857156</v>
          </cell>
          <cell r="R336">
            <v>95.907380952380947</v>
          </cell>
          <cell r="S336">
            <v>102.30666666666667</v>
          </cell>
          <cell r="T336">
            <v>94.630476190476202</v>
          </cell>
          <cell r="U336">
            <v>84.0352380952381</v>
          </cell>
          <cell r="V336">
            <v>108.0485025</v>
          </cell>
          <cell r="W336">
            <v>108.2885</v>
          </cell>
          <cell r="X336">
            <v>107.83850750000001</v>
          </cell>
          <cell r="Y336">
            <v>106.7435</v>
          </cell>
          <cell r="Z336">
            <v>107.4935</v>
          </cell>
          <cell r="AA336">
            <v>108.82904761904764</v>
          </cell>
          <cell r="AB336">
            <v>107.26476190476193</v>
          </cell>
          <cell r="AC336">
            <v>101.5585</v>
          </cell>
          <cell r="AD336">
            <v>111.0735</v>
          </cell>
          <cell r="AE336">
            <v>114.9735</v>
          </cell>
          <cell r="AF336">
            <v>109.35642857142855</v>
          </cell>
          <cell r="AG336">
            <v>115.52</v>
          </cell>
          <cell r="AH336">
            <v>106.60642857142855</v>
          </cell>
          <cell r="AI336">
            <v>107.10857142857142</v>
          </cell>
          <cell r="AJ336">
            <v>109.35642857142855</v>
          </cell>
          <cell r="AK336">
            <v>110.80642857142855</v>
          </cell>
          <cell r="AL336">
            <v>112.5335</v>
          </cell>
          <cell r="AM336">
            <v>115.17666666666666</v>
          </cell>
          <cell r="AN336">
            <v>105.87429142857145</v>
          </cell>
          <cell r="AO336">
            <v>112.64095238095241</v>
          </cell>
          <cell r="AP336">
            <v>0</v>
          </cell>
          <cell r="AQ336">
            <v>107.70642857142855</v>
          </cell>
          <cell r="AR336">
            <v>109.49047619047617</v>
          </cell>
          <cell r="AS336">
            <v>101.5585</v>
          </cell>
          <cell r="AT336">
            <v>109.4833380952381</v>
          </cell>
          <cell r="AU336">
            <v>106.05572000000001</v>
          </cell>
          <cell r="AV336">
            <v>115.40285714285717</v>
          </cell>
          <cell r="AW336">
            <v>108.89762809523809</v>
          </cell>
          <cell r="AX336">
            <v>109.16849999999999</v>
          </cell>
          <cell r="AY336">
            <v>0</v>
          </cell>
          <cell r="AZ336">
            <v>0</v>
          </cell>
          <cell r="BA336">
            <v>0</v>
          </cell>
          <cell r="BB336">
            <v>107.28142857142859</v>
          </cell>
          <cell r="BC336">
            <v>106.4314285714286</v>
          </cell>
          <cell r="BD336">
            <v>1.3870000000000031</v>
          </cell>
          <cell r="BE336">
            <v>97.614285714285714</v>
          </cell>
          <cell r="BF336">
            <v>106.02620047619048</v>
          </cell>
          <cell r="BG336">
            <v>104.11230000000002</v>
          </cell>
          <cell r="BH336">
            <v>108.6835</v>
          </cell>
          <cell r="BI336">
            <v>108.191</v>
          </cell>
          <cell r="BJ336">
            <v>0</v>
          </cell>
          <cell r="BK336">
            <v>3.36</v>
          </cell>
          <cell r="BL336">
            <v>33.855000000000004</v>
          </cell>
          <cell r="BM336">
            <v>58.373749999999994</v>
          </cell>
          <cell r="BN336">
            <v>102.35124999999999</v>
          </cell>
          <cell r="BO336">
            <v>85.423749999999998</v>
          </cell>
          <cell r="BP336">
            <v>93.133749999999992</v>
          </cell>
          <cell r="BQ336">
            <v>106.7704</v>
          </cell>
          <cell r="BR336">
            <v>106.38782898999999</v>
          </cell>
          <cell r="BS336">
            <v>109.81799999999998</v>
          </cell>
          <cell r="BT336">
            <v>109.43542898999998</v>
          </cell>
          <cell r="BU336">
            <v>114.38939999999999</v>
          </cell>
          <cell r="BV336">
            <v>114.00682898999999</v>
          </cell>
          <cell r="BW336">
            <v>107.00240000000001</v>
          </cell>
          <cell r="BX336">
            <v>106.61982899</v>
          </cell>
          <cell r="BY336">
            <v>115.57540000000002</v>
          </cell>
          <cell r="BZ336">
            <v>115.19282899000001</v>
          </cell>
          <cell r="CA336">
            <v>106.50939999999999</v>
          </cell>
          <cell r="CB336">
            <v>106.12682898999998</v>
          </cell>
          <cell r="CC336">
            <v>114.12840000000001</v>
          </cell>
          <cell r="CD336">
            <v>113.74582899000001</v>
          </cell>
          <cell r="CE336">
            <v>120.5504</v>
          </cell>
          <cell r="CF336">
            <v>127.49999999999999</v>
          </cell>
          <cell r="CG336">
            <v>133.65599999999998</v>
          </cell>
          <cell r="CH336">
            <v>100.13</v>
          </cell>
          <cell r="CI336">
            <v>123.80139999999999</v>
          </cell>
          <cell r="CJ336">
            <v>120.44139999999997</v>
          </cell>
          <cell r="CK336">
            <v>121.62139999999999</v>
          </cell>
          <cell r="CL336">
            <v>119.7748</v>
          </cell>
          <cell r="CM336">
            <v>0</v>
          </cell>
          <cell r="CN336">
            <v>120.84329999999999</v>
          </cell>
          <cell r="CO336">
            <v>120.46072898999998</v>
          </cell>
          <cell r="CP336">
            <v>0</v>
          </cell>
          <cell r="CQ336">
            <v>118.07080000000001</v>
          </cell>
          <cell r="CR336">
            <v>0</v>
          </cell>
          <cell r="CS336">
            <v>0</v>
          </cell>
          <cell r="CT336">
            <v>99.402380952380952</v>
          </cell>
          <cell r="CU336">
            <v>95.252380952380946</v>
          </cell>
          <cell r="CV336">
            <v>0</v>
          </cell>
          <cell r="CW336">
            <v>53.5</v>
          </cell>
          <cell r="CX336">
            <v>107.56420000000001</v>
          </cell>
          <cell r="CY336">
            <v>107.96419999999999</v>
          </cell>
          <cell r="CZ336">
            <v>115.44449999999999</v>
          </cell>
          <cell r="DA336">
            <v>112.196</v>
          </cell>
          <cell r="DB336">
            <v>1.2698333333333334</v>
          </cell>
          <cell r="DC336">
            <v>1.1133766233766242</v>
          </cell>
          <cell r="DD336">
            <v>0.16433333333334113</v>
          </cell>
          <cell r="DE336">
            <v>0</v>
          </cell>
          <cell r="DF336">
            <v>0.38257100999999993</v>
          </cell>
          <cell r="DG336">
            <v>0.91088335714285706</v>
          </cell>
          <cell r="DH336">
            <v>2.9901214285714284E-2</v>
          </cell>
          <cell r="DI336">
            <v>0</v>
          </cell>
          <cell r="DJ336">
            <v>0</v>
          </cell>
          <cell r="DK336">
            <v>0.88098214285714282</v>
          </cell>
          <cell r="DL336">
            <v>0</v>
          </cell>
          <cell r="DM336" t="str">
            <v>Dec 11</v>
          </cell>
          <cell r="DN336">
            <v>5.8049999999999997</v>
          </cell>
          <cell r="DO336">
            <v>0</v>
          </cell>
          <cell r="DP336">
            <v>0</v>
          </cell>
          <cell r="DQ336">
            <v>0</v>
          </cell>
          <cell r="DR336">
            <v>0</v>
          </cell>
          <cell r="DS336">
            <v>0</v>
          </cell>
          <cell r="DT336">
            <v>110.93079999999999</v>
          </cell>
          <cell r="DU336">
            <v>110.54822898999998</v>
          </cell>
          <cell r="DV336">
            <v>118.55160000000002</v>
          </cell>
          <cell r="DW336">
            <v>118.16902899000002</v>
          </cell>
          <cell r="DX336">
            <v>109.43629999999999</v>
          </cell>
          <cell r="DY336">
            <v>109.05372898999998</v>
          </cell>
          <cell r="DZ336">
            <v>117.07680000000001</v>
          </cell>
          <cell r="EA336">
            <v>116.69422899</v>
          </cell>
          <cell r="EB336">
            <v>109.1708</v>
          </cell>
          <cell r="EC336">
            <v>108.78822898999999</v>
          </cell>
          <cell r="ED336">
            <v>117.16679999999998</v>
          </cell>
          <cell r="EE336">
            <v>116.78422898999997</v>
          </cell>
          <cell r="EF336">
            <v>123.2997</v>
          </cell>
          <cell r="EG336">
            <v>129.77620000000002</v>
          </cell>
          <cell r="EH336">
            <v>121.28219999999999</v>
          </cell>
          <cell r="EI336">
            <v>120.8622</v>
          </cell>
          <cell r="EJ336">
            <v>0</v>
          </cell>
          <cell r="EK336">
            <v>123.25919999999999</v>
          </cell>
          <cell r="EL336">
            <v>122.87662898999999</v>
          </cell>
          <cell r="EM336">
            <v>0</v>
          </cell>
          <cell r="EN336">
            <v>0</v>
          </cell>
          <cell r="EO336">
            <v>98.708333333333343</v>
          </cell>
          <cell r="EP336">
            <v>95.8642857142857</v>
          </cell>
          <cell r="EQ336" t="str">
            <v>Dec 11</v>
          </cell>
          <cell r="ER336">
            <v>3.72</v>
          </cell>
          <cell r="ES336">
            <v>0</v>
          </cell>
          <cell r="ET336">
            <v>0</v>
          </cell>
          <cell r="EU336">
            <v>0</v>
          </cell>
          <cell r="EV336">
            <v>50.803999999999995</v>
          </cell>
          <cell r="EW336">
            <v>73.774000000000001</v>
          </cell>
          <cell r="EX336">
            <v>89.214999999999989</v>
          </cell>
          <cell r="EY336">
            <v>105.4962</v>
          </cell>
          <cell r="EZ336">
            <v>105.11362899</v>
          </cell>
          <cell r="FA336">
            <v>109.09120000000001</v>
          </cell>
          <cell r="FB336">
            <v>108.70862899000001</v>
          </cell>
          <cell r="FC336">
            <v>105.78619999999999</v>
          </cell>
          <cell r="FD336">
            <v>105.40362898999999</v>
          </cell>
          <cell r="FE336">
            <v>104.7662</v>
          </cell>
          <cell r="FF336">
            <v>104.38362898999999</v>
          </cell>
          <cell r="FG336">
            <v>0</v>
          </cell>
          <cell r="FH336">
            <v>115.3986</v>
          </cell>
          <cell r="FI336">
            <v>119.9756</v>
          </cell>
          <cell r="FJ336">
            <v>115.50359999999999</v>
          </cell>
          <cell r="FK336">
            <v>115.12102898999999</v>
          </cell>
          <cell r="FL336">
            <v>0</v>
          </cell>
          <cell r="FM336">
            <v>0</v>
          </cell>
          <cell r="FN336" t="str">
            <v>Dec 11</v>
          </cell>
          <cell r="FO336">
            <v>3.57</v>
          </cell>
          <cell r="FP336">
            <v>74.833500000000001</v>
          </cell>
          <cell r="FQ336">
            <v>79.043999999999997</v>
          </cell>
          <cell r="FR336">
            <v>107.70899999999999</v>
          </cell>
          <cell r="FS336">
            <v>0</v>
          </cell>
          <cell r="FT336">
            <v>113.76989999999998</v>
          </cell>
          <cell r="FU336">
            <v>113.38732898999997</v>
          </cell>
          <cell r="FV336">
            <v>117.48989999999996</v>
          </cell>
          <cell r="FW336">
            <v>117.10732898999996</v>
          </cell>
          <cell r="FX336">
            <v>115.25989999999997</v>
          </cell>
          <cell r="FY336">
            <v>114.87732898999997</v>
          </cell>
          <cell r="FZ336">
            <v>0</v>
          </cell>
          <cell r="GA336">
            <v>-0.38257100999999993</v>
          </cell>
          <cell r="GB336">
            <v>0</v>
          </cell>
          <cell r="GC336">
            <v>0</v>
          </cell>
          <cell r="GD336">
            <v>124.03120000000001</v>
          </cell>
          <cell r="GE336">
            <v>122.07150000000001</v>
          </cell>
          <cell r="GF336">
            <v>121.68892899000001</v>
          </cell>
          <cell r="GG336">
            <v>122.3215</v>
          </cell>
          <cell r="GH336">
            <v>121.93892898999999</v>
          </cell>
          <cell r="GI336">
            <v>113.95099999999998</v>
          </cell>
          <cell r="GJ336">
            <v>112.48099999999998</v>
          </cell>
          <cell r="GK336">
            <v>0</v>
          </cell>
          <cell r="GL336">
            <v>0</v>
          </cell>
          <cell r="GM336">
            <v>105.79714285714286</v>
          </cell>
          <cell r="GN336">
            <v>0</v>
          </cell>
          <cell r="GO336" t="str">
            <v>Dec 11</v>
          </cell>
          <cell r="GP336">
            <v>9.8391086100097045</v>
          </cell>
          <cell r="GQ336">
            <v>830.5</v>
          </cell>
          <cell r="GR336">
            <v>823.9</v>
          </cell>
          <cell r="GS336">
            <v>821.45</v>
          </cell>
          <cell r="GT336">
            <v>840.6</v>
          </cell>
          <cell r="GU336">
            <v>876.6875</v>
          </cell>
          <cell r="GV336">
            <v>872.9375</v>
          </cell>
          <cell r="GW336">
            <v>876.6875</v>
          </cell>
          <cell r="GX336">
            <v>0</v>
          </cell>
          <cell r="GY336">
            <v>939.26250000000005</v>
          </cell>
          <cell r="GZ336">
            <v>918.98749999999995</v>
          </cell>
          <cell r="HA336">
            <v>920.42499999999995</v>
          </cell>
          <cell r="HB336">
            <v>908.21249999999998</v>
          </cell>
          <cell r="HC336">
            <v>981.85</v>
          </cell>
          <cell r="HD336">
            <v>926.42499999999995</v>
          </cell>
          <cell r="HE336">
            <v>936.4375</v>
          </cell>
          <cell r="HF336">
            <v>939.88750000000005</v>
          </cell>
          <cell r="HG336">
            <v>743.73749999999995</v>
          </cell>
          <cell r="HH336">
            <v>0</v>
          </cell>
          <cell r="HI336">
            <v>730.35</v>
          </cell>
          <cell r="HJ336">
            <v>0</v>
          </cell>
          <cell r="HK336" t="e">
            <v>#VALUE!</v>
          </cell>
          <cell r="HL336">
            <v>0</v>
          </cell>
          <cell r="HM336">
            <v>0</v>
          </cell>
          <cell r="HN336">
            <v>648.53750000000002</v>
          </cell>
          <cell r="HO336">
            <v>612.08749999999998</v>
          </cell>
          <cell r="HP336">
            <v>595.3125</v>
          </cell>
          <cell r="HQ336">
            <v>0</v>
          </cell>
          <cell r="HR336">
            <v>111.38</v>
          </cell>
          <cell r="HS336">
            <v>0</v>
          </cell>
          <cell r="HT336">
            <v>1116.575</v>
          </cell>
          <cell r="HU336" t="str">
            <v>Dec 11</v>
          </cell>
          <cell r="HV336">
            <v>846.45</v>
          </cell>
          <cell r="HW336">
            <v>914.6</v>
          </cell>
          <cell r="HX336">
            <v>818.95</v>
          </cell>
          <cell r="HY336">
            <v>887.1</v>
          </cell>
          <cell r="HZ336">
            <v>867.3</v>
          </cell>
          <cell r="IA336">
            <v>846.75</v>
          </cell>
          <cell r="IB336">
            <v>867.3</v>
          </cell>
          <cell r="IC336">
            <v>904.26250000000005</v>
          </cell>
          <cell r="ID336">
            <v>961.03750000000002</v>
          </cell>
          <cell r="IE336">
            <v>911.08749999999998</v>
          </cell>
          <cell r="IF336">
            <v>939.95</v>
          </cell>
          <cell r="IG336">
            <v>740.47500000000002</v>
          </cell>
          <cell r="IH336">
            <v>0</v>
          </cell>
          <cell r="II336">
            <v>724.16250000000002</v>
          </cell>
          <cell r="IJ336">
            <v>0</v>
          </cell>
          <cell r="IK336">
            <v>0</v>
          </cell>
          <cell r="IL336">
            <v>0</v>
          </cell>
          <cell r="IM336">
            <v>653.45000000000005</v>
          </cell>
          <cell r="IN336">
            <v>600.13750000000005</v>
          </cell>
          <cell r="IO336">
            <v>0</v>
          </cell>
          <cell r="IP336">
            <v>0</v>
          </cell>
          <cell r="IQ336" t="str">
            <v>Dec 11</v>
          </cell>
          <cell r="IR336">
            <v>16.60622101644309</v>
          </cell>
          <cell r="IS336">
            <v>67.247820672478198</v>
          </cell>
          <cell r="IT336">
            <v>81.225477919692793</v>
          </cell>
          <cell r="IU336">
            <v>0</v>
          </cell>
          <cell r="IV336">
            <v>0</v>
          </cell>
          <cell r="IW336">
            <v>0</v>
          </cell>
          <cell r="IX336">
            <v>99.705670995670999</v>
          </cell>
          <cell r="IY336">
            <v>0</v>
          </cell>
          <cell r="IZ336">
            <v>117.32748917748917</v>
          </cell>
          <cell r="JA336">
            <v>115.3882251082251</v>
          </cell>
          <cell r="JB336">
            <v>0</v>
          </cell>
          <cell r="JC336">
            <v>112.36891774891777</v>
          </cell>
          <cell r="JD336">
            <v>130.22259791490561</v>
          </cell>
          <cell r="JE336">
            <v>0</v>
          </cell>
          <cell r="JF336">
            <v>0</v>
          </cell>
          <cell r="JG336">
            <v>0</v>
          </cell>
          <cell r="JH336">
            <v>0</v>
          </cell>
          <cell r="JI336">
            <v>0</v>
          </cell>
          <cell r="JJ336">
            <v>0</v>
          </cell>
          <cell r="JK336">
            <v>0</v>
          </cell>
          <cell r="JL336">
            <v>0</v>
          </cell>
          <cell r="JM336">
            <v>-0.95380952380956785</v>
          </cell>
          <cell r="JN336">
            <v>122.40398268398269</v>
          </cell>
          <cell r="JO336">
            <v>0</v>
          </cell>
          <cell r="JP336">
            <v>124.00891774891772</v>
          </cell>
          <cell r="JQ336">
            <v>124.96272727272729</v>
          </cell>
          <cell r="JR336">
            <v>125.54441558441557</v>
          </cell>
          <cell r="JS336">
            <v>125.41216677489179</v>
          </cell>
          <cell r="JT336">
            <v>126.49636363636363</v>
          </cell>
          <cell r="JU336">
            <v>0</v>
          </cell>
          <cell r="JV336">
            <v>0</v>
          </cell>
          <cell r="JW336">
            <v>0</v>
          </cell>
          <cell r="JX336">
            <v>0</v>
          </cell>
          <cell r="JY336">
            <v>0</v>
          </cell>
          <cell r="JZ336">
            <v>124.49000000000002</v>
          </cell>
          <cell r="KA336">
            <v>0</v>
          </cell>
          <cell r="KB336">
            <v>0</v>
          </cell>
          <cell r="KC336">
            <v>0</v>
          </cell>
          <cell r="KD336">
            <v>113.53</v>
          </cell>
          <cell r="KE336">
            <v>117.03</v>
          </cell>
          <cell r="KF336">
            <v>113.53</v>
          </cell>
          <cell r="KG336">
            <v>117.03</v>
          </cell>
          <cell r="KH336">
            <v>0</v>
          </cell>
          <cell r="KI336">
            <v>0</v>
          </cell>
          <cell r="KJ336">
            <v>0</v>
          </cell>
          <cell r="KK336">
            <v>109.96369771960326</v>
          </cell>
          <cell r="KL336">
            <v>107.34322527865837</v>
          </cell>
          <cell r="KM336">
            <v>0</v>
          </cell>
          <cell r="KN336">
            <v>104.63840883525924</v>
          </cell>
          <cell r="KO336">
            <v>64.545454545454547</v>
          </cell>
          <cell r="KP336">
            <v>1.0909090909090908</v>
          </cell>
          <cell r="KQ336">
            <v>1.5727272727272728</v>
          </cell>
          <cell r="KR336">
            <v>1.5272727272727271</v>
          </cell>
          <cell r="KS336">
            <v>0.87272727272727268</v>
          </cell>
          <cell r="KT336">
            <v>-0.46363636363636351</v>
          </cell>
          <cell r="KU336">
            <v>0.47272727272727261</v>
          </cell>
          <cell r="KV336">
            <v>0.47272727272727261</v>
          </cell>
          <cell r="KW336">
            <v>0.4272727272727273</v>
          </cell>
          <cell r="KX336">
            <v>-0.29545227272727281</v>
          </cell>
          <cell r="KY336">
            <v>0.38636363636363635</v>
          </cell>
          <cell r="KZ336">
            <v>11.090909090909092</v>
          </cell>
          <cell r="LA336">
            <v>8.3181818181818183</v>
          </cell>
          <cell r="LB336">
            <v>3.5</v>
          </cell>
          <cell r="LC336" t="str">
            <v>Dec 11</v>
          </cell>
          <cell r="LD336">
            <v>62.046736502820302</v>
          </cell>
          <cell r="LE336">
            <v>75.298438934802562</v>
          </cell>
          <cell r="LF336">
            <v>770</v>
          </cell>
          <cell r="LG336">
            <v>820</v>
          </cell>
          <cell r="LH336">
            <v>96.773253968253954</v>
          </cell>
          <cell r="LI336">
            <v>110.82714285714286</v>
          </cell>
          <cell r="LJ336">
            <v>122.0547619047619</v>
          </cell>
          <cell r="LK336">
            <v>1.4690476190476189</v>
          </cell>
          <cell r="LL336">
            <v>123.63238095238098</v>
          </cell>
          <cell r="LM336">
            <v>2.2428571428571429</v>
          </cell>
          <cell r="LN336">
            <v>125.14666666666668</v>
          </cell>
          <cell r="LO336">
            <v>3</v>
          </cell>
          <cell r="LP336">
            <v>0</v>
          </cell>
          <cell r="LQ336">
            <v>0</v>
          </cell>
          <cell r="LR336">
            <v>0</v>
          </cell>
          <cell r="LS336">
            <v>0</v>
          </cell>
          <cell r="LT336">
            <v>103.11586051743532</v>
          </cell>
          <cell r="LU336">
            <v>100.84791901012373</v>
          </cell>
          <cell r="LV336">
            <v>107.26476190476193</v>
          </cell>
          <cell r="LW336">
            <v>101.5585</v>
          </cell>
          <cell r="LX336">
            <v>111.0735</v>
          </cell>
          <cell r="LY336">
            <v>114.9735</v>
          </cell>
          <cell r="LZ336">
            <v>109.35642857142855</v>
          </cell>
          <cell r="MA336">
            <v>115.52</v>
          </cell>
          <cell r="MB336" t="str">
            <v>Dec 11</v>
          </cell>
          <cell r="MC336">
            <v>845.28571428571422</v>
          </cell>
          <cell r="MD336">
            <v>893.14285714285711</v>
          </cell>
          <cell r="ME336">
            <v>100.29034391534391</v>
          </cell>
          <cell r="MF336">
            <v>116.79</v>
          </cell>
          <cell r="MG336">
            <v>110</v>
          </cell>
          <cell r="MH336" t="str">
            <v>Dec 11</v>
          </cell>
          <cell r="MI336">
            <v>146.70454545454547</v>
          </cell>
          <cell r="MJ336">
            <v>127.7922077922078</v>
          </cell>
          <cell r="MK336">
            <v>130.64935064935059</v>
          </cell>
          <cell r="ML336">
            <v>135.58441558441561</v>
          </cell>
          <cell r="MM336">
            <v>108.57142857142858</v>
          </cell>
          <cell r="MN336">
            <v>143.07621086742665</v>
          </cell>
          <cell r="MO336">
            <v>163.15847074274035</v>
          </cell>
          <cell r="MP336">
            <v>137.40259740259739</v>
          </cell>
          <cell r="MQ336">
            <v>58.886363636363633</v>
          </cell>
          <cell r="MR336">
            <v>85</v>
          </cell>
          <cell r="MS336">
            <v>0</v>
          </cell>
          <cell r="MT336">
            <v>176.39518832577389</v>
          </cell>
          <cell r="MU336">
            <v>119.65981012658223</v>
          </cell>
          <cell r="MV336">
            <v>103.40909090909091</v>
          </cell>
          <cell r="MW336">
            <v>12.56</v>
          </cell>
        </row>
        <row r="337">
          <cell r="F337" t="str">
            <v>Jan 12</v>
          </cell>
          <cell r="G337">
            <v>110.57976190476187</v>
          </cell>
          <cell r="H337">
            <v>0</v>
          </cell>
          <cell r="I337">
            <v>100.36150000000001</v>
          </cell>
          <cell r="J337">
            <v>0</v>
          </cell>
          <cell r="K337">
            <v>0</v>
          </cell>
          <cell r="L337">
            <v>110.80650000000003</v>
          </cell>
          <cell r="M337">
            <v>108.3815</v>
          </cell>
          <cell r="N337">
            <v>0</v>
          </cell>
          <cell r="O337">
            <v>0</v>
          </cell>
          <cell r="P337">
            <v>89.524000000000001</v>
          </cell>
          <cell r="Q337">
            <v>89.524000000000001</v>
          </cell>
          <cell r="R337">
            <v>95.810250000000011</v>
          </cell>
          <cell r="S337">
            <v>98.524000000000001</v>
          </cell>
          <cell r="T337">
            <v>93.456500000000005</v>
          </cell>
          <cell r="U337">
            <v>80.624000000000009</v>
          </cell>
          <cell r="V337">
            <v>109.75833428571427</v>
          </cell>
          <cell r="W337">
            <v>109.60119047619047</v>
          </cell>
          <cell r="X337">
            <v>110.49166666666666</v>
          </cell>
          <cell r="Y337">
            <v>109.27023809523808</v>
          </cell>
          <cell r="Z337">
            <v>110.0297619047619</v>
          </cell>
          <cell r="AA337">
            <v>111.22499999999998</v>
          </cell>
          <cell r="AB337">
            <v>111.08026315789472</v>
          </cell>
          <cell r="AC337">
            <v>105.69880952380952</v>
          </cell>
          <cell r="AD337">
            <v>113.88928571428571</v>
          </cell>
          <cell r="AE337">
            <v>117.54642857142856</v>
          </cell>
          <cell r="AF337">
            <v>114.4675</v>
          </cell>
          <cell r="AG337">
            <v>121.64315789473683</v>
          </cell>
          <cell r="AH337">
            <v>111.66749999999999</v>
          </cell>
          <cell r="AI337">
            <v>111.14263157894734</v>
          </cell>
          <cell r="AJ337">
            <v>114.4675</v>
          </cell>
          <cell r="AK337">
            <v>115.9675</v>
          </cell>
          <cell r="AL337">
            <v>113.33214285714284</v>
          </cell>
          <cell r="AM337">
            <v>120.50578947368419</v>
          </cell>
          <cell r="AN337">
            <v>109.34605263157893</v>
          </cell>
          <cell r="AO337">
            <v>115.90394736842103</v>
          </cell>
          <cell r="AP337">
            <v>0</v>
          </cell>
          <cell r="AQ337">
            <v>112.7175</v>
          </cell>
          <cell r="AR337">
            <v>112.98473684210526</v>
          </cell>
          <cell r="AS337">
            <v>105.69880952380952</v>
          </cell>
          <cell r="AT337">
            <v>111.83947368421053</v>
          </cell>
          <cell r="AU337">
            <v>112.51315789473685</v>
          </cell>
          <cell r="AV337">
            <v>118.71973684210525</v>
          </cell>
          <cell r="AW337">
            <v>111.3500047368421</v>
          </cell>
          <cell r="AX337">
            <v>112.07738095238095</v>
          </cell>
          <cell r="AY337">
            <v>0</v>
          </cell>
          <cell r="AZ337">
            <v>0</v>
          </cell>
          <cell r="BA337">
            <v>0</v>
          </cell>
          <cell r="BB337">
            <v>110.83105263157893</v>
          </cell>
          <cell r="BC337">
            <v>109.80394736842103</v>
          </cell>
          <cell r="BD337">
            <v>2.7945454545454562</v>
          </cell>
          <cell r="BE337">
            <v>98.211000000000013</v>
          </cell>
          <cell r="BF337">
            <v>109.50700999999999</v>
          </cell>
          <cell r="BG337">
            <v>106.08200000000001</v>
          </cell>
          <cell r="BH337">
            <v>111.44166666666666</v>
          </cell>
          <cell r="BI337">
            <v>110.64881285714284</v>
          </cell>
          <cell r="BJ337">
            <v>0</v>
          </cell>
          <cell r="BK337">
            <v>3.08</v>
          </cell>
          <cell r="BL337">
            <v>27.935249999999993</v>
          </cell>
          <cell r="BM337">
            <v>54.219374999999999</v>
          </cell>
          <cell r="BN337">
            <v>88.802437499999996</v>
          </cell>
          <cell r="BO337">
            <v>82.990687500000007</v>
          </cell>
          <cell r="BP337">
            <v>97.386187499999991</v>
          </cell>
          <cell r="BQ337">
            <v>116.575095</v>
          </cell>
          <cell r="BR337">
            <v>115.93523921517091</v>
          </cell>
          <cell r="BS337">
            <v>120.29251499999999</v>
          </cell>
          <cell r="BT337">
            <v>119.6526592151709</v>
          </cell>
          <cell r="BU337">
            <v>125.86864499999997</v>
          </cell>
          <cell r="BV337">
            <v>125.22878921517088</v>
          </cell>
          <cell r="BW337">
            <v>117.07489499999997</v>
          </cell>
          <cell r="BX337">
            <v>116.43503921517087</v>
          </cell>
          <cell r="BY337">
            <v>126.08494500000002</v>
          </cell>
          <cell r="BZ337">
            <v>125.44508921517092</v>
          </cell>
          <cell r="CA337">
            <v>116.323095</v>
          </cell>
          <cell r="CB337">
            <v>115.6832392151709</v>
          </cell>
          <cell r="CC337">
            <v>125.61664499999996</v>
          </cell>
          <cell r="CD337">
            <v>124.97678921517087</v>
          </cell>
          <cell r="CE337">
            <v>134.225595</v>
          </cell>
          <cell r="CF337">
            <v>134.19</v>
          </cell>
          <cell r="CG337">
            <v>155.67930000000001</v>
          </cell>
          <cell r="CH337">
            <v>96.46875</v>
          </cell>
          <cell r="CI337">
            <v>132.36741000000001</v>
          </cell>
          <cell r="CJ337">
            <v>129.59016</v>
          </cell>
          <cell r="CK337">
            <v>130.54040999999998</v>
          </cell>
          <cell r="CL337">
            <v>126.49465499999997</v>
          </cell>
          <cell r="CM337">
            <v>0</v>
          </cell>
          <cell r="CN337">
            <v>127.32027000000001</v>
          </cell>
          <cell r="CO337">
            <v>126.68041421517091</v>
          </cell>
          <cell r="CP337">
            <v>0</v>
          </cell>
          <cell r="CQ337">
            <v>125.09931</v>
          </cell>
          <cell r="CR337">
            <v>0</v>
          </cell>
          <cell r="CS337">
            <v>0</v>
          </cell>
          <cell r="CT337">
            <v>106.00624999999999</v>
          </cell>
          <cell r="CU337">
            <v>102.89375</v>
          </cell>
          <cell r="CV337">
            <v>0</v>
          </cell>
          <cell r="CW337">
            <v>46.5</v>
          </cell>
          <cell r="CX337">
            <v>115.691835</v>
          </cell>
          <cell r="CY337">
            <v>115.98583499999999</v>
          </cell>
          <cell r="CZ337">
            <v>124.1121</v>
          </cell>
          <cell r="DA337">
            <v>122.15594999999998</v>
          </cell>
          <cell r="DB337">
            <v>1.5489249999999946</v>
          </cell>
          <cell r="DC337">
            <v>1.17013636363637</v>
          </cell>
          <cell r="DD337">
            <v>0.2505999999999915</v>
          </cell>
          <cell r="DE337">
            <v>0</v>
          </cell>
          <cell r="DF337">
            <v>0.6398557848291001</v>
          </cell>
          <cell r="DG337">
            <v>1.5234661543550003</v>
          </cell>
          <cell r="DH337">
            <v>0.15555159672999999</v>
          </cell>
          <cell r="DI337">
            <v>0</v>
          </cell>
          <cell r="DJ337">
            <v>0</v>
          </cell>
          <cell r="DK337">
            <v>1.3679145576250002</v>
          </cell>
          <cell r="DL337">
            <v>0</v>
          </cell>
          <cell r="DM337" t="str">
            <v>Jan 12</v>
          </cell>
          <cell r="DN337">
            <v>5.3550000000000004</v>
          </cell>
          <cell r="DO337">
            <v>0</v>
          </cell>
          <cell r="DP337">
            <v>0</v>
          </cell>
          <cell r="DQ337">
            <v>0</v>
          </cell>
          <cell r="DR337">
            <v>0</v>
          </cell>
          <cell r="DS337">
            <v>2.0251349999999917</v>
          </cell>
          <cell r="DT337">
            <v>118.60023</v>
          </cell>
          <cell r="DU337">
            <v>117.9603742151709</v>
          </cell>
          <cell r="DV337">
            <v>125.44224000000001</v>
          </cell>
          <cell r="DW337">
            <v>124.80238421517092</v>
          </cell>
          <cell r="DX337">
            <v>117.45604499999999</v>
          </cell>
          <cell r="DY337">
            <v>116.81618921517089</v>
          </cell>
          <cell r="DZ337">
            <v>124.35507</v>
          </cell>
          <cell r="EA337">
            <v>123.7152142151709</v>
          </cell>
          <cell r="EB337">
            <v>117.20666999999999</v>
          </cell>
          <cell r="EC337">
            <v>116.56681421517089</v>
          </cell>
          <cell r="ED337">
            <v>124.35717000000002</v>
          </cell>
          <cell r="EE337">
            <v>123.71731421517093</v>
          </cell>
          <cell r="EF337">
            <v>132.33937499999999</v>
          </cell>
          <cell r="EG337">
            <v>137.95845</v>
          </cell>
          <cell r="EH337">
            <v>128.29635000000002</v>
          </cell>
          <cell r="EI337">
            <v>127.87635</v>
          </cell>
          <cell r="EJ337">
            <v>0</v>
          </cell>
          <cell r="EK337">
            <v>129.203025</v>
          </cell>
          <cell r="EL337">
            <v>128.56316921517089</v>
          </cell>
          <cell r="EM337">
            <v>0</v>
          </cell>
          <cell r="EN337">
            <v>0</v>
          </cell>
          <cell r="EO337">
            <v>104.0925</v>
          </cell>
          <cell r="EP337">
            <v>102.54749999999999</v>
          </cell>
          <cell r="EQ337" t="str">
            <v>Jan 12</v>
          </cell>
          <cell r="ER337">
            <v>3.31</v>
          </cell>
          <cell r="ES337">
            <v>0</v>
          </cell>
          <cell r="ET337">
            <v>0</v>
          </cell>
          <cell r="EU337">
            <v>0</v>
          </cell>
          <cell r="EV337">
            <v>42.747599999999998</v>
          </cell>
          <cell r="EW337">
            <v>72.39855</v>
          </cell>
          <cell r="EX337">
            <v>80.400599999999983</v>
          </cell>
          <cell r="EY337">
            <v>111.03392999999998</v>
          </cell>
          <cell r="EZ337">
            <v>110.39407421517089</v>
          </cell>
          <cell r="FA337">
            <v>121.15593</v>
          </cell>
          <cell r="FB337">
            <v>120.5160742151709</v>
          </cell>
          <cell r="FC337">
            <v>111.55892999999999</v>
          </cell>
          <cell r="FD337">
            <v>110.91907421517089</v>
          </cell>
          <cell r="FE337">
            <v>110.09417999999998</v>
          </cell>
          <cell r="FF337">
            <v>109.45432421517089</v>
          </cell>
          <cell r="FG337">
            <v>0</v>
          </cell>
          <cell r="FH337">
            <v>119.20482000000001</v>
          </cell>
          <cell r="FI337">
            <v>127.50507000000003</v>
          </cell>
          <cell r="FJ337">
            <v>119.30982</v>
          </cell>
          <cell r="FK337">
            <v>118.66996421517091</v>
          </cell>
          <cell r="FL337">
            <v>0</v>
          </cell>
          <cell r="FM337">
            <v>0</v>
          </cell>
          <cell r="FN337" t="str">
            <v>Jan 12</v>
          </cell>
          <cell r="FO337">
            <v>3.31</v>
          </cell>
          <cell r="FP337">
            <v>71.551666666666662</v>
          </cell>
          <cell r="FQ337">
            <v>76.790000000000006</v>
          </cell>
          <cell r="FR337">
            <v>98.14</v>
          </cell>
          <cell r="FS337">
            <v>0</v>
          </cell>
          <cell r="FT337">
            <v>121.64659499999998</v>
          </cell>
          <cell r="FU337">
            <v>121.00673921517088</v>
          </cell>
          <cell r="FV337">
            <v>124.62334499999996</v>
          </cell>
          <cell r="FW337">
            <v>123.98348921517086</v>
          </cell>
          <cell r="FX337">
            <v>122.64409499999996</v>
          </cell>
          <cell r="FY337">
            <v>122.00423921517087</v>
          </cell>
          <cell r="FZ337">
            <v>0</v>
          </cell>
          <cell r="GA337">
            <v>-0.6398557848291001</v>
          </cell>
          <cell r="GB337">
            <v>0</v>
          </cell>
          <cell r="GC337">
            <v>0</v>
          </cell>
          <cell r="GD337">
            <v>129.28177500000001</v>
          </cell>
          <cell r="GE337">
            <v>127.27469999999998</v>
          </cell>
          <cell r="GF337">
            <v>126.63484421517089</v>
          </cell>
          <cell r="GG337">
            <v>129.26182499999999</v>
          </cell>
          <cell r="GH337">
            <v>128.62196921517088</v>
          </cell>
          <cell r="GI337">
            <v>121.02299999999998</v>
          </cell>
          <cell r="GJ337">
            <v>119.55299999999998</v>
          </cell>
          <cell r="GK337">
            <v>0</v>
          </cell>
          <cell r="GL337">
            <v>0</v>
          </cell>
          <cell r="GM337">
            <v>113.6065</v>
          </cell>
          <cell r="GN337">
            <v>0</v>
          </cell>
          <cell r="GO337" t="str">
            <v>Jan 12</v>
          </cell>
          <cell r="GP337">
            <v>8.8915049432653568</v>
          </cell>
          <cell r="GQ337">
            <v>884.28571428571433</v>
          </cell>
          <cell r="GR337">
            <v>934.19047619047615</v>
          </cell>
          <cell r="GS337">
            <v>887.02380952380952</v>
          </cell>
          <cell r="GT337">
            <v>946.97619047619048</v>
          </cell>
          <cell r="GU337">
            <v>950.60714285714289</v>
          </cell>
          <cell r="GV337">
            <v>946.85714285714289</v>
          </cell>
          <cell r="GW337">
            <v>950.60714285714289</v>
          </cell>
          <cell r="GX337">
            <v>0</v>
          </cell>
          <cell r="GY337">
            <v>998.60714285714289</v>
          </cell>
          <cell r="GZ337">
            <v>975.60714285714289</v>
          </cell>
          <cell r="HA337">
            <v>987.70238095238096</v>
          </cell>
          <cell r="HB337">
            <v>969</v>
          </cell>
          <cell r="HC337">
            <v>1016.6190476190476</v>
          </cell>
          <cell r="HD337">
            <v>951.51190476190482</v>
          </cell>
          <cell r="HE337">
            <v>965.08333333333337</v>
          </cell>
          <cell r="HF337">
            <v>971.34523809523807</v>
          </cell>
          <cell r="HG337">
            <v>800.38809523809527</v>
          </cell>
          <cell r="HH337">
            <v>0</v>
          </cell>
          <cell r="HI337">
            <v>778.75</v>
          </cell>
          <cell r="HJ337">
            <v>0</v>
          </cell>
          <cell r="HK337" t="e">
            <v>#VALUE!</v>
          </cell>
          <cell r="HL337">
            <v>0</v>
          </cell>
          <cell r="HM337">
            <v>0</v>
          </cell>
          <cell r="HN337">
            <v>677.88095238095241</v>
          </cell>
          <cell r="HO337">
            <v>667.23809523809518</v>
          </cell>
          <cell r="HP337">
            <v>646.63095238095241</v>
          </cell>
          <cell r="HQ337">
            <v>0</v>
          </cell>
          <cell r="HR337">
            <v>106.11</v>
          </cell>
          <cell r="HS337">
            <v>0</v>
          </cell>
          <cell r="HT337">
            <v>1299.1428571428571</v>
          </cell>
          <cell r="HU337" t="str">
            <v>Jan 12</v>
          </cell>
          <cell r="HV337">
            <v>923.38095238095241</v>
          </cell>
          <cell r="HW337">
            <v>1035.6666666666667</v>
          </cell>
          <cell r="HX337">
            <v>884.52380952380952</v>
          </cell>
          <cell r="HY337">
            <v>996.80952380952385</v>
          </cell>
          <cell r="HZ337">
            <v>939.92857142857144</v>
          </cell>
          <cell r="IA337">
            <v>918.94047619047615</v>
          </cell>
          <cell r="IB337">
            <v>939.92857142857144</v>
          </cell>
          <cell r="IC337">
            <v>975.17857142857144</v>
          </cell>
          <cell r="ID337">
            <v>993.19047619047615</v>
          </cell>
          <cell r="IE337">
            <v>946.57142857142856</v>
          </cell>
          <cell r="IF337">
            <v>960.66666666666663</v>
          </cell>
          <cell r="IG337">
            <v>799.67857142857144</v>
          </cell>
          <cell r="IH337">
            <v>0</v>
          </cell>
          <cell r="II337">
            <v>773.52380952380952</v>
          </cell>
          <cell r="IJ337">
            <v>0</v>
          </cell>
          <cell r="IK337">
            <v>0</v>
          </cell>
          <cell r="IL337">
            <v>0</v>
          </cell>
          <cell r="IM337">
            <v>685.88095238095241</v>
          </cell>
          <cell r="IN337">
            <v>647.69047619047615</v>
          </cell>
          <cell r="IO337">
            <v>0</v>
          </cell>
          <cell r="IP337">
            <v>0</v>
          </cell>
          <cell r="IQ337" t="str">
            <v>Jan 12</v>
          </cell>
          <cell r="IR337">
            <v>16.685610414708773</v>
          </cell>
          <cell r="IS337">
            <v>73.511098088052151</v>
          </cell>
          <cell r="IT337">
            <v>89.281242173804159</v>
          </cell>
          <cell r="IU337">
            <v>0</v>
          </cell>
          <cell r="IV337">
            <v>0</v>
          </cell>
          <cell r="IW337">
            <v>0</v>
          </cell>
          <cell r="IX337">
            <v>106.25478468899523</v>
          </cell>
          <cell r="IY337">
            <v>0</v>
          </cell>
          <cell r="IZ337">
            <v>128.49200956937798</v>
          </cell>
          <cell r="JA337">
            <v>125.76516746411485</v>
          </cell>
          <cell r="JB337">
            <v>0</v>
          </cell>
          <cell r="JC337">
            <v>121.79593301435405</v>
          </cell>
          <cell r="JD337">
            <v>136.89193397695422</v>
          </cell>
          <cell r="JE337">
            <v>0</v>
          </cell>
          <cell r="JF337">
            <v>0</v>
          </cell>
          <cell r="JG337">
            <v>0</v>
          </cell>
          <cell r="JH337">
            <v>0</v>
          </cell>
          <cell r="JI337">
            <v>0</v>
          </cell>
          <cell r="JJ337">
            <v>0</v>
          </cell>
          <cell r="JK337">
            <v>0</v>
          </cell>
          <cell r="JL337">
            <v>0</v>
          </cell>
          <cell r="JM337">
            <v>-0.97368421052635767</v>
          </cell>
          <cell r="JN337">
            <v>126.08846889952152</v>
          </cell>
          <cell r="JO337">
            <v>0</v>
          </cell>
          <cell r="JP337">
            <v>128.81856459330143</v>
          </cell>
          <cell r="JQ337">
            <v>129.79224880382779</v>
          </cell>
          <cell r="JR337">
            <v>130.61846889952153</v>
          </cell>
          <cell r="JS337">
            <v>130.53928229665073</v>
          </cell>
          <cell r="JT337">
            <v>131.06928229665075</v>
          </cell>
          <cell r="JU337">
            <v>0</v>
          </cell>
          <cell r="JV337">
            <v>0</v>
          </cell>
          <cell r="JW337">
            <v>0</v>
          </cell>
          <cell r="JX337">
            <v>0</v>
          </cell>
          <cell r="JY337">
            <v>0</v>
          </cell>
          <cell r="JZ337">
            <v>129.33315789473687</v>
          </cell>
          <cell r="KA337">
            <v>0</v>
          </cell>
          <cell r="KB337">
            <v>0</v>
          </cell>
          <cell r="KC337">
            <v>0</v>
          </cell>
          <cell r="KD337">
            <v>122.39263157894737</v>
          </cell>
          <cell r="KE337">
            <v>124.75626794258373</v>
          </cell>
          <cell r="KF337">
            <v>122.39263157894737</v>
          </cell>
          <cell r="KG337">
            <v>124.75626794258373</v>
          </cell>
          <cell r="KH337">
            <v>125.07368421052631</v>
          </cell>
          <cell r="KI337">
            <v>0</v>
          </cell>
          <cell r="KJ337">
            <v>0</v>
          </cell>
          <cell r="KK337">
            <v>119.14518328749578</v>
          </cell>
          <cell r="KL337">
            <v>115.98422182873075</v>
          </cell>
          <cell r="KM337">
            <v>0</v>
          </cell>
          <cell r="KN337">
            <v>113.74279471046981</v>
          </cell>
          <cell r="KO337">
            <v>62.272727272727273</v>
          </cell>
          <cell r="KP337">
            <v>1.4363636363636358</v>
          </cell>
          <cell r="KQ337">
            <v>1.8772727272727265</v>
          </cell>
          <cell r="KR337">
            <v>1.7772727272727273</v>
          </cell>
          <cell r="KS337">
            <v>1.1090909090909087</v>
          </cell>
          <cell r="KT337">
            <v>-0.61363636363636342</v>
          </cell>
          <cell r="KU337">
            <v>0.45909090909090922</v>
          </cell>
          <cell r="KV337">
            <v>0.45909090909090922</v>
          </cell>
          <cell r="KW337">
            <v>0.63636363636363658</v>
          </cell>
          <cell r="KX337">
            <v>0.45454545454545453</v>
          </cell>
          <cell r="KY337">
            <v>0.65454545454545454</v>
          </cell>
          <cell r="KZ337">
            <v>13.954545454545455</v>
          </cell>
          <cell r="LA337">
            <v>13.227272727272727</v>
          </cell>
          <cell r="LB337">
            <v>2.3636363636363638</v>
          </cell>
          <cell r="LC337" t="str">
            <v>Jan 12</v>
          </cell>
          <cell r="LD337">
            <v>68.493150684931507</v>
          </cell>
          <cell r="LE337">
            <v>83.562901744719923</v>
          </cell>
          <cell r="LF337">
            <v>850</v>
          </cell>
          <cell r="LG337">
            <v>910</v>
          </cell>
          <cell r="LH337">
            <v>102.73002923976608</v>
          </cell>
          <cell r="LI337">
            <v>121.53947368421052</v>
          </cell>
          <cell r="LJ337">
            <v>125.68210526315787</v>
          </cell>
          <cell r="LK337">
            <v>1.2815789473684212</v>
          </cell>
          <cell r="LL337">
            <v>128.37842105263158</v>
          </cell>
          <cell r="LM337">
            <v>2.2447368421052629</v>
          </cell>
          <cell r="LN337">
            <v>130.48368421052632</v>
          </cell>
          <cell r="LO337">
            <v>3.2973684210526315</v>
          </cell>
          <cell r="LP337">
            <v>0</v>
          </cell>
          <cell r="LQ337">
            <v>0</v>
          </cell>
          <cell r="LR337">
            <v>0</v>
          </cell>
          <cell r="LS337">
            <v>0</v>
          </cell>
          <cell r="LT337">
            <v>111.13675922088686</v>
          </cell>
          <cell r="LU337">
            <v>109.00986324077913</v>
          </cell>
          <cell r="LV337">
            <v>111.08026315789472</v>
          </cell>
          <cell r="LW337">
            <v>105.69880952380952</v>
          </cell>
          <cell r="LX337">
            <v>113.88928571428571</v>
          </cell>
          <cell r="LY337">
            <v>117.54642857142856</v>
          </cell>
          <cell r="LZ337">
            <v>114.4675</v>
          </cell>
          <cell r="MA337">
            <v>121.64315789473683</v>
          </cell>
          <cell r="MB337" t="str">
            <v>Jan 12</v>
          </cell>
          <cell r="MC337">
            <v>958.36842105263167</v>
          </cell>
          <cell r="MD337">
            <v>997.8947368421052</v>
          </cell>
          <cell r="ME337">
            <v>106.17909356725146</v>
          </cell>
          <cell r="MF337">
            <v>118.79</v>
          </cell>
          <cell r="MG337">
            <v>115.14</v>
          </cell>
          <cell r="MH337" t="str">
            <v>Jan 12</v>
          </cell>
          <cell r="MI337">
            <v>152.84090909090909</v>
          </cell>
          <cell r="MJ337">
            <v>123.89610389610388</v>
          </cell>
          <cell r="MK337">
            <v>126.75324675324669</v>
          </cell>
          <cell r="ML337">
            <v>124.28571428571423</v>
          </cell>
          <cell r="MM337">
            <v>95.324675324675297</v>
          </cell>
          <cell r="MN337">
            <v>165.64434928534232</v>
          </cell>
          <cell r="MO337">
            <v>146.83350357507666</v>
          </cell>
          <cell r="MP337">
            <v>125.97402597402592</v>
          </cell>
          <cell r="MQ337">
            <v>57.5</v>
          </cell>
          <cell r="MR337">
            <v>84.090909090909093</v>
          </cell>
          <cell r="MS337">
            <v>0</v>
          </cell>
          <cell r="MT337">
            <v>176.39518832577392</v>
          </cell>
          <cell r="MU337">
            <v>119.65981012658223</v>
          </cell>
          <cell r="MV337">
            <v>98.431818181818187</v>
          </cell>
          <cell r="MW337">
            <v>14.95</v>
          </cell>
        </row>
        <row r="338">
          <cell r="F338" t="str">
            <v>Feb 12</v>
          </cell>
          <cell r="G338">
            <v>119.55404761904765</v>
          </cell>
          <cell r="H338">
            <v>0</v>
          </cell>
          <cell r="I338">
            <v>102.28950000000002</v>
          </cell>
          <cell r="J338">
            <v>0</v>
          </cell>
          <cell r="K338">
            <v>0</v>
          </cell>
          <cell r="L338">
            <v>120.58699999999999</v>
          </cell>
          <cell r="M338">
            <v>116.2645</v>
          </cell>
          <cell r="N338">
            <v>0</v>
          </cell>
          <cell r="O338">
            <v>0</v>
          </cell>
          <cell r="P338">
            <v>77.989500000000007</v>
          </cell>
          <cell r="Q338">
            <v>77.989500000000007</v>
          </cell>
          <cell r="R338">
            <v>85.158500000000004</v>
          </cell>
          <cell r="S338">
            <v>87.864500000000007</v>
          </cell>
          <cell r="T338">
            <v>85.489500000000007</v>
          </cell>
          <cell r="U338">
            <v>72.43950000000001</v>
          </cell>
          <cell r="V338">
            <v>119.53024428571429</v>
          </cell>
          <cell r="W338">
            <v>119.63500238095239</v>
          </cell>
          <cell r="X338">
            <v>119.84928809523809</v>
          </cell>
          <cell r="Y338">
            <v>118.50642857142857</v>
          </cell>
          <cell r="Z338">
            <v>119.31357380952382</v>
          </cell>
          <cell r="AA338">
            <v>117.29761904761909</v>
          </cell>
          <cell r="AB338">
            <v>118.34285714285718</v>
          </cell>
          <cell r="AC338">
            <v>116.05404761904762</v>
          </cell>
          <cell r="AD338">
            <v>122.99214285714287</v>
          </cell>
          <cell r="AE338">
            <v>126.91119047619048</v>
          </cell>
          <cell r="AF338">
            <v>118.70857142857145</v>
          </cell>
          <cell r="AG338">
            <v>128.77285714285719</v>
          </cell>
          <cell r="AH338">
            <v>116.20857142857145</v>
          </cell>
          <cell r="AI338">
            <v>117.1552380952381</v>
          </cell>
          <cell r="AJ338">
            <v>118.70857142857145</v>
          </cell>
          <cell r="AK338">
            <v>120.20857142857145</v>
          </cell>
          <cell r="AL338">
            <v>123.84452380952381</v>
          </cell>
          <cell r="AM338">
            <v>127.02047619047619</v>
          </cell>
          <cell r="AN338">
            <v>117.06428571428576</v>
          </cell>
          <cell r="AO338">
            <v>122.35000000000004</v>
          </cell>
          <cell r="AP338">
            <v>0</v>
          </cell>
          <cell r="AQ338">
            <v>117.15857142857145</v>
          </cell>
          <cell r="AR338">
            <v>119.31095238095237</v>
          </cell>
          <cell r="AS338">
            <v>116.05404761904762</v>
          </cell>
          <cell r="AT338">
            <v>118.19048095238099</v>
          </cell>
          <cell r="AU338">
            <v>120.94476190476195</v>
          </cell>
          <cell r="AV338">
            <v>124.64523809523814</v>
          </cell>
          <cell r="AW338">
            <v>117.65238714285718</v>
          </cell>
          <cell r="AX338">
            <v>121.10404761904762</v>
          </cell>
          <cell r="AY338">
            <v>0</v>
          </cell>
          <cell r="AZ338">
            <v>0</v>
          </cell>
          <cell r="BA338">
            <v>0</v>
          </cell>
          <cell r="BB338">
            <v>117.15285714285713</v>
          </cell>
          <cell r="BC338">
            <v>116.16428571428571</v>
          </cell>
          <cell r="BD338">
            <v>1.5529999999999973</v>
          </cell>
          <cell r="BE338">
            <v>98.419500000000014</v>
          </cell>
          <cell r="BF338">
            <v>117.72100999999998</v>
          </cell>
          <cell r="BG338">
            <v>108.608425</v>
          </cell>
          <cell r="BH338">
            <v>120.20642857142857</v>
          </cell>
          <cell r="BI338">
            <v>119.54215047619049</v>
          </cell>
          <cell r="BJ338">
            <v>0</v>
          </cell>
          <cell r="BK338">
            <v>2.68</v>
          </cell>
          <cell r="BL338">
            <v>20.7965625</v>
          </cell>
          <cell r="BM338">
            <v>51.350250000000003</v>
          </cell>
          <cell r="BN338">
            <v>80.998312499999997</v>
          </cell>
          <cell r="BO338">
            <v>78.689624999999992</v>
          </cell>
          <cell r="BP338">
            <v>100.6333125</v>
          </cell>
          <cell r="BQ338">
            <v>125.97416999999999</v>
          </cell>
          <cell r="BR338">
            <v>125.36024226370469</v>
          </cell>
          <cell r="BS338">
            <v>128.46687</v>
          </cell>
          <cell r="BT338">
            <v>127.8529422637047</v>
          </cell>
          <cell r="BU338">
            <v>132.20591999999996</v>
          </cell>
          <cell r="BV338">
            <v>131.59199226370467</v>
          </cell>
          <cell r="BW338">
            <v>125.11946999999999</v>
          </cell>
          <cell r="BX338">
            <v>124.5055422637047</v>
          </cell>
          <cell r="BY338">
            <v>132.89366999999999</v>
          </cell>
          <cell r="BZ338">
            <v>132.27974226370469</v>
          </cell>
          <cell r="CA338">
            <v>123.98442</v>
          </cell>
          <cell r="CB338">
            <v>123.3704922637047</v>
          </cell>
          <cell r="CC338">
            <v>130.25817000000001</v>
          </cell>
          <cell r="CD338">
            <v>129.64424226370471</v>
          </cell>
          <cell r="CE338">
            <v>144.40167</v>
          </cell>
          <cell r="CF338">
            <v>148.68</v>
          </cell>
          <cell r="CG338">
            <v>165.46005</v>
          </cell>
          <cell r="CH338">
            <v>94.71</v>
          </cell>
          <cell r="CI338">
            <v>136.93259999999998</v>
          </cell>
          <cell r="CJ338">
            <v>134.74859999999998</v>
          </cell>
          <cell r="CK338">
            <v>135.58859999999999</v>
          </cell>
          <cell r="CL338">
            <v>132.72472499999995</v>
          </cell>
          <cell r="CM338">
            <v>0</v>
          </cell>
          <cell r="CN338">
            <v>133.58383499999999</v>
          </cell>
          <cell r="CO338">
            <v>132.9699072637047</v>
          </cell>
          <cell r="CP338">
            <v>0</v>
          </cell>
          <cell r="CQ338">
            <v>130.48937999999998</v>
          </cell>
          <cell r="CR338">
            <v>0</v>
          </cell>
          <cell r="CS338">
            <v>0</v>
          </cell>
          <cell r="CT338">
            <v>112.10999999999999</v>
          </cell>
          <cell r="CU338">
            <v>109.09124999999999</v>
          </cell>
          <cell r="CV338">
            <v>0</v>
          </cell>
          <cell r="CW338">
            <v>56.5</v>
          </cell>
          <cell r="CX338">
            <v>123.00371999999999</v>
          </cell>
          <cell r="CY338">
            <v>123.42371999999999</v>
          </cell>
          <cell r="CZ338">
            <v>130.08240000000001</v>
          </cell>
          <cell r="DA338">
            <v>125.78737499999998</v>
          </cell>
          <cell r="DB338">
            <v>1.0386249999999961</v>
          </cell>
          <cell r="DC338">
            <v>1.0096363636363628</v>
          </cell>
          <cell r="DD338">
            <v>0.37834999999999752</v>
          </cell>
          <cell r="DE338">
            <v>0</v>
          </cell>
          <cell r="DF338">
            <v>0.61392773629530006</v>
          </cell>
          <cell r="DG338">
            <v>1.4617327054650002</v>
          </cell>
          <cell r="DH338">
            <v>0.16474873483999997</v>
          </cell>
          <cell r="DI338">
            <v>0</v>
          </cell>
          <cell r="DJ338">
            <v>0</v>
          </cell>
          <cell r="DK338">
            <v>1.2969839706250001</v>
          </cell>
          <cell r="DL338">
            <v>0</v>
          </cell>
          <cell r="DM338" t="str">
            <v>Feb 12</v>
          </cell>
          <cell r="DN338">
            <v>4.6549999999999994</v>
          </cell>
          <cell r="DO338">
            <v>0</v>
          </cell>
          <cell r="DP338">
            <v>0</v>
          </cell>
          <cell r="DQ338">
            <v>0</v>
          </cell>
          <cell r="DR338">
            <v>0</v>
          </cell>
          <cell r="DS338">
            <v>1.3095600000000189</v>
          </cell>
          <cell r="DT338">
            <v>127.28373000000001</v>
          </cell>
          <cell r="DU338">
            <v>126.66980226370471</v>
          </cell>
          <cell r="DV338">
            <v>134.30088000000001</v>
          </cell>
          <cell r="DW338">
            <v>133.68695226370471</v>
          </cell>
          <cell r="DX338">
            <v>125.67428999999998</v>
          </cell>
          <cell r="DY338">
            <v>125.06036226370469</v>
          </cell>
          <cell r="DZ338">
            <v>133.13874000000001</v>
          </cell>
          <cell r="EA338">
            <v>132.52481226370472</v>
          </cell>
          <cell r="EB338">
            <v>125.50209</v>
          </cell>
          <cell r="EC338">
            <v>124.8881622637047</v>
          </cell>
          <cell r="ED338">
            <v>133.19334000000001</v>
          </cell>
          <cell r="EE338">
            <v>132.57941226370471</v>
          </cell>
          <cell r="EF338">
            <v>136.88954999999999</v>
          </cell>
          <cell r="EG338">
            <v>139.91040000000001</v>
          </cell>
          <cell r="EH338">
            <v>134.31704999999999</v>
          </cell>
          <cell r="EI338">
            <v>134.04194999999999</v>
          </cell>
          <cell r="EJ338">
            <v>0</v>
          </cell>
          <cell r="EK338">
            <v>135.29586</v>
          </cell>
          <cell r="EL338">
            <v>134.68193226370471</v>
          </cell>
          <cell r="EM338">
            <v>0</v>
          </cell>
          <cell r="EN338">
            <v>0</v>
          </cell>
          <cell r="EO338">
            <v>112.03999999999999</v>
          </cell>
          <cell r="EP338">
            <v>109.27000000000001</v>
          </cell>
          <cell r="EQ338" t="str">
            <v>Feb 12</v>
          </cell>
          <cell r="ER338">
            <v>2.77</v>
          </cell>
          <cell r="ES338">
            <v>0</v>
          </cell>
          <cell r="ET338">
            <v>0</v>
          </cell>
          <cell r="EU338">
            <v>0</v>
          </cell>
          <cell r="EV338">
            <v>42.290324999999996</v>
          </cell>
          <cell r="EW338">
            <v>67.554900000000004</v>
          </cell>
          <cell r="EX338">
            <v>73.718400000000003</v>
          </cell>
          <cell r="EY338">
            <v>115.43069999999999</v>
          </cell>
          <cell r="EZ338">
            <v>114.81677226370469</v>
          </cell>
          <cell r="FA338">
            <v>122.0667</v>
          </cell>
          <cell r="FB338">
            <v>121.4527722637047</v>
          </cell>
          <cell r="FC338">
            <v>115.47794999999999</v>
          </cell>
          <cell r="FD338">
            <v>114.8640222637047</v>
          </cell>
          <cell r="FE338">
            <v>114.36494999999998</v>
          </cell>
          <cell r="FF338">
            <v>113.75102226370468</v>
          </cell>
          <cell r="FG338">
            <v>0</v>
          </cell>
          <cell r="FH338">
            <v>122.67885000000001</v>
          </cell>
          <cell r="FI338">
            <v>132.3546</v>
          </cell>
          <cell r="FJ338">
            <v>122.78385</v>
          </cell>
          <cell r="FK338">
            <v>122.16992226370471</v>
          </cell>
          <cell r="FL338">
            <v>0</v>
          </cell>
          <cell r="FM338">
            <v>0</v>
          </cell>
          <cell r="FN338" t="str">
            <v>Feb 12</v>
          </cell>
          <cell r="FO338">
            <v>2.93</v>
          </cell>
          <cell r="FP338">
            <v>63.773684210526312</v>
          </cell>
          <cell r="FQ338">
            <v>69.841578947368419</v>
          </cell>
          <cell r="FR338">
            <v>84.939473684210526</v>
          </cell>
          <cell r="FS338">
            <v>0</v>
          </cell>
          <cell r="FT338">
            <v>139.27619999999996</v>
          </cell>
          <cell r="FU338">
            <v>138.66227226370466</v>
          </cell>
          <cell r="FV338">
            <v>143.71769999999998</v>
          </cell>
          <cell r="FW338">
            <v>143.10377226370468</v>
          </cell>
          <cell r="FX338">
            <v>138.79319999999996</v>
          </cell>
          <cell r="FY338">
            <v>138.17927226370466</v>
          </cell>
          <cell r="FZ338">
            <v>0</v>
          </cell>
          <cell r="GA338">
            <v>-0.61392773629530006</v>
          </cell>
          <cell r="GB338">
            <v>0</v>
          </cell>
          <cell r="GC338">
            <v>0</v>
          </cell>
          <cell r="GD338">
            <v>136.54189499999998</v>
          </cell>
          <cell r="GE338">
            <v>134.53020000000001</v>
          </cell>
          <cell r="GF338">
            <v>133.91627226370471</v>
          </cell>
          <cell r="GG338">
            <v>136.43689499999999</v>
          </cell>
          <cell r="GH338">
            <v>135.8229672637047</v>
          </cell>
          <cell r="GI338">
            <v>135.54134999999999</v>
          </cell>
          <cell r="GJ338">
            <v>134.07135</v>
          </cell>
          <cell r="GK338">
            <v>0</v>
          </cell>
          <cell r="GL338">
            <v>0</v>
          </cell>
          <cell r="GM338">
            <v>115.57150000000003</v>
          </cell>
          <cell r="GN338">
            <v>0</v>
          </cell>
          <cell r="GO338" t="str">
            <v>Feb 12</v>
          </cell>
          <cell r="GP338">
            <v>8.5531044847450808</v>
          </cell>
          <cell r="GQ338">
            <v>1103.0952380952381</v>
          </cell>
          <cell r="GR338">
            <v>957.38095238095241</v>
          </cell>
          <cell r="GS338">
            <v>1027.3571428571429</v>
          </cell>
          <cell r="GT338">
            <v>1001.0714285714286</v>
          </cell>
          <cell r="GU338">
            <v>1026.8809523809523</v>
          </cell>
          <cell r="GV338">
            <v>1023.1309523809524</v>
          </cell>
          <cell r="GW338">
            <v>1026.8809523809523</v>
          </cell>
          <cell r="GX338">
            <v>0</v>
          </cell>
          <cell r="GY338">
            <v>1079.8571428571429</v>
          </cell>
          <cell r="GZ338">
            <v>1056.8571428571429</v>
          </cell>
          <cell r="HA338">
            <v>1068.4285714285713</v>
          </cell>
          <cell r="HB338">
            <v>1048.452380952381</v>
          </cell>
          <cell r="HC338">
            <v>1058.702380952381</v>
          </cell>
          <cell r="HD338">
            <v>1000.3571428571429</v>
          </cell>
          <cell r="HE338">
            <v>1014.4404761904761</v>
          </cell>
          <cell r="HF338">
            <v>1017.297619047619</v>
          </cell>
          <cell r="HG338">
            <v>855.44047619047615</v>
          </cell>
          <cell r="HH338">
            <v>0</v>
          </cell>
          <cell r="HI338">
            <v>838.70238095238096</v>
          </cell>
          <cell r="HJ338">
            <v>0</v>
          </cell>
          <cell r="HK338" t="e">
            <v>#VALUE!</v>
          </cell>
          <cell r="HL338">
            <v>0</v>
          </cell>
          <cell r="HM338">
            <v>0</v>
          </cell>
          <cell r="HN338">
            <v>715.88095238095241</v>
          </cell>
          <cell r="HO338">
            <v>687.44047619047615</v>
          </cell>
          <cell r="HP338">
            <v>664.15476190476193</v>
          </cell>
          <cell r="HQ338">
            <v>0</v>
          </cell>
          <cell r="HR338">
            <v>99.37</v>
          </cell>
          <cell r="HS338">
            <v>0</v>
          </cell>
          <cell r="HT338">
            <v>1384.3214285714287</v>
          </cell>
          <cell r="HU338" t="str">
            <v>Feb 12</v>
          </cell>
          <cell r="HV338">
            <v>1074</v>
          </cell>
          <cell r="HW338">
            <v>1097.6190476190477</v>
          </cell>
          <cell r="HX338">
            <v>1024.8571428571429</v>
          </cell>
          <cell r="HY338">
            <v>1048.4761904761906</v>
          </cell>
          <cell r="HZ338">
            <v>1018.1428571428571</v>
          </cell>
          <cell r="IA338">
            <v>1000.4047619047619</v>
          </cell>
          <cell r="IB338">
            <v>1018.1428571428571</v>
          </cell>
          <cell r="IC338">
            <v>1057.9166666666667</v>
          </cell>
          <cell r="ID338">
            <v>1041.8809523809523</v>
          </cell>
          <cell r="IE338">
            <v>998.52380952380952</v>
          </cell>
          <cell r="IF338">
            <v>1012.6428571428571</v>
          </cell>
          <cell r="IG338">
            <v>859.48809523809518</v>
          </cell>
          <cell r="IH338">
            <v>0</v>
          </cell>
          <cell r="II338">
            <v>833.78571428571433</v>
          </cell>
          <cell r="IJ338">
            <v>0</v>
          </cell>
          <cell r="IK338">
            <v>0</v>
          </cell>
          <cell r="IL338">
            <v>0</v>
          </cell>
          <cell r="IM338">
            <v>729.46428571428567</v>
          </cell>
          <cell r="IN338">
            <v>678.15476190476193</v>
          </cell>
          <cell r="IO338">
            <v>0</v>
          </cell>
          <cell r="IP338">
            <v>0</v>
          </cell>
          <cell r="IQ338" t="str">
            <v>Feb 12</v>
          </cell>
          <cell r="IR338">
            <v>16.411058517863886</v>
          </cell>
          <cell r="IS338">
            <v>86.220789685737302</v>
          </cell>
          <cell r="IT338">
            <v>101.01010101010101</v>
          </cell>
          <cell r="IU338">
            <v>0</v>
          </cell>
          <cell r="IV338">
            <v>0</v>
          </cell>
          <cell r="IW338">
            <v>0</v>
          </cell>
          <cell r="IX338">
            <v>116.76571428571428</v>
          </cell>
          <cell r="IY338">
            <v>0</v>
          </cell>
          <cell r="IZ338">
            <v>135.28047619047621</v>
          </cell>
          <cell r="JA338">
            <v>132.46857142857144</v>
          </cell>
          <cell r="JB338">
            <v>0</v>
          </cell>
          <cell r="JC338">
            <v>129.8290476190476</v>
          </cell>
          <cell r="JD338">
            <v>141.56100309946464</v>
          </cell>
          <cell r="JE338">
            <v>0</v>
          </cell>
          <cell r="JF338">
            <v>0</v>
          </cell>
          <cell r="JG338">
            <v>0</v>
          </cell>
          <cell r="JH338">
            <v>0</v>
          </cell>
          <cell r="JI338">
            <v>0</v>
          </cell>
          <cell r="JJ338">
            <v>0</v>
          </cell>
          <cell r="JK338">
            <v>0</v>
          </cell>
          <cell r="JL338">
            <v>0</v>
          </cell>
          <cell r="JM338">
            <v>-0.93666666666669585</v>
          </cell>
          <cell r="JN338">
            <v>132.3047619047619</v>
          </cell>
          <cell r="JO338">
            <v>0</v>
          </cell>
          <cell r="JP338">
            <v>133.17381095238093</v>
          </cell>
          <cell r="JQ338">
            <v>134.11047761904763</v>
          </cell>
          <cell r="JR338">
            <v>135.04952380952381</v>
          </cell>
          <cell r="JS338">
            <v>135.16190476190479</v>
          </cell>
          <cell r="JT338">
            <v>135.73809523809524</v>
          </cell>
          <cell r="JU338">
            <v>0</v>
          </cell>
          <cell r="JV338">
            <v>0</v>
          </cell>
          <cell r="JW338">
            <v>0</v>
          </cell>
          <cell r="JX338">
            <v>0</v>
          </cell>
          <cell r="JY338">
            <v>0</v>
          </cell>
          <cell r="JZ338">
            <v>133.92476190476191</v>
          </cell>
          <cell r="KA338">
            <v>0</v>
          </cell>
          <cell r="KB338">
            <v>0</v>
          </cell>
          <cell r="KC338">
            <v>0</v>
          </cell>
          <cell r="KD338">
            <v>127.60571428571427</v>
          </cell>
          <cell r="KE338">
            <v>128.60571428571427</v>
          </cell>
          <cell r="KF338">
            <v>127.60571428571427</v>
          </cell>
          <cell r="KG338">
            <v>128.60571428571427</v>
          </cell>
          <cell r="KH338">
            <v>126.76190476190476</v>
          </cell>
          <cell r="KI338">
            <v>0</v>
          </cell>
          <cell r="KJ338">
            <v>0</v>
          </cell>
          <cell r="KK338">
            <v>120.3304836895388</v>
          </cell>
          <cell r="KL338">
            <v>116.95590551181103</v>
          </cell>
          <cell r="KM338">
            <v>0</v>
          </cell>
          <cell r="KN338">
            <v>115.57142857142857</v>
          </cell>
          <cell r="KO338">
            <v>60</v>
          </cell>
          <cell r="KP338">
            <v>2.4714285714285706</v>
          </cell>
          <cell r="KQ338">
            <v>1.8714285714285712</v>
          </cell>
          <cell r="KR338">
            <v>1.7714285714285718</v>
          </cell>
          <cell r="KS338">
            <v>1.1999999999999997</v>
          </cell>
          <cell r="KT338">
            <v>-0.15714285714285722</v>
          </cell>
          <cell r="KU338">
            <v>0.18571571428571435</v>
          </cell>
          <cell r="KV338">
            <v>0.18571571428571435</v>
          </cell>
          <cell r="KW338">
            <v>0.5</v>
          </cell>
          <cell r="KX338">
            <v>0.31428571428571422</v>
          </cell>
          <cell r="KY338">
            <v>0.54761904761904767</v>
          </cell>
          <cell r="KZ338">
            <v>10.523809523809524</v>
          </cell>
          <cell r="LA338">
            <v>11.523809523809524</v>
          </cell>
          <cell r="LB338">
            <v>1</v>
          </cell>
          <cell r="LC338" t="str">
            <v>Feb 12</v>
          </cell>
          <cell r="LD338">
            <v>81.385979049153903</v>
          </cell>
          <cell r="LE338">
            <v>95.500459136822769</v>
          </cell>
          <cell r="LF338">
            <v>1010</v>
          </cell>
          <cell r="LG338">
            <v>1040</v>
          </cell>
          <cell r="LH338">
            <v>111.21798941798937</v>
          </cell>
          <cell r="LI338">
            <v>128.1847619047619</v>
          </cell>
          <cell r="LJ338">
            <v>131.45952380952377</v>
          </cell>
          <cell r="LK338">
            <v>1.3095238095238095</v>
          </cell>
          <cell r="LL338">
            <v>134.1552380952381</v>
          </cell>
          <cell r="LM338">
            <v>2.6857142857142859</v>
          </cell>
          <cell r="LN338">
            <v>136.63142857142856</v>
          </cell>
          <cell r="LO338">
            <v>3.9238095238095227</v>
          </cell>
          <cell r="LP338">
            <v>0</v>
          </cell>
          <cell r="LQ338">
            <v>0</v>
          </cell>
          <cell r="LR338">
            <v>0</v>
          </cell>
          <cell r="LS338">
            <v>0</v>
          </cell>
          <cell r="LT338">
            <v>112.65151856017999</v>
          </cell>
          <cell r="LU338">
            <v>111.1095613048369</v>
          </cell>
          <cell r="LV338">
            <v>118.34285714285718</v>
          </cell>
          <cell r="LW338">
            <v>116.05404761904762</v>
          </cell>
          <cell r="LX338">
            <v>122.99214285714287</v>
          </cell>
          <cell r="LY338">
            <v>126.91119047619048</v>
          </cell>
          <cell r="LZ338">
            <v>118.70857142857145</v>
          </cell>
          <cell r="MA338">
            <v>128.77285714285719</v>
          </cell>
          <cell r="MB338" t="str">
            <v>Feb 12</v>
          </cell>
          <cell r="MC338">
            <v>1100.5238095238096</v>
          </cell>
          <cell r="MD338">
            <v>1063.4761904761904</v>
          </cell>
          <cell r="ME338">
            <v>114.6825396825397</v>
          </cell>
          <cell r="MF338">
            <v>120.33</v>
          </cell>
          <cell r="MG338">
            <v>117.15</v>
          </cell>
          <cell r="MH338" t="str">
            <v>Feb 12</v>
          </cell>
          <cell r="MI338">
            <v>141.78571428571428</v>
          </cell>
          <cell r="MJ338">
            <v>115.64625850340136</v>
          </cell>
          <cell r="MK338">
            <v>118.50340136054423</v>
          </cell>
          <cell r="ML338">
            <v>98.639455782312908</v>
          </cell>
          <cell r="MM338">
            <v>91.428571428571388</v>
          </cell>
          <cell r="MN338">
            <v>190.96117122851686</v>
          </cell>
          <cell r="MO338">
            <v>134.16967670579228</v>
          </cell>
          <cell r="MP338">
            <v>121.76870748299318</v>
          </cell>
          <cell r="MQ338">
            <v>52.80952380952381</v>
          </cell>
          <cell r="MR338">
            <v>86.547619047619051</v>
          </cell>
          <cell r="MS338">
            <v>0</v>
          </cell>
          <cell r="MT338">
            <v>178.3906621216816</v>
          </cell>
          <cell r="MU338">
            <v>117.11686256781199</v>
          </cell>
          <cell r="MV338">
            <v>113.30952380952381</v>
          </cell>
          <cell r="MW338">
            <v>14.95</v>
          </cell>
        </row>
        <row r="339">
          <cell r="F339" t="str">
            <v>Mar 12</v>
          </cell>
          <cell r="G339">
            <v>125.33272727272725</v>
          </cell>
          <cell r="H339">
            <v>0</v>
          </cell>
          <cell r="I339">
            <v>106.31318181818183</v>
          </cell>
          <cell r="J339">
            <v>0</v>
          </cell>
          <cell r="K339">
            <v>0</v>
          </cell>
          <cell r="L339">
            <v>127.39045454545457</v>
          </cell>
          <cell r="M339">
            <v>121.28363636363638</v>
          </cell>
          <cell r="N339">
            <v>0</v>
          </cell>
          <cell r="O339">
            <v>0</v>
          </cell>
          <cell r="P339">
            <v>81.494999999999976</v>
          </cell>
          <cell r="Q339">
            <v>81.494999999999976</v>
          </cell>
          <cell r="R339">
            <v>91.794999999999987</v>
          </cell>
          <cell r="S339">
            <v>94.83590909090907</v>
          </cell>
          <cell r="T339">
            <v>89.267727272727242</v>
          </cell>
          <cell r="U339">
            <v>76.131363636363602</v>
          </cell>
          <cell r="V339">
            <v>123.60545454545452</v>
          </cell>
          <cell r="W339">
            <v>123.68727272727271</v>
          </cell>
          <cell r="X339">
            <v>125.61682045454543</v>
          </cell>
          <cell r="Y339">
            <v>123.65090909090907</v>
          </cell>
          <cell r="Z339">
            <v>124.5872727272727</v>
          </cell>
          <cell r="AA339">
            <v>124.92181818181821</v>
          </cell>
          <cell r="AB339">
            <v>124.71727272727276</v>
          </cell>
          <cell r="AC339">
            <v>121.65090909090907</v>
          </cell>
          <cell r="AD339">
            <v>128.69636363636363</v>
          </cell>
          <cell r="AE339">
            <v>132.83272727272725</v>
          </cell>
          <cell r="AF339">
            <v>124.24136363636362</v>
          </cell>
          <cell r="AG339">
            <v>136.5</v>
          </cell>
          <cell r="AH339">
            <v>121.84136363636362</v>
          </cell>
          <cell r="AI339">
            <v>122.54409090909093</v>
          </cell>
          <cell r="AJ339">
            <v>124.24136363636362</v>
          </cell>
          <cell r="AK339">
            <v>125.79136363636361</v>
          </cell>
          <cell r="AL339">
            <v>128.88954545454544</v>
          </cell>
          <cell r="AM339">
            <v>134.48090909090908</v>
          </cell>
          <cell r="AN339">
            <v>123.46727272727276</v>
          </cell>
          <cell r="AO339">
            <v>127.65363636363639</v>
          </cell>
          <cell r="AP339">
            <v>0</v>
          </cell>
          <cell r="AQ339">
            <v>122.74136363636362</v>
          </cell>
          <cell r="AR339">
            <v>125.61045454545452</v>
          </cell>
          <cell r="AS339">
            <v>121.65090909090907</v>
          </cell>
          <cell r="AT339">
            <v>124.86591363636366</v>
          </cell>
          <cell r="AU339">
            <v>125.69818181818182</v>
          </cell>
          <cell r="AV339">
            <v>130.67181818181822</v>
          </cell>
          <cell r="AW339">
            <v>124.71136454545456</v>
          </cell>
          <cell r="AX339">
            <v>126.81227272727271</v>
          </cell>
          <cell r="AY339">
            <v>0</v>
          </cell>
          <cell r="AZ339">
            <v>0</v>
          </cell>
          <cell r="BA339">
            <v>0</v>
          </cell>
          <cell r="BB339">
            <v>122.91545454545457</v>
          </cell>
          <cell r="BC339">
            <v>122.46727272727274</v>
          </cell>
          <cell r="BD339">
            <v>0.78444444444444128</v>
          </cell>
          <cell r="BE339">
            <v>101.45636363636363</v>
          </cell>
          <cell r="BF339">
            <v>122.31137363636364</v>
          </cell>
          <cell r="BG339">
            <v>112.10349999999998</v>
          </cell>
          <cell r="BH339">
            <v>126.25999999999998</v>
          </cell>
          <cell r="BI339">
            <v>124.86681909090908</v>
          </cell>
          <cell r="BJ339">
            <v>0</v>
          </cell>
          <cell r="BK339">
            <v>2.41</v>
          </cell>
          <cell r="BL339">
            <v>22.174090909090907</v>
          </cell>
          <cell r="BM339">
            <v>52.942670454545457</v>
          </cell>
          <cell r="BN339">
            <v>87.107045454545457</v>
          </cell>
          <cell r="BO339">
            <v>81.000340909090909</v>
          </cell>
          <cell r="BP339">
            <v>102.89761363636363</v>
          </cell>
          <cell r="BQ339">
            <v>134.75909999999999</v>
          </cell>
          <cell r="BR339">
            <v>134.1353572776062</v>
          </cell>
          <cell r="BS339">
            <v>137.47382727272728</v>
          </cell>
          <cell r="BT339">
            <v>136.85008455033349</v>
          </cell>
          <cell r="BU339">
            <v>141.54591818181817</v>
          </cell>
          <cell r="BV339">
            <v>140.92217545942438</v>
          </cell>
          <cell r="BW339">
            <v>138.61450909090908</v>
          </cell>
          <cell r="BX339">
            <v>137.9907663685153</v>
          </cell>
          <cell r="BY339">
            <v>150.76491818181819</v>
          </cell>
          <cell r="BZ339">
            <v>150.1411754594244</v>
          </cell>
          <cell r="CA339">
            <v>132.90919090909088</v>
          </cell>
          <cell r="CB339">
            <v>132.2854481866971</v>
          </cell>
          <cell r="CC339">
            <v>139.80196363636364</v>
          </cell>
          <cell r="CD339">
            <v>139.17822091396985</v>
          </cell>
          <cell r="CE339">
            <v>153.67819090909089</v>
          </cell>
          <cell r="CF339">
            <v>155.87727272727273</v>
          </cell>
          <cell r="CG339">
            <v>172.5675</v>
          </cell>
          <cell r="CH339">
            <v>95.425909090909087</v>
          </cell>
          <cell r="CI339">
            <v>138.01009090909091</v>
          </cell>
          <cell r="CJ339">
            <v>136.97440909090909</v>
          </cell>
          <cell r="CK339">
            <v>137.33713636363638</v>
          </cell>
          <cell r="CL339">
            <v>134.48266363636361</v>
          </cell>
          <cell r="CM339">
            <v>0</v>
          </cell>
          <cell r="CN339">
            <v>137.51363181818184</v>
          </cell>
          <cell r="CO339">
            <v>136.88988909578805</v>
          </cell>
          <cell r="CP339">
            <v>0</v>
          </cell>
          <cell r="CQ339">
            <v>133.02793636363637</v>
          </cell>
          <cell r="CR339">
            <v>0</v>
          </cell>
          <cell r="CS339">
            <v>0</v>
          </cell>
          <cell r="CT339">
            <v>117.42727272727274</v>
          </cell>
          <cell r="CU339">
            <v>111.62159090909088</v>
          </cell>
          <cell r="CV339">
            <v>0</v>
          </cell>
          <cell r="CW339">
            <v>62</v>
          </cell>
          <cell r="CX339">
            <v>127.14087272727274</v>
          </cell>
          <cell r="CY339">
            <v>127.55132727272726</v>
          </cell>
          <cell r="CZ339">
            <v>138.14802272727272</v>
          </cell>
          <cell r="DA339">
            <v>133.84254545454544</v>
          </cell>
          <cell r="DB339">
            <v>1.1311363636363627</v>
          </cell>
          <cell r="DC339">
            <v>1.5779752066115724</v>
          </cell>
          <cell r="DD339">
            <v>1.9017727272727332</v>
          </cell>
          <cell r="DE339">
            <v>0</v>
          </cell>
          <cell r="DF339">
            <v>0.62374272239379558</v>
          </cell>
          <cell r="DG339">
            <v>1.4851017199852277</v>
          </cell>
          <cell r="DH339">
            <v>0.18703270978636366</v>
          </cell>
          <cell r="DI339">
            <v>0</v>
          </cell>
          <cell r="DJ339">
            <v>0</v>
          </cell>
          <cell r="DK339">
            <v>1.2980690101988639</v>
          </cell>
          <cell r="DL339">
            <v>0</v>
          </cell>
          <cell r="DM339" t="str">
            <v>Mar 12</v>
          </cell>
          <cell r="DN339">
            <v>2.7949999999999999</v>
          </cell>
          <cell r="DO339">
            <v>0</v>
          </cell>
          <cell r="DP339">
            <v>0</v>
          </cell>
          <cell r="DQ339">
            <v>0</v>
          </cell>
          <cell r="DR339">
            <v>0</v>
          </cell>
          <cell r="DS339">
            <v>-1.3640454545454475</v>
          </cell>
          <cell r="DT339">
            <v>133.39505454545454</v>
          </cell>
          <cell r="DU339">
            <v>132.77131182306076</v>
          </cell>
          <cell r="DV339">
            <v>140.46079090909089</v>
          </cell>
          <cell r="DW339">
            <v>139.8370481866971</v>
          </cell>
          <cell r="DX339">
            <v>133.37233636363635</v>
          </cell>
          <cell r="DY339">
            <v>132.74859364124256</v>
          </cell>
          <cell r="DZ339">
            <v>141.69215454545454</v>
          </cell>
          <cell r="EA339">
            <v>141.06841182306076</v>
          </cell>
          <cell r="EB339">
            <v>132.0817909090909</v>
          </cell>
          <cell r="EC339">
            <v>131.45804818669711</v>
          </cell>
          <cell r="ED339">
            <v>140.80060909090909</v>
          </cell>
          <cell r="EE339">
            <v>140.17686636851531</v>
          </cell>
          <cell r="EF339">
            <v>138.47304545454546</v>
          </cell>
          <cell r="EG339">
            <v>141.1791818181818</v>
          </cell>
          <cell r="EH339">
            <v>135.14836363636365</v>
          </cell>
          <cell r="EI339">
            <v>135.00995454545455</v>
          </cell>
          <cell r="EJ339">
            <v>0</v>
          </cell>
          <cell r="EK339">
            <v>138.57899999999998</v>
          </cell>
          <cell r="EL339">
            <v>137.95525727760619</v>
          </cell>
          <cell r="EM339">
            <v>0</v>
          </cell>
          <cell r="EN339">
            <v>0</v>
          </cell>
          <cell r="EO339">
            <v>118.65795454545454</v>
          </cell>
          <cell r="EP339">
            <v>113.26045454545456</v>
          </cell>
          <cell r="EQ339" t="str">
            <v>Mar 12</v>
          </cell>
          <cell r="ER339">
            <v>2.59</v>
          </cell>
          <cell r="ES339">
            <v>0</v>
          </cell>
          <cell r="ET339">
            <v>0</v>
          </cell>
          <cell r="EU339">
            <v>0</v>
          </cell>
          <cell r="EV339">
            <v>45.228272727272724</v>
          </cell>
          <cell r="EW339">
            <v>72.651409090909098</v>
          </cell>
          <cell r="EX339">
            <v>81.05140909090909</v>
          </cell>
          <cell r="EY339">
            <v>135.68309999999997</v>
          </cell>
          <cell r="EZ339">
            <v>135.05935727760618</v>
          </cell>
          <cell r="FA339">
            <v>144.94696363636362</v>
          </cell>
          <cell r="FB339">
            <v>144.32322091396983</v>
          </cell>
          <cell r="FC339">
            <v>144.33128181818179</v>
          </cell>
          <cell r="FD339">
            <v>143.70753909578801</v>
          </cell>
          <cell r="FE339">
            <v>135.32037272727268</v>
          </cell>
          <cell r="FF339">
            <v>134.6966300048789</v>
          </cell>
          <cell r="FG339">
            <v>0</v>
          </cell>
          <cell r="FH339">
            <v>131.40272727272725</v>
          </cell>
          <cell r="FI339">
            <v>132.8488636363636</v>
          </cell>
          <cell r="FJ339">
            <v>131.50772727272724</v>
          </cell>
          <cell r="FK339">
            <v>130.88398455033345</v>
          </cell>
          <cell r="FL339">
            <v>0</v>
          </cell>
          <cell r="FM339">
            <v>0</v>
          </cell>
          <cell r="FN339" t="str">
            <v>Mar 12</v>
          </cell>
          <cell r="FO339">
            <v>2.56</v>
          </cell>
          <cell r="FP339">
            <v>57.778636363636359</v>
          </cell>
          <cell r="FQ339">
            <v>72.602727272727279</v>
          </cell>
          <cell r="FR339">
            <v>92.829545454545439</v>
          </cell>
          <cell r="FS339">
            <v>0</v>
          </cell>
          <cell r="FT339">
            <v>141.72040909090907</v>
          </cell>
          <cell r="FU339">
            <v>141.09666636851529</v>
          </cell>
          <cell r="FV339">
            <v>143.62949999999998</v>
          </cell>
          <cell r="FW339">
            <v>143.00575727760619</v>
          </cell>
          <cell r="FX339">
            <v>141.95904545454542</v>
          </cell>
          <cell r="FY339">
            <v>141.33530273215163</v>
          </cell>
          <cell r="FZ339">
            <v>0</v>
          </cell>
          <cell r="GA339">
            <v>-0.62374272239379558</v>
          </cell>
          <cell r="GB339">
            <v>0</v>
          </cell>
          <cell r="GC339">
            <v>0</v>
          </cell>
          <cell r="GD339">
            <v>141.94644545454543</v>
          </cell>
          <cell r="GE339">
            <v>141.62753181818181</v>
          </cell>
          <cell r="GF339">
            <v>141.00378909578802</v>
          </cell>
          <cell r="GG339">
            <v>142.21457727272724</v>
          </cell>
          <cell r="GH339">
            <v>141.59083455033345</v>
          </cell>
          <cell r="GI339">
            <v>139.67004545454543</v>
          </cell>
          <cell r="GJ339">
            <v>138.00149999999999</v>
          </cell>
          <cell r="GK339">
            <v>0</v>
          </cell>
          <cell r="GL339">
            <v>0</v>
          </cell>
          <cell r="GM339">
            <v>116.2568181818182</v>
          </cell>
          <cell r="GN339">
            <v>0</v>
          </cell>
          <cell r="GO339" t="str">
            <v>Mar 12</v>
          </cell>
          <cell r="GP339">
            <v>9.2585503211313949</v>
          </cell>
          <cell r="GQ339">
            <v>1077.3181818181818</v>
          </cell>
          <cell r="GR339">
            <v>1001.5909090909091</v>
          </cell>
          <cell r="GS339">
            <v>1031.8181818181818</v>
          </cell>
          <cell r="GT339">
            <v>1038.6363636363637</v>
          </cell>
          <cell r="GU339">
            <v>1068.840909090909</v>
          </cell>
          <cell r="GV339">
            <v>1065.090909090909</v>
          </cell>
          <cell r="GW339">
            <v>1068.840909090909</v>
          </cell>
          <cell r="GX339">
            <v>0</v>
          </cell>
          <cell r="GY339">
            <v>1177.6931818181818</v>
          </cell>
          <cell r="GZ339">
            <v>1154.6931818181818</v>
          </cell>
          <cell r="HA339">
            <v>1158.6818181818182</v>
          </cell>
          <cell r="HB339">
            <v>1133.4886363636363</v>
          </cell>
          <cell r="HC339">
            <v>1093.715909090909</v>
          </cell>
          <cell r="HD339">
            <v>1022.5340909090909</v>
          </cell>
          <cell r="HE339">
            <v>1035.25</v>
          </cell>
          <cell r="HF339">
            <v>1043.875</v>
          </cell>
          <cell r="HG339">
            <v>915.75</v>
          </cell>
          <cell r="HH339">
            <v>0</v>
          </cell>
          <cell r="HI339">
            <v>890.30681818181813</v>
          </cell>
          <cell r="HJ339">
            <v>0</v>
          </cell>
          <cell r="HK339" t="e">
            <v>#VALUE!</v>
          </cell>
          <cell r="HL339">
            <v>0</v>
          </cell>
          <cell r="HM339">
            <v>0</v>
          </cell>
          <cell r="HN339">
            <v>754.03409090909088</v>
          </cell>
          <cell r="HO339">
            <v>704.10227272727275</v>
          </cell>
          <cell r="HP339">
            <v>681.27272727272725</v>
          </cell>
          <cell r="HQ339">
            <v>0</v>
          </cell>
          <cell r="HR339">
            <v>97.09</v>
          </cell>
          <cell r="HS339">
            <v>0</v>
          </cell>
          <cell r="HT339">
            <v>1444.659090909091</v>
          </cell>
          <cell r="HU339" t="str">
            <v>Mar 12</v>
          </cell>
          <cell r="HV339">
            <v>1062.1818181818182</v>
          </cell>
          <cell r="HW339">
            <v>1076.090909090909</v>
          </cell>
          <cell r="HX339">
            <v>1029.3181818181818</v>
          </cell>
          <cell r="HY339">
            <v>1043.2272727272725</v>
          </cell>
          <cell r="HZ339">
            <v>1060.0795454545455</v>
          </cell>
          <cell r="IA339">
            <v>1042.590909090909</v>
          </cell>
          <cell r="IB339">
            <v>1060.0795454545455</v>
          </cell>
          <cell r="IC339">
            <v>1148.7386363636363</v>
          </cell>
          <cell r="ID339">
            <v>1074.3295454545455</v>
          </cell>
          <cell r="IE339">
            <v>1021.1931818181819</v>
          </cell>
          <cell r="IF339">
            <v>1044.3977272727273</v>
          </cell>
          <cell r="IG339">
            <v>920</v>
          </cell>
          <cell r="IH339">
            <v>0</v>
          </cell>
          <cell r="II339">
            <v>891.05681818181813</v>
          </cell>
          <cell r="IJ339">
            <v>0</v>
          </cell>
          <cell r="IK339">
            <v>0</v>
          </cell>
          <cell r="IL339">
            <v>0</v>
          </cell>
          <cell r="IM339">
            <v>762.4204545454545</v>
          </cell>
          <cell r="IN339">
            <v>697.2045454545455</v>
          </cell>
          <cell r="IO339">
            <v>0</v>
          </cell>
          <cell r="IP339">
            <v>0</v>
          </cell>
          <cell r="IQ339" t="str">
            <v>Mar 12</v>
          </cell>
          <cell r="IR339">
            <v>16.676244225171278</v>
          </cell>
          <cell r="IS339">
            <v>103.94842868654311</v>
          </cell>
          <cell r="IT339">
            <v>113.86593204775023</v>
          </cell>
          <cell r="IU339">
            <v>0</v>
          </cell>
          <cell r="IV339">
            <v>0</v>
          </cell>
          <cell r="IW339">
            <v>0</v>
          </cell>
          <cell r="IX339">
            <v>123.28454545454545</v>
          </cell>
          <cell r="IY339">
            <v>0</v>
          </cell>
          <cell r="IZ339">
            <v>140.74681818181818</v>
          </cell>
          <cell r="JA339">
            <v>138.1481818181818</v>
          </cell>
          <cell r="JB339">
            <v>0</v>
          </cell>
          <cell r="JC339">
            <v>135.35954545454544</v>
          </cell>
          <cell r="JD339">
            <v>143.09306078536846</v>
          </cell>
          <cell r="JE339">
            <v>0</v>
          </cell>
          <cell r="JF339">
            <v>0</v>
          </cell>
          <cell r="JG339">
            <v>0</v>
          </cell>
          <cell r="JH339">
            <v>0</v>
          </cell>
          <cell r="JI339">
            <v>0</v>
          </cell>
          <cell r="JJ339">
            <v>0</v>
          </cell>
          <cell r="JK339">
            <v>0</v>
          </cell>
          <cell r="JL339">
            <v>0</v>
          </cell>
          <cell r="JM339">
            <v>-1.1513636363636408</v>
          </cell>
          <cell r="JN339">
            <v>135.83045454545456</v>
          </cell>
          <cell r="JO339">
            <v>0</v>
          </cell>
          <cell r="JP339">
            <v>136.09545545454546</v>
          </cell>
          <cell r="JQ339">
            <v>137.2468190909091</v>
          </cell>
          <cell r="JR339">
            <v>138.49181818181819</v>
          </cell>
          <cell r="JS339">
            <v>139.04409090909095</v>
          </cell>
          <cell r="JT339">
            <v>139.63636363636365</v>
          </cell>
          <cell r="JU339">
            <v>0</v>
          </cell>
          <cell r="JV339">
            <v>0</v>
          </cell>
          <cell r="JW339">
            <v>0</v>
          </cell>
          <cell r="JX339">
            <v>0</v>
          </cell>
          <cell r="JY339">
            <v>0</v>
          </cell>
          <cell r="JZ339">
            <v>137.315</v>
          </cell>
          <cell r="KA339">
            <v>0</v>
          </cell>
          <cell r="KB339">
            <v>0</v>
          </cell>
          <cell r="KC339">
            <v>0</v>
          </cell>
          <cell r="KD339">
            <v>131.05909090909086</v>
          </cell>
          <cell r="KE339">
            <v>132.05909090909086</v>
          </cell>
          <cell r="KF339">
            <v>131.05909090909086</v>
          </cell>
          <cell r="KG339">
            <v>132.05909090909086</v>
          </cell>
          <cell r="KH339">
            <v>129.20454545454544</v>
          </cell>
          <cell r="KI339">
            <v>0</v>
          </cell>
          <cell r="KJ339">
            <v>0</v>
          </cell>
          <cell r="KK339">
            <v>121.00279241231208</v>
          </cell>
          <cell r="KL339">
            <v>118.2328568360773</v>
          </cell>
          <cell r="KM339">
            <v>0</v>
          </cell>
          <cell r="KN339">
            <v>116.17802505368647</v>
          </cell>
          <cell r="KO339">
            <v>60</v>
          </cell>
          <cell r="KP339">
            <v>3.9545454545454559</v>
          </cell>
          <cell r="KQ339">
            <v>1.7</v>
          </cell>
          <cell r="KR339">
            <v>1.5090909090909093</v>
          </cell>
          <cell r="KS339">
            <v>0.88181818181818228</v>
          </cell>
          <cell r="KT339">
            <v>-0.34999999999999992</v>
          </cell>
          <cell r="KU339">
            <v>-6.8180909090909111E-2</v>
          </cell>
          <cell r="KV339">
            <v>-6.8180909090909111E-2</v>
          </cell>
          <cell r="KW339">
            <v>0.40909090909090923</v>
          </cell>
          <cell r="KX339">
            <v>0.24545454545454551</v>
          </cell>
          <cell r="KY339">
            <v>0.34545454545454546</v>
          </cell>
          <cell r="KZ339">
            <v>2.3636409090909107</v>
          </cell>
          <cell r="LA339">
            <v>1.7954590909090924</v>
          </cell>
          <cell r="LB339">
            <v>1</v>
          </cell>
          <cell r="LC339" t="str">
            <v>Mar 12</v>
          </cell>
          <cell r="LD339">
            <v>99.113618049959712</v>
          </cell>
          <cell r="LE339">
            <v>108.35629017447199</v>
          </cell>
          <cell r="LF339">
            <v>1230</v>
          </cell>
          <cell r="LG339">
            <v>1180</v>
          </cell>
          <cell r="LH339">
            <v>115.92328282828286</v>
          </cell>
          <cell r="LI339">
            <v>134.04272727272729</v>
          </cell>
          <cell r="LJ339">
            <v>135.47318181818181</v>
          </cell>
          <cell r="LK339">
            <v>1.6045454545454545</v>
          </cell>
          <cell r="LL339">
            <v>137.33818181818179</v>
          </cell>
          <cell r="LM339">
            <v>2.6886363636363635</v>
          </cell>
          <cell r="LN339">
            <v>140.49727272727276</v>
          </cell>
          <cell r="LO339">
            <v>4.2681818181818194</v>
          </cell>
          <cell r="LP339">
            <v>0</v>
          </cell>
          <cell r="LQ339">
            <v>0</v>
          </cell>
          <cell r="LR339">
            <v>0</v>
          </cell>
          <cell r="LS339">
            <v>0</v>
          </cell>
          <cell r="LT339">
            <v>115.36929133858268</v>
          </cell>
          <cell r="LU339">
            <v>113.40393700787402</v>
          </cell>
          <cell r="LV339">
            <v>124.71727272727276</v>
          </cell>
          <cell r="LW339">
            <v>121.65090909090907</v>
          </cell>
          <cell r="LX339">
            <v>128.69636363636363</v>
          </cell>
          <cell r="LY339">
            <v>132.83272727272725</v>
          </cell>
          <cell r="LZ339">
            <v>124.24136363636362</v>
          </cell>
          <cell r="MA339">
            <v>136.5</v>
          </cell>
          <cell r="MB339" t="str">
            <v>Mar 12</v>
          </cell>
          <cell r="MC339">
            <v>1123</v>
          </cell>
          <cell r="MD339">
            <v>1085.6136363636365</v>
          </cell>
          <cell r="ME339">
            <v>119.38762626262627</v>
          </cell>
          <cell r="MF339">
            <v>111.63</v>
          </cell>
          <cell r="MG339">
            <v>106.24</v>
          </cell>
          <cell r="MH339" t="str">
            <v>Mar 12</v>
          </cell>
          <cell r="MI339">
            <v>141.93181818181819</v>
          </cell>
          <cell r="MJ339">
            <v>113.76623376623371</v>
          </cell>
          <cell r="MK339">
            <v>116.62337662337664</v>
          </cell>
          <cell r="ML339">
            <v>106.23376623376625</v>
          </cell>
          <cell r="MM339">
            <v>91.428571428571388</v>
          </cell>
          <cell r="MN339">
            <v>178.6644291418321</v>
          </cell>
          <cell r="MO339">
            <v>134.1511172971847</v>
          </cell>
          <cell r="MP339">
            <v>115.58441558441555</v>
          </cell>
          <cell r="MQ339">
            <v>61.636363636363633</v>
          </cell>
          <cell r="MR339">
            <v>83.86363636363636</v>
          </cell>
          <cell r="MS339">
            <v>0</v>
          </cell>
          <cell r="MT339">
            <v>178.36718595937683</v>
          </cell>
          <cell r="MU339">
            <v>116.69303797468361</v>
          </cell>
          <cell r="MV339">
            <v>92.045454545454547</v>
          </cell>
          <cell r="MW339">
            <v>14.95</v>
          </cell>
        </row>
        <row r="340">
          <cell r="F340" t="str">
            <v>Apr 12</v>
          </cell>
          <cell r="G340">
            <v>119.53342105263157</v>
          </cell>
          <cell r="H340">
            <v>0</v>
          </cell>
          <cell r="I340">
            <v>103.35250000000001</v>
          </cell>
          <cell r="J340">
            <v>0</v>
          </cell>
          <cell r="K340">
            <v>0</v>
          </cell>
          <cell r="L340">
            <v>122.50750000000001</v>
          </cell>
          <cell r="M340">
            <v>115.85</v>
          </cell>
          <cell r="N340">
            <v>0</v>
          </cell>
          <cell r="O340">
            <v>0</v>
          </cell>
          <cell r="P340">
            <v>85.94</v>
          </cell>
          <cell r="Q340">
            <v>85.94</v>
          </cell>
          <cell r="R340">
            <v>96.398499999999999</v>
          </cell>
          <cell r="S340">
            <v>97.537499999999994</v>
          </cell>
          <cell r="T340">
            <v>92.289999999999992</v>
          </cell>
          <cell r="U340">
            <v>80.514999999999986</v>
          </cell>
          <cell r="V340">
            <v>116.45447368421051</v>
          </cell>
          <cell r="W340">
            <v>117.17026315789472</v>
          </cell>
          <cell r="X340">
            <v>119.41237052631578</v>
          </cell>
          <cell r="Y340">
            <v>116.49657894736841</v>
          </cell>
          <cell r="Z340">
            <v>117.20710526315789</v>
          </cell>
          <cell r="AA340">
            <v>118.673</v>
          </cell>
          <cell r="AB340">
            <v>117.68299999999999</v>
          </cell>
          <cell r="AC340">
            <v>115.12552631578946</v>
          </cell>
          <cell r="AD340">
            <v>122.51499999999999</v>
          </cell>
          <cell r="AE340">
            <v>126.37552631578946</v>
          </cell>
          <cell r="AF340">
            <v>120.16975000000002</v>
          </cell>
          <cell r="AG340">
            <v>133.00999999999996</v>
          </cell>
          <cell r="AH340">
            <v>116.61975000000002</v>
          </cell>
          <cell r="AI340">
            <v>117.40299999999998</v>
          </cell>
          <cell r="AJ340">
            <v>120.16975000000002</v>
          </cell>
          <cell r="AK340">
            <v>122.56975000000003</v>
          </cell>
          <cell r="AL340">
            <v>123.22289473684209</v>
          </cell>
          <cell r="AM340">
            <v>130.35</v>
          </cell>
          <cell r="AN340">
            <v>116.65299999999999</v>
          </cell>
          <cell r="AO340">
            <v>121.708</v>
          </cell>
          <cell r="AP340">
            <v>0</v>
          </cell>
          <cell r="AQ340">
            <v>118.06975000000003</v>
          </cell>
          <cell r="AR340">
            <v>120.4435</v>
          </cell>
          <cell r="AS340">
            <v>115.12552631578946</v>
          </cell>
          <cell r="AT340">
            <v>118.26499999999997</v>
          </cell>
          <cell r="AU340">
            <v>122.08499999999998</v>
          </cell>
          <cell r="AV340">
            <v>124.723</v>
          </cell>
          <cell r="AW340">
            <v>118.48500249999998</v>
          </cell>
          <cell r="AX340">
            <v>120.18605263157893</v>
          </cell>
          <cell r="AY340">
            <v>0</v>
          </cell>
          <cell r="AZ340">
            <v>0</v>
          </cell>
          <cell r="BA340">
            <v>0</v>
          </cell>
          <cell r="BB340">
            <v>117.4365</v>
          </cell>
          <cell r="BC340">
            <v>117.30300000000003</v>
          </cell>
          <cell r="BD340">
            <v>1.0977272727272729</v>
          </cell>
          <cell r="BE340">
            <v>96.857500000000002</v>
          </cell>
          <cell r="BF340">
            <v>116.94851000000003</v>
          </cell>
          <cell r="BG340">
            <v>108.52755263157893</v>
          </cell>
          <cell r="BH340">
            <v>120.28078947368419</v>
          </cell>
          <cell r="BI340">
            <v>118.75447368421051</v>
          </cell>
          <cell r="BJ340">
            <v>0</v>
          </cell>
          <cell r="BK340">
            <v>2.19</v>
          </cell>
          <cell r="BL340">
            <v>20.729625000000002</v>
          </cell>
          <cell r="BM340">
            <v>50.1886875</v>
          </cell>
          <cell r="BN340">
            <v>85.571062499999996</v>
          </cell>
          <cell r="BO340">
            <v>80.243624999999994</v>
          </cell>
          <cell r="BP340">
            <v>99.377250000000004</v>
          </cell>
          <cell r="BQ340">
            <v>134.68854000000002</v>
          </cell>
          <cell r="BR340">
            <v>134.07121960691342</v>
          </cell>
          <cell r="BS340">
            <v>139.73022</v>
          </cell>
          <cell r="BT340">
            <v>139.1128996069134</v>
          </cell>
          <cell r="BU340">
            <v>147.29274000000001</v>
          </cell>
          <cell r="BV340">
            <v>146.67541960691341</v>
          </cell>
          <cell r="BW340">
            <v>136.62054000000001</v>
          </cell>
          <cell r="BX340">
            <v>136.0032196069134</v>
          </cell>
          <cell r="BY340">
            <v>147.69069000000002</v>
          </cell>
          <cell r="BZ340">
            <v>147.07336960691342</v>
          </cell>
          <cell r="CA340">
            <v>133.18389000000002</v>
          </cell>
          <cell r="CB340">
            <v>132.56656960691342</v>
          </cell>
          <cell r="CC340">
            <v>143.27124000000001</v>
          </cell>
          <cell r="CD340">
            <v>142.65391960691341</v>
          </cell>
          <cell r="CE340">
            <v>150.56454000000002</v>
          </cell>
          <cell r="CF340">
            <v>178.12200000000001</v>
          </cell>
          <cell r="CG340">
            <v>167.20305000000002</v>
          </cell>
          <cell r="CH340">
            <v>93.898349999999994</v>
          </cell>
          <cell r="CI340">
            <v>136.07979</v>
          </cell>
          <cell r="CJ340">
            <v>135.34478999999999</v>
          </cell>
          <cell r="CK340">
            <v>135.55479</v>
          </cell>
          <cell r="CL340">
            <v>132.28446</v>
          </cell>
          <cell r="CM340">
            <v>0</v>
          </cell>
          <cell r="CN340">
            <v>135.09488999999999</v>
          </cell>
          <cell r="CO340">
            <v>134.47756960691339</v>
          </cell>
          <cell r="CP340">
            <v>0</v>
          </cell>
          <cell r="CQ340">
            <v>132.21137999999999</v>
          </cell>
          <cell r="CR340">
            <v>0</v>
          </cell>
          <cell r="CS340">
            <v>0</v>
          </cell>
          <cell r="CT340">
            <v>117.87125</v>
          </cell>
          <cell r="CU340">
            <v>108.60000000000002</v>
          </cell>
          <cell r="CV340">
            <v>0</v>
          </cell>
          <cell r="CW340">
            <v>70</v>
          </cell>
          <cell r="CX340">
            <v>120.75399</v>
          </cell>
          <cell r="CY340">
            <v>121.17399</v>
          </cell>
          <cell r="CZ340">
            <v>135.18434999999999</v>
          </cell>
          <cell r="DA340">
            <v>131.55712499999998</v>
          </cell>
          <cell r="DB340">
            <v>2.1006999999999985</v>
          </cell>
          <cell r="DC340">
            <v>1.4376818181818198</v>
          </cell>
          <cell r="DD340">
            <v>1.1455499999999954</v>
          </cell>
          <cell r="DE340">
            <v>0</v>
          </cell>
          <cell r="DF340">
            <v>0.61732039308660003</v>
          </cell>
          <cell r="DG340">
            <v>1.4698104597300001</v>
          </cell>
          <cell r="DH340">
            <v>0.16055004135499998</v>
          </cell>
          <cell r="DI340">
            <v>0</v>
          </cell>
          <cell r="DJ340">
            <v>0</v>
          </cell>
          <cell r="DK340">
            <v>1.3092604183750001</v>
          </cell>
          <cell r="DL340">
            <v>0</v>
          </cell>
          <cell r="DM340" t="str">
            <v>Apr 12</v>
          </cell>
          <cell r="DN340">
            <v>2.3650000000000002</v>
          </cell>
          <cell r="DO340">
            <v>0</v>
          </cell>
          <cell r="DP340">
            <v>0</v>
          </cell>
          <cell r="DQ340">
            <v>0</v>
          </cell>
          <cell r="DR340">
            <v>0</v>
          </cell>
          <cell r="DS340">
            <v>2.5409999999965294E-2</v>
          </cell>
          <cell r="DT340">
            <v>134.71394999999998</v>
          </cell>
          <cell r="DU340">
            <v>134.09662960691338</v>
          </cell>
          <cell r="DV340">
            <v>143.20424999999997</v>
          </cell>
          <cell r="DW340">
            <v>142.58692960691337</v>
          </cell>
          <cell r="DX340">
            <v>137.39922000000001</v>
          </cell>
          <cell r="DY340">
            <v>136.78189960691341</v>
          </cell>
          <cell r="DZ340">
            <v>148.13022000000001</v>
          </cell>
          <cell r="EA340">
            <v>147.51289960691341</v>
          </cell>
          <cell r="EB340">
            <v>134.79627000000002</v>
          </cell>
          <cell r="EC340">
            <v>134.17894960691342</v>
          </cell>
          <cell r="ED340">
            <v>146.13101999999998</v>
          </cell>
          <cell r="EE340">
            <v>145.51369960691338</v>
          </cell>
          <cell r="EF340">
            <v>136.98111</v>
          </cell>
          <cell r="EG340">
            <v>138.77766</v>
          </cell>
          <cell r="EH340">
            <v>132.27816000000001</v>
          </cell>
          <cell r="EI340">
            <v>132.06816000000001</v>
          </cell>
          <cell r="EJ340">
            <v>0</v>
          </cell>
          <cell r="EK340">
            <v>135.91851</v>
          </cell>
          <cell r="EL340">
            <v>135.3011896069134</v>
          </cell>
          <cell r="EM340">
            <v>0</v>
          </cell>
          <cell r="EN340">
            <v>0</v>
          </cell>
          <cell r="EO340">
            <v>118.755</v>
          </cell>
          <cell r="EP340">
            <v>108.715</v>
          </cell>
          <cell r="EQ340" t="str">
            <v>Apr 12</v>
          </cell>
          <cell r="ER340">
            <v>2.16</v>
          </cell>
          <cell r="ES340">
            <v>0</v>
          </cell>
          <cell r="ET340">
            <v>0</v>
          </cell>
          <cell r="EU340">
            <v>0</v>
          </cell>
          <cell r="EV340">
            <v>38.168549999999996</v>
          </cell>
          <cell r="EW340">
            <v>67.348050000000001</v>
          </cell>
          <cell r="EX340">
            <v>79.192049999999995</v>
          </cell>
          <cell r="EY340">
            <v>129.51456000000002</v>
          </cell>
          <cell r="EZ340">
            <v>128.89723960691342</v>
          </cell>
          <cell r="FA340">
            <v>143.36405999999999</v>
          </cell>
          <cell r="FB340">
            <v>142.74673960691339</v>
          </cell>
          <cell r="FC340">
            <v>137.80011000000002</v>
          </cell>
          <cell r="FD340">
            <v>137.18278960691342</v>
          </cell>
          <cell r="FE340">
            <v>128.69031000000001</v>
          </cell>
          <cell r="FF340">
            <v>128.07298960691341</v>
          </cell>
          <cell r="FG340">
            <v>0</v>
          </cell>
          <cell r="FH340">
            <v>128.37594000000001</v>
          </cell>
          <cell r="FI340">
            <v>134.56044000000003</v>
          </cell>
          <cell r="FJ340">
            <v>128.56494000000004</v>
          </cell>
          <cell r="FK340">
            <v>127.94761960691343</v>
          </cell>
          <cell r="FL340">
            <v>0</v>
          </cell>
          <cell r="FM340">
            <v>0</v>
          </cell>
          <cell r="FN340" t="str">
            <v>Apr 12</v>
          </cell>
          <cell r="FO340">
            <v>0</v>
          </cell>
          <cell r="FP340">
            <v>50.632105263157897</v>
          </cell>
          <cell r="FQ340">
            <v>76.462105263157895</v>
          </cell>
          <cell r="FR340">
            <v>90.454736842105248</v>
          </cell>
          <cell r="FS340">
            <v>0</v>
          </cell>
          <cell r="FT340">
            <v>136.491075</v>
          </cell>
          <cell r="FU340">
            <v>135.87375460691339</v>
          </cell>
          <cell r="FV340">
            <v>139.06357499999999</v>
          </cell>
          <cell r="FW340">
            <v>138.44625460691339</v>
          </cell>
          <cell r="FX340">
            <v>135.00007500000001</v>
          </cell>
          <cell r="FY340">
            <v>134.38275460691341</v>
          </cell>
          <cell r="FZ340">
            <v>0</v>
          </cell>
          <cell r="GA340">
            <v>-0.61732039308660003</v>
          </cell>
          <cell r="GB340">
            <v>0</v>
          </cell>
          <cell r="GC340">
            <v>0</v>
          </cell>
          <cell r="GD340">
            <v>136.48519499999998</v>
          </cell>
          <cell r="GE340">
            <v>135.30184499999999</v>
          </cell>
          <cell r="GF340">
            <v>134.68452460691339</v>
          </cell>
          <cell r="GG340">
            <v>136.40697</v>
          </cell>
          <cell r="GH340">
            <v>135.7896496069134</v>
          </cell>
          <cell r="GI340">
            <v>134.4546</v>
          </cell>
          <cell r="GJ340">
            <v>132.3441</v>
          </cell>
          <cell r="GK340">
            <v>0</v>
          </cell>
          <cell r="GL340">
            <v>0</v>
          </cell>
          <cell r="GM340">
            <v>115.28</v>
          </cell>
          <cell r="GN340">
            <v>0</v>
          </cell>
          <cell r="GO340" t="str">
            <v>Apr 12</v>
          </cell>
          <cell r="GP340">
            <v>9.4936343982704781</v>
          </cell>
          <cell r="GQ340">
            <v>962.63157894736844</v>
          </cell>
          <cell r="GR340">
            <v>960</v>
          </cell>
          <cell r="GS340">
            <v>918.97368421052636</v>
          </cell>
          <cell r="GT340">
            <v>987.23684210526312</v>
          </cell>
          <cell r="GU340">
            <v>1029.5131578947369</v>
          </cell>
          <cell r="GV340">
            <v>1025.7631578947369</v>
          </cell>
          <cell r="GW340">
            <v>1029.5131578947369</v>
          </cell>
          <cell r="GX340">
            <v>0</v>
          </cell>
          <cell r="GY340">
            <v>1173.8421052631579</v>
          </cell>
          <cell r="GZ340">
            <v>1148.3157894736842</v>
          </cell>
          <cell r="HA340">
            <v>1148.4736842105262</v>
          </cell>
          <cell r="HB340">
            <v>1132.5526315789473</v>
          </cell>
          <cell r="HC340">
            <v>1074.0263157894738</v>
          </cell>
          <cell r="HD340">
            <v>1003.25</v>
          </cell>
          <cell r="HE340">
            <v>1012.6184210526316</v>
          </cell>
          <cell r="HF340">
            <v>1022.4473684210526</v>
          </cell>
          <cell r="HG340">
            <v>886.31578947368416</v>
          </cell>
          <cell r="HH340">
            <v>0</v>
          </cell>
          <cell r="HI340">
            <v>853.68421052631584</v>
          </cell>
          <cell r="HJ340">
            <v>0</v>
          </cell>
          <cell r="HK340" t="e">
            <v>#VALUE!</v>
          </cell>
          <cell r="HL340">
            <v>0</v>
          </cell>
          <cell r="HM340">
            <v>0</v>
          </cell>
          <cell r="HN340">
            <v>736.73684210526312</v>
          </cell>
          <cell r="HO340">
            <v>686.10526315789468</v>
          </cell>
          <cell r="HP340">
            <v>664.10526315789468</v>
          </cell>
          <cell r="HQ340">
            <v>0</v>
          </cell>
          <cell r="HR340">
            <v>96.23</v>
          </cell>
          <cell r="HS340">
            <v>0</v>
          </cell>
          <cell r="HT340">
            <v>1392.7894736842106</v>
          </cell>
          <cell r="HU340" t="str">
            <v>Apr 12</v>
          </cell>
          <cell r="HV340">
            <v>938</v>
          </cell>
          <cell r="HW340">
            <v>1042.6315789473683</v>
          </cell>
          <cell r="HX340">
            <v>915.52631578947364</v>
          </cell>
          <cell r="HY340">
            <v>1020.157894736842</v>
          </cell>
          <cell r="HZ340">
            <v>1021.6052631578947</v>
          </cell>
          <cell r="IA340">
            <v>1005.2105263157895</v>
          </cell>
          <cell r="IB340">
            <v>1021.6052631578947</v>
          </cell>
          <cell r="IC340">
            <v>1147.2105263157894</v>
          </cell>
          <cell r="ID340">
            <v>1055.9342105263158</v>
          </cell>
          <cell r="IE340">
            <v>1000.921052631579</v>
          </cell>
          <cell r="IF340">
            <v>1017.1842105263158</v>
          </cell>
          <cell r="IG340">
            <v>894.11842105263156</v>
          </cell>
          <cell r="IH340">
            <v>0</v>
          </cell>
          <cell r="II340">
            <v>862.09210526315792</v>
          </cell>
          <cell r="IJ340">
            <v>0</v>
          </cell>
          <cell r="IK340">
            <v>0</v>
          </cell>
          <cell r="IL340">
            <v>0</v>
          </cell>
          <cell r="IM340">
            <v>746.09210526315792</v>
          </cell>
          <cell r="IN340">
            <v>678.97368421052636</v>
          </cell>
          <cell r="IO340">
            <v>0</v>
          </cell>
          <cell r="IP340">
            <v>0</v>
          </cell>
          <cell r="IQ340" t="str">
            <v>Apr 12</v>
          </cell>
          <cell r="IR340">
            <v>16.730435795810003</v>
          </cell>
          <cell r="IS340">
            <v>84.609186140209502</v>
          </cell>
          <cell r="IT340">
            <v>96.877869605142337</v>
          </cell>
          <cell r="IU340">
            <v>0</v>
          </cell>
          <cell r="IV340">
            <v>0</v>
          </cell>
          <cell r="IW340">
            <v>0</v>
          </cell>
          <cell r="IX340">
            <v>117.69399999999999</v>
          </cell>
          <cell r="IY340">
            <v>0</v>
          </cell>
          <cell r="IZ340">
            <v>140.69511904761907</v>
          </cell>
          <cell r="JA340">
            <v>136.42911904761905</v>
          </cell>
          <cell r="JB340">
            <v>0</v>
          </cell>
          <cell r="JC340">
            <v>132.11638095238095</v>
          </cell>
          <cell r="JD340">
            <v>144.20118343195267</v>
          </cell>
          <cell r="JE340">
            <v>0</v>
          </cell>
          <cell r="JF340">
            <v>0</v>
          </cell>
          <cell r="JG340">
            <v>0</v>
          </cell>
          <cell r="JH340">
            <v>0</v>
          </cell>
          <cell r="JI340">
            <v>0</v>
          </cell>
          <cell r="JJ340">
            <v>0</v>
          </cell>
          <cell r="JK340">
            <v>0</v>
          </cell>
          <cell r="JL340">
            <v>0</v>
          </cell>
          <cell r="JM340">
            <v>-1.1835000000000093</v>
          </cell>
          <cell r="JN340">
            <v>133.04069047619046</v>
          </cell>
          <cell r="JO340">
            <v>0</v>
          </cell>
          <cell r="JP340">
            <v>132.80978571428571</v>
          </cell>
          <cell r="JQ340">
            <v>133.99328571428572</v>
          </cell>
          <cell r="JR340">
            <v>135.16086238095235</v>
          </cell>
          <cell r="JS340">
            <v>135.79352619047617</v>
          </cell>
          <cell r="JT340">
            <v>136.31685999999999</v>
          </cell>
          <cell r="JU340">
            <v>0</v>
          </cell>
          <cell r="JV340">
            <v>0</v>
          </cell>
          <cell r="JW340">
            <v>0</v>
          </cell>
          <cell r="JX340">
            <v>0</v>
          </cell>
          <cell r="JY340">
            <v>0</v>
          </cell>
          <cell r="JZ340">
            <v>134.179</v>
          </cell>
          <cell r="KA340">
            <v>0</v>
          </cell>
          <cell r="KB340">
            <v>0</v>
          </cell>
          <cell r="KC340">
            <v>0</v>
          </cell>
          <cell r="KD340">
            <v>127.28399999999998</v>
          </cell>
          <cell r="KE340">
            <v>127.99828857142855</v>
          </cell>
          <cell r="KF340">
            <v>127.28399999999998</v>
          </cell>
          <cell r="KG340">
            <v>127.99828857142855</v>
          </cell>
          <cell r="KH340">
            <v>126.515</v>
          </cell>
          <cell r="KI340">
            <v>0</v>
          </cell>
          <cell r="KJ340">
            <v>0</v>
          </cell>
          <cell r="KK340">
            <v>116.90341582302213</v>
          </cell>
          <cell r="KL340">
            <v>115.38097487814024</v>
          </cell>
          <cell r="KM340">
            <v>0</v>
          </cell>
          <cell r="KN340">
            <v>113.85412073490814</v>
          </cell>
          <cell r="KO340">
            <v>60</v>
          </cell>
          <cell r="KP340">
            <v>3.2499999999999991</v>
          </cell>
          <cell r="KQ340">
            <v>1.6476190476190473</v>
          </cell>
          <cell r="KR340">
            <v>1.4476190476190476</v>
          </cell>
          <cell r="KS340">
            <v>0.75238095238095271</v>
          </cell>
          <cell r="KT340">
            <v>-0.2238095238095239</v>
          </cell>
          <cell r="KU340">
            <v>-8.5714285714285701E-2</v>
          </cell>
          <cell r="KV340">
            <v>-0.18571428571428567</v>
          </cell>
          <cell r="KW340">
            <v>0.14286238095238096</v>
          </cell>
          <cell r="KX340">
            <v>0.10952619047619044</v>
          </cell>
          <cell r="KY340">
            <v>0.14286000000000004</v>
          </cell>
          <cell r="KZ340">
            <v>2.4761904761904763</v>
          </cell>
          <cell r="LA340">
            <v>2.1666666666666665</v>
          </cell>
          <cell r="LB340">
            <v>0.71428857142857127</v>
          </cell>
          <cell r="LC340" t="str">
            <v>Apr 12</v>
          </cell>
          <cell r="LD340">
            <v>79.774375503626104</v>
          </cell>
          <cell r="LE340">
            <v>91.368227731864096</v>
          </cell>
          <cell r="LF340">
            <v>990</v>
          </cell>
          <cell r="LG340">
            <v>995</v>
          </cell>
          <cell r="LH340">
            <v>110.94525</v>
          </cell>
          <cell r="LI340">
            <v>131.95249999999999</v>
          </cell>
          <cell r="LJ340">
            <v>132.27100000000002</v>
          </cell>
          <cell r="LK340">
            <v>1.6775000000000002</v>
          </cell>
          <cell r="LL340">
            <v>133.88400000000001</v>
          </cell>
          <cell r="LM340">
            <v>2.75</v>
          </cell>
          <cell r="LN340">
            <v>136.63400000000001</v>
          </cell>
          <cell r="LO340">
            <v>4.1249999999999991</v>
          </cell>
          <cell r="LP340">
            <v>0</v>
          </cell>
          <cell r="LQ340">
            <v>0</v>
          </cell>
          <cell r="LR340">
            <v>0</v>
          </cell>
          <cell r="LS340">
            <v>0</v>
          </cell>
          <cell r="LT340">
            <v>112.57023622047245</v>
          </cell>
          <cell r="LU340">
            <v>111.09212598425196</v>
          </cell>
          <cell r="LV340">
            <v>117.68299999999999</v>
          </cell>
          <cell r="LW340">
            <v>115.12552631578946</v>
          </cell>
          <cell r="LX340">
            <v>122.51499999999999</v>
          </cell>
          <cell r="LY340">
            <v>126.37552631578946</v>
          </cell>
          <cell r="LZ340">
            <v>120.16975000000002</v>
          </cell>
          <cell r="MA340">
            <v>133.00999999999996</v>
          </cell>
          <cell r="MB340" t="str">
            <v>Apr 12</v>
          </cell>
          <cell r="MC340">
            <v>921.02499999999998</v>
          </cell>
          <cell r="MD340">
            <v>980.27499999999998</v>
          </cell>
          <cell r="ME340">
            <v>115.04513888888889</v>
          </cell>
          <cell r="MF340">
            <v>111.88</v>
          </cell>
          <cell r="MG340">
            <v>102.36</v>
          </cell>
          <cell r="MH340" t="str">
            <v>Apr 12</v>
          </cell>
          <cell r="MI340">
            <v>121.66666666666667</v>
          </cell>
          <cell r="MJ340">
            <v>113.46938775510201</v>
          </cell>
          <cell r="MK340">
            <v>116.32653061224487</v>
          </cell>
          <cell r="ML340">
            <v>106.93877551020411</v>
          </cell>
          <cell r="MM340">
            <v>91.428571428571388</v>
          </cell>
          <cell r="MN340">
            <v>172.01661059076716</v>
          </cell>
          <cell r="MO340">
            <v>137.44527167736649</v>
          </cell>
          <cell r="MP340">
            <v>112.78911564625845</v>
          </cell>
          <cell r="MQ340">
            <v>65.214285714285708</v>
          </cell>
          <cell r="MR340">
            <v>80</v>
          </cell>
          <cell r="MS340">
            <v>0</v>
          </cell>
          <cell r="MT340">
            <v>189.64982956306167</v>
          </cell>
          <cell r="MU340">
            <v>116.69303797468361</v>
          </cell>
          <cell r="MV340">
            <v>85.726190476190482</v>
          </cell>
          <cell r="MW340">
            <v>14.95</v>
          </cell>
        </row>
        <row r="341">
          <cell r="F341" t="str">
            <v>May 12</v>
          </cell>
          <cell r="G341">
            <v>110.19750000000003</v>
          </cell>
          <cell r="H341">
            <v>0</v>
          </cell>
          <cell r="I341">
            <v>94.627272727272739</v>
          </cell>
          <cell r="J341">
            <v>0</v>
          </cell>
          <cell r="K341">
            <v>0</v>
          </cell>
          <cell r="L341">
            <v>108</v>
          </cell>
          <cell r="M341">
            <v>104.88863636363637</v>
          </cell>
          <cell r="N341">
            <v>0</v>
          </cell>
          <cell r="O341">
            <v>0</v>
          </cell>
          <cell r="P341">
            <v>87.115909090909071</v>
          </cell>
          <cell r="Q341">
            <v>87.115909090909071</v>
          </cell>
          <cell r="R341">
            <v>91.843636363636364</v>
          </cell>
          <cell r="S341">
            <v>96.059090909090898</v>
          </cell>
          <cell r="T341">
            <v>90.456818181818164</v>
          </cell>
          <cell r="U341">
            <v>78.047727272727258</v>
          </cell>
          <cell r="V341">
            <v>108.57477272727272</v>
          </cell>
          <cell r="W341">
            <v>109.3338659090909</v>
          </cell>
          <cell r="X341">
            <v>110.10659545454544</v>
          </cell>
          <cell r="Y341">
            <v>108.45204545454544</v>
          </cell>
          <cell r="Z341">
            <v>109.03386363636363</v>
          </cell>
          <cell r="AA341">
            <v>108.19136363636363</v>
          </cell>
          <cell r="AB341">
            <v>107.03227272727273</v>
          </cell>
          <cell r="AC341">
            <v>104.70886363636363</v>
          </cell>
          <cell r="AD341">
            <v>112.99749999999999</v>
          </cell>
          <cell r="AE341">
            <v>117.1065909090909</v>
          </cell>
          <cell r="AF341">
            <v>109.7915909090909</v>
          </cell>
          <cell r="AG341">
            <v>123.66999999999999</v>
          </cell>
          <cell r="AH341">
            <v>106.4915909090909</v>
          </cell>
          <cell r="AI341">
            <v>107.28272727272726</v>
          </cell>
          <cell r="AJ341">
            <v>109.7915909090909</v>
          </cell>
          <cell r="AK341">
            <v>111.5915909090909</v>
          </cell>
          <cell r="AL341">
            <v>113.96568181818181</v>
          </cell>
          <cell r="AM341">
            <v>119.71272727272729</v>
          </cell>
          <cell r="AN341">
            <v>105.67772727272727</v>
          </cell>
          <cell r="AO341">
            <v>111.63227272727272</v>
          </cell>
          <cell r="AP341">
            <v>0</v>
          </cell>
          <cell r="AQ341">
            <v>107.94159090909089</v>
          </cell>
          <cell r="AR341">
            <v>110.17318181818179</v>
          </cell>
          <cell r="AS341">
            <v>104.70886363636363</v>
          </cell>
          <cell r="AT341">
            <v>108.09318409090908</v>
          </cell>
          <cell r="AU341">
            <v>108.48590909090908</v>
          </cell>
          <cell r="AV341">
            <v>114.55045454545454</v>
          </cell>
          <cell r="AW341">
            <v>108.01363863636362</v>
          </cell>
          <cell r="AX341">
            <v>110.6065909090909</v>
          </cell>
          <cell r="AY341">
            <v>0</v>
          </cell>
          <cell r="AZ341">
            <v>0</v>
          </cell>
          <cell r="BA341">
            <v>0</v>
          </cell>
          <cell r="BB341">
            <v>107.3690909090909</v>
          </cell>
          <cell r="BC341">
            <v>107.31409090909092</v>
          </cell>
          <cell r="BD341">
            <v>1.535000000000001</v>
          </cell>
          <cell r="BE341">
            <v>89.61818181818181</v>
          </cell>
          <cell r="BF341">
            <v>106.31364636363637</v>
          </cell>
          <cell r="BG341">
            <v>100.79650000000001</v>
          </cell>
          <cell r="BH341">
            <v>109.69977272727272</v>
          </cell>
          <cell r="BI341">
            <v>109.2565909090909</v>
          </cell>
          <cell r="BJ341">
            <v>0</v>
          </cell>
          <cell r="BK341">
            <v>2.0299999999999998</v>
          </cell>
          <cell r="BL341">
            <v>17.469374999999999</v>
          </cell>
          <cell r="BM341">
            <v>39.837954545454544</v>
          </cell>
          <cell r="BN341">
            <v>75.412670454545449</v>
          </cell>
          <cell r="BO341">
            <v>69.251079545454544</v>
          </cell>
          <cell r="BP341">
            <v>88.025795454545445</v>
          </cell>
          <cell r="BQ341">
            <v>120.67401818181816</v>
          </cell>
          <cell r="BR341">
            <v>120.09649763410995</v>
          </cell>
          <cell r="BS341">
            <v>127.08856363636365</v>
          </cell>
          <cell r="BT341">
            <v>126.51104308865544</v>
          </cell>
          <cell r="BU341">
            <v>136.71038181818182</v>
          </cell>
          <cell r="BV341">
            <v>136.1328612704736</v>
          </cell>
          <cell r="BW341">
            <v>122.74251818181818</v>
          </cell>
          <cell r="BX341">
            <v>122.16499763410998</v>
          </cell>
          <cell r="BY341">
            <v>134.79174545454546</v>
          </cell>
          <cell r="BZ341">
            <v>134.21422490683725</v>
          </cell>
          <cell r="CA341">
            <v>118.83174545454543</v>
          </cell>
          <cell r="CB341">
            <v>118.25422490683722</v>
          </cell>
          <cell r="CC341">
            <v>128.06219999999999</v>
          </cell>
          <cell r="CD341">
            <v>127.48467945229179</v>
          </cell>
          <cell r="CE341">
            <v>136.95856363636361</v>
          </cell>
          <cell r="CF341">
            <v>184.41818181818181</v>
          </cell>
          <cell r="CG341">
            <v>138.65345454545454</v>
          </cell>
          <cell r="CH341">
            <v>91.710818181818183</v>
          </cell>
          <cell r="CI341">
            <v>125.5801909090909</v>
          </cell>
          <cell r="CJ341">
            <v>124.8451909090909</v>
          </cell>
          <cell r="CK341">
            <v>125.05519090909091</v>
          </cell>
          <cell r="CL341">
            <v>122.50416818181819</v>
          </cell>
          <cell r="CM341">
            <v>0</v>
          </cell>
          <cell r="CN341">
            <v>123.77342727272726</v>
          </cell>
          <cell r="CO341">
            <v>123.19590672501906</v>
          </cell>
          <cell r="CP341">
            <v>0</v>
          </cell>
          <cell r="CQ341">
            <v>121.9555909090909</v>
          </cell>
          <cell r="CR341">
            <v>0</v>
          </cell>
          <cell r="CS341">
            <v>0</v>
          </cell>
          <cell r="CT341">
            <v>103.57045454545457</v>
          </cell>
          <cell r="CU341">
            <v>98.593181818181819</v>
          </cell>
          <cell r="CV341">
            <v>0</v>
          </cell>
          <cell r="CW341">
            <v>70.5</v>
          </cell>
          <cell r="CX341">
            <v>111.6869727272727</v>
          </cell>
          <cell r="CY341">
            <v>112.10697272727271</v>
          </cell>
          <cell r="CZ341">
            <v>122.88579545454544</v>
          </cell>
          <cell r="DA341">
            <v>120.22690909090909</v>
          </cell>
          <cell r="DB341">
            <v>2.6727272727272742</v>
          </cell>
          <cell r="DC341">
            <v>1.5648347107438005</v>
          </cell>
          <cell r="DD341">
            <v>1.303590909090919</v>
          </cell>
          <cell r="DE341">
            <v>0</v>
          </cell>
          <cell r="DF341">
            <v>0.57752054770820449</v>
          </cell>
          <cell r="DG341">
            <v>1.3750489231147727</v>
          </cell>
          <cell r="DH341">
            <v>0.13123189160909093</v>
          </cell>
          <cell r="DI341">
            <v>0</v>
          </cell>
          <cell r="DJ341">
            <v>0</v>
          </cell>
          <cell r="DK341">
            <v>1.2438170315056818</v>
          </cell>
          <cell r="DL341">
            <v>0</v>
          </cell>
          <cell r="DM341" t="str">
            <v>May 12</v>
          </cell>
          <cell r="DN341">
            <v>2.21</v>
          </cell>
          <cell r="DO341">
            <v>0</v>
          </cell>
          <cell r="DP341">
            <v>0</v>
          </cell>
          <cell r="DQ341">
            <v>0</v>
          </cell>
          <cell r="DR341">
            <v>0</v>
          </cell>
          <cell r="DS341">
            <v>0.40816363636366759</v>
          </cell>
          <cell r="DT341">
            <v>121.08218181818182</v>
          </cell>
          <cell r="DU341">
            <v>120.50466127047362</v>
          </cell>
          <cell r="DV341">
            <v>132.49930909090907</v>
          </cell>
          <cell r="DW341">
            <v>131.92178854320085</v>
          </cell>
          <cell r="DX341">
            <v>125.65941818181818</v>
          </cell>
          <cell r="DY341">
            <v>125.08189763410998</v>
          </cell>
          <cell r="DZ341">
            <v>133.97923636363637</v>
          </cell>
          <cell r="EA341">
            <v>133.40171581592816</v>
          </cell>
          <cell r="EB341">
            <v>121.57873636363637</v>
          </cell>
          <cell r="EC341">
            <v>121.00121581592816</v>
          </cell>
          <cell r="ED341">
            <v>133.18696363636363</v>
          </cell>
          <cell r="EE341">
            <v>132.60944308865541</v>
          </cell>
          <cell r="EF341">
            <v>127.21437272727272</v>
          </cell>
          <cell r="EG341">
            <v>129.19028181818183</v>
          </cell>
          <cell r="EH341">
            <v>122.33950909090912</v>
          </cell>
          <cell r="EI341">
            <v>122.12950909090912</v>
          </cell>
          <cell r="EJ341">
            <v>0</v>
          </cell>
          <cell r="EK341">
            <v>125.52005454545457</v>
          </cell>
          <cell r="EL341">
            <v>124.94253399774637</v>
          </cell>
          <cell r="EM341">
            <v>0</v>
          </cell>
          <cell r="EN341">
            <v>0</v>
          </cell>
          <cell r="EO341">
            <v>106.23181818181817</v>
          </cell>
          <cell r="EP341">
            <v>100.33409090909092</v>
          </cell>
          <cell r="EQ341" t="str">
            <v>May 12</v>
          </cell>
          <cell r="ER341">
            <v>2.09</v>
          </cell>
          <cell r="ES341">
            <v>0</v>
          </cell>
          <cell r="ET341">
            <v>0</v>
          </cell>
          <cell r="EU341">
            <v>0</v>
          </cell>
          <cell r="EV341">
            <v>30.393681818181822</v>
          </cell>
          <cell r="EW341">
            <v>58.282636363636357</v>
          </cell>
          <cell r="EX341">
            <v>68.049545454545438</v>
          </cell>
          <cell r="EY341">
            <v>121.74406363636363</v>
          </cell>
          <cell r="EZ341">
            <v>121.16654308865543</v>
          </cell>
          <cell r="FA341">
            <v>137.88542727272724</v>
          </cell>
          <cell r="FB341">
            <v>137.30790672501902</v>
          </cell>
          <cell r="FC341">
            <v>131.65701818181819</v>
          </cell>
          <cell r="FD341">
            <v>131.07949763410997</v>
          </cell>
          <cell r="FE341">
            <v>121.32406363636363</v>
          </cell>
          <cell r="FF341">
            <v>120.74654308865543</v>
          </cell>
          <cell r="FG341">
            <v>0</v>
          </cell>
          <cell r="FH341">
            <v>122.04550909090911</v>
          </cell>
          <cell r="FI341">
            <v>126.89364545454548</v>
          </cell>
          <cell r="FJ341">
            <v>122.3605090909091</v>
          </cell>
          <cell r="FK341">
            <v>121.7829885432009</v>
          </cell>
          <cell r="FL341">
            <v>0</v>
          </cell>
          <cell r="FM341">
            <v>0</v>
          </cell>
          <cell r="FN341" t="str">
            <v>May 12</v>
          </cell>
          <cell r="FO341">
            <v>2.11</v>
          </cell>
          <cell r="FP341">
            <v>43.069999999999993</v>
          </cell>
          <cell r="FQ341">
            <v>73.224999999999994</v>
          </cell>
          <cell r="FR341">
            <v>82.644999999999996</v>
          </cell>
          <cell r="FS341">
            <v>0</v>
          </cell>
          <cell r="FT341">
            <v>135.59050909090905</v>
          </cell>
          <cell r="FU341">
            <v>135.01298854320083</v>
          </cell>
          <cell r="FV341">
            <v>140.54937272727273</v>
          </cell>
          <cell r="FW341">
            <v>139.97185217956451</v>
          </cell>
          <cell r="FX341">
            <v>134.12050909090905</v>
          </cell>
          <cell r="FY341">
            <v>133.54298854320083</v>
          </cell>
          <cell r="FZ341">
            <v>0</v>
          </cell>
          <cell r="GA341">
            <v>-0.57752054770820449</v>
          </cell>
          <cell r="GB341">
            <v>0</v>
          </cell>
          <cell r="GC341">
            <v>0</v>
          </cell>
          <cell r="GD341">
            <v>126.0231</v>
          </cell>
          <cell r="GE341">
            <v>125.30738181818182</v>
          </cell>
          <cell r="GF341">
            <v>124.72986127047362</v>
          </cell>
          <cell r="GG341">
            <v>126.09488181818182</v>
          </cell>
          <cell r="GH341">
            <v>125.51736127047361</v>
          </cell>
          <cell r="GI341">
            <v>130.82522727272726</v>
          </cell>
          <cell r="GJ341">
            <v>128.70613636363635</v>
          </cell>
          <cell r="GK341">
            <v>0</v>
          </cell>
          <cell r="GL341">
            <v>0</v>
          </cell>
          <cell r="GM341">
            <v>110.72227272727272</v>
          </cell>
          <cell r="GN341">
            <v>0</v>
          </cell>
          <cell r="GO341" t="str">
            <v>May 12</v>
          </cell>
          <cell r="GP341">
            <v>9.3074915664184328</v>
          </cell>
          <cell r="GQ341">
            <v>735</v>
          </cell>
          <cell r="GR341">
            <v>759.9545454545455</v>
          </cell>
          <cell r="GS341">
            <v>716.13636363636363</v>
          </cell>
          <cell r="GT341">
            <v>796.63636363636363</v>
          </cell>
          <cell r="GU341">
            <v>877.11363636363637</v>
          </cell>
          <cell r="GV341">
            <v>873.36363636363637</v>
          </cell>
          <cell r="GW341">
            <v>877.11363636363637</v>
          </cell>
          <cell r="GX341">
            <v>0</v>
          </cell>
          <cell r="GY341">
            <v>1054.1704545454545</v>
          </cell>
          <cell r="GZ341">
            <v>1017.625</v>
          </cell>
          <cell r="HA341">
            <v>1027.6136363636363</v>
          </cell>
          <cell r="HB341">
            <v>1015.5795454545455</v>
          </cell>
          <cell r="HC341">
            <v>1007.4886363636364</v>
          </cell>
          <cell r="HD341">
            <v>934.9204545454545</v>
          </cell>
          <cell r="HE341">
            <v>942</v>
          </cell>
          <cell r="HF341">
            <v>946.25</v>
          </cell>
          <cell r="HG341">
            <v>797.75</v>
          </cell>
          <cell r="HH341">
            <v>0</v>
          </cell>
          <cell r="HI341">
            <v>767.13636363636363</v>
          </cell>
          <cell r="HJ341">
            <v>0</v>
          </cell>
          <cell r="HK341" t="e">
            <v>#VALUE!</v>
          </cell>
          <cell r="HL341">
            <v>0</v>
          </cell>
          <cell r="HM341">
            <v>0</v>
          </cell>
          <cell r="HN341">
            <v>669.27272727272725</v>
          </cell>
          <cell r="HO341">
            <v>631.69318181818187</v>
          </cell>
          <cell r="HP341">
            <v>613.0795454545455</v>
          </cell>
          <cell r="HQ341">
            <v>0</v>
          </cell>
          <cell r="HR341">
            <v>86.71</v>
          </cell>
          <cell r="HS341">
            <v>0</v>
          </cell>
          <cell r="HT341">
            <v>1156.4318181818182</v>
          </cell>
          <cell r="HU341" t="str">
            <v>May 12</v>
          </cell>
          <cell r="HV341">
            <v>733.63636363636363</v>
          </cell>
          <cell r="HW341">
            <v>831.81818181818187</v>
          </cell>
          <cell r="HX341">
            <v>713.63636363636363</v>
          </cell>
          <cell r="HY341">
            <v>811.81818181818187</v>
          </cell>
          <cell r="HZ341">
            <v>868.96590909090912</v>
          </cell>
          <cell r="IA341">
            <v>852.2045454545455</v>
          </cell>
          <cell r="IB341">
            <v>868.96590909090912</v>
          </cell>
          <cell r="IC341">
            <v>999.9545454545455</v>
          </cell>
          <cell r="ID341">
            <v>986.3295454545455</v>
          </cell>
          <cell r="IE341">
            <v>925.39772727272725</v>
          </cell>
          <cell r="IF341">
            <v>944.4545454545455</v>
          </cell>
          <cell r="IG341">
            <v>806.34090909090912</v>
          </cell>
          <cell r="IH341">
            <v>0</v>
          </cell>
          <cell r="II341">
            <v>777.97727272727275</v>
          </cell>
          <cell r="IJ341">
            <v>0</v>
          </cell>
          <cell r="IK341">
            <v>0</v>
          </cell>
          <cell r="IL341">
            <v>0</v>
          </cell>
          <cell r="IM341">
            <v>675.09090909090912</v>
          </cell>
          <cell r="IN341">
            <v>630.25</v>
          </cell>
          <cell r="IO341">
            <v>0</v>
          </cell>
          <cell r="IP341">
            <v>0</v>
          </cell>
          <cell r="IQ341" t="str">
            <v>May 12</v>
          </cell>
          <cell r="IR341">
            <v>17.028117487440763</v>
          </cell>
          <cell r="IS341">
            <v>70.104754230459307</v>
          </cell>
          <cell r="IT341">
            <v>87.695133149678611</v>
          </cell>
          <cell r="IU341">
            <v>0</v>
          </cell>
          <cell r="IV341">
            <v>0</v>
          </cell>
          <cell r="IW341">
            <v>0</v>
          </cell>
          <cell r="IX341">
            <v>100.81557312252963</v>
          </cell>
          <cell r="IY341">
            <v>0</v>
          </cell>
          <cell r="IZ341">
            <v>126.57503952569172</v>
          </cell>
          <cell r="JA341">
            <v>122.90594861660078</v>
          </cell>
          <cell r="JB341">
            <v>0</v>
          </cell>
          <cell r="JC341">
            <v>118.77812252964424</v>
          </cell>
          <cell r="JD341">
            <v>128.55298547606242</v>
          </cell>
          <cell r="JE341">
            <v>0</v>
          </cell>
          <cell r="JF341">
            <v>0</v>
          </cell>
          <cell r="JG341">
            <v>0</v>
          </cell>
          <cell r="JH341">
            <v>0</v>
          </cell>
          <cell r="JI341">
            <v>0</v>
          </cell>
          <cell r="JJ341">
            <v>0</v>
          </cell>
          <cell r="JK341">
            <v>0</v>
          </cell>
          <cell r="JL341">
            <v>0</v>
          </cell>
          <cell r="JM341">
            <v>-1.2266978656126497</v>
          </cell>
          <cell r="JN341">
            <v>123.17701581027666</v>
          </cell>
          <cell r="JO341">
            <v>0</v>
          </cell>
          <cell r="JP341">
            <v>122.47095035573122</v>
          </cell>
          <cell r="JQ341">
            <v>123.69764822134387</v>
          </cell>
          <cell r="JR341">
            <v>124.89273727272729</v>
          </cell>
          <cell r="JS341">
            <v>125.13867588932807</v>
          </cell>
          <cell r="JT341">
            <v>125.87955545454548</v>
          </cell>
          <cell r="JU341">
            <v>0</v>
          </cell>
          <cell r="JV341">
            <v>0</v>
          </cell>
          <cell r="JW341">
            <v>0</v>
          </cell>
          <cell r="JX341">
            <v>0</v>
          </cell>
          <cell r="JY341">
            <v>0</v>
          </cell>
          <cell r="JZ341">
            <v>123.97590909090908</v>
          </cell>
          <cell r="KA341">
            <v>0</v>
          </cell>
          <cell r="KB341">
            <v>0</v>
          </cell>
          <cell r="KC341">
            <v>0</v>
          </cell>
          <cell r="KD341">
            <v>120.75590909090909</v>
          </cell>
          <cell r="KE341">
            <v>119.5385195256917</v>
          </cell>
          <cell r="KF341">
            <v>120.75590909090909</v>
          </cell>
          <cell r="KG341">
            <v>119.5385195256917</v>
          </cell>
          <cell r="KH341">
            <v>118.02727272727273</v>
          </cell>
          <cell r="KI341">
            <v>0</v>
          </cell>
          <cell r="KJ341">
            <v>0</v>
          </cell>
          <cell r="KK341">
            <v>107.84206218293862</v>
          </cell>
          <cell r="KL341">
            <v>106.70083097320344</v>
          </cell>
          <cell r="KM341">
            <v>0</v>
          </cell>
          <cell r="KN341">
            <v>104.92279729855902</v>
          </cell>
          <cell r="KO341">
            <v>60</v>
          </cell>
          <cell r="KP341">
            <v>2.4173913043478259</v>
          </cell>
          <cell r="KQ341">
            <v>1.5391304347826087</v>
          </cell>
          <cell r="KR341">
            <v>1.3391304347826092</v>
          </cell>
          <cell r="KS341">
            <v>0.59130434782608698</v>
          </cell>
          <cell r="KT341">
            <v>-0.20434782608695645</v>
          </cell>
          <cell r="KU341">
            <v>-0.16086782608695654</v>
          </cell>
          <cell r="KV341">
            <v>-0.27826086956521739</v>
          </cell>
          <cell r="KW341">
            <v>1.0000000000000001E-5</v>
          </cell>
          <cell r="KX341">
            <v>-0.26086956521739119</v>
          </cell>
          <cell r="KY341">
            <v>1.0000000000000001E-5</v>
          </cell>
          <cell r="KZ341">
            <v>3.1739130434782608</v>
          </cell>
          <cell r="LA341">
            <v>3.0652173913043477</v>
          </cell>
          <cell r="LB341">
            <v>-1.2173895652173914</v>
          </cell>
          <cell r="LC341" t="str">
            <v>May 12</v>
          </cell>
          <cell r="LD341">
            <v>65.269943593875908</v>
          </cell>
          <cell r="LE341">
            <v>82.18549127640037</v>
          </cell>
          <cell r="LF341">
            <v>810</v>
          </cell>
          <cell r="LG341">
            <v>895</v>
          </cell>
          <cell r="LH341">
            <v>95.769747474747476</v>
          </cell>
          <cell r="LI341">
            <v>118.37272727272727</v>
          </cell>
          <cell r="LJ341">
            <v>122.46909090909092</v>
          </cell>
          <cell r="LK341">
            <v>1.675</v>
          </cell>
          <cell r="LL341">
            <v>123.51772727272727</v>
          </cell>
          <cell r="LM341">
            <v>2.7022727272727276</v>
          </cell>
          <cell r="LN341">
            <v>126.10409090909094</v>
          </cell>
          <cell r="LO341">
            <v>3.9954545454545451</v>
          </cell>
          <cell r="LP341">
            <v>0</v>
          </cell>
          <cell r="LQ341">
            <v>0</v>
          </cell>
          <cell r="LR341">
            <v>0</v>
          </cell>
          <cell r="LS341">
            <v>0</v>
          </cell>
          <cell r="LT341">
            <v>103.82806012884753</v>
          </cell>
          <cell r="LU341">
            <v>102.06714387974233</v>
          </cell>
          <cell r="LV341">
            <v>107.03227272727273</v>
          </cell>
          <cell r="LW341">
            <v>104.70886363636363</v>
          </cell>
          <cell r="LX341">
            <v>112.99749999999999</v>
          </cell>
          <cell r="LY341">
            <v>117.1065909090909</v>
          </cell>
          <cell r="LZ341">
            <v>109.7915909090909</v>
          </cell>
          <cell r="MA341">
            <v>123.66999999999999</v>
          </cell>
          <cell r="MB341" t="str">
            <v>May 12</v>
          </cell>
          <cell r="MC341">
            <v>755.52272727272725</v>
          </cell>
          <cell r="MD341">
            <v>852.4545454545455</v>
          </cell>
          <cell r="ME341">
            <v>99.724747474747474</v>
          </cell>
          <cell r="MF341">
            <v>104.9</v>
          </cell>
          <cell r="MG341">
            <v>96.45</v>
          </cell>
          <cell r="MH341" t="str">
            <v>May 12</v>
          </cell>
          <cell r="MI341">
            <v>132.82608695652175</v>
          </cell>
          <cell r="MJ341">
            <v>109.06832298136648</v>
          </cell>
          <cell r="MK341">
            <v>111.92546583850931</v>
          </cell>
          <cell r="ML341">
            <v>105.09316770186336</v>
          </cell>
          <cell r="MM341">
            <v>91.428571428571374</v>
          </cell>
          <cell r="MN341">
            <v>159.13430935709732</v>
          </cell>
          <cell r="MO341">
            <v>137.67629281396918</v>
          </cell>
          <cell r="MP341">
            <v>107.32919254658388</v>
          </cell>
          <cell r="MQ341">
            <v>57.847826086956523</v>
          </cell>
          <cell r="MR341">
            <v>78.913043478260875</v>
          </cell>
          <cell r="MS341">
            <v>0</v>
          </cell>
          <cell r="MT341">
            <v>201.07516740545131</v>
          </cell>
          <cell r="MU341">
            <v>113.40379058888281</v>
          </cell>
          <cell r="MV341">
            <v>101.60869565217391</v>
          </cell>
          <cell r="MW341">
            <v>14.95</v>
          </cell>
        </row>
        <row r="342">
          <cell r="F342" t="str">
            <v>Jun 12</v>
          </cell>
          <cell r="G342">
            <v>94.840526315789475</v>
          </cell>
          <cell r="H342">
            <v>0</v>
          </cell>
          <cell r="I342">
            <v>82.332857142857122</v>
          </cell>
          <cell r="J342">
            <v>0</v>
          </cell>
          <cell r="K342">
            <v>0</v>
          </cell>
          <cell r="L342">
            <v>94.897142857142853</v>
          </cell>
          <cell r="M342">
            <v>91.94476190476189</v>
          </cell>
          <cell r="N342">
            <v>0</v>
          </cell>
          <cell r="O342">
            <v>0</v>
          </cell>
          <cell r="P342">
            <v>68.475714285714275</v>
          </cell>
          <cell r="Q342">
            <v>68.475714285714275</v>
          </cell>
          <cell r="R342">
            <v>74.312619047619052</v>
          </cell>
          <cell r="S342">
            <v>78.792380952380952</v>
          </cell>
          <cell r="T342">
            <v>71.320952380952377</v>
          </cell>
          <cell r="U342">
            <v>60.416190476190465</v>
          </cell>
          <cell r="V342">
            <v>93.235263157894721</v>
          </cell>
          <cell r="W342">
            <v>93.3878947368421</v>
          </cell>
          <cell r="X342">
            <v>94.461578947368409</v>
          </cell>
          <cell r="Y342">
            <v>93.33526315789473</v>
          </cell>
          <cell r="Z342">
            <v>94.087894736842088</v>
          </cell>
          <cell r="AA342">
            <v>95.616428571428571</v>
          </cell>
          <cell r="AB342">
            <v>93.58309523809524</v>
          </cell>
          <cell r="AC342">
            <v>86.156315789473666</v>
          </cell>
          <cell r="AD342">
            <v>96.298421052631568</v>
          </cell>
          <cell r="AE342">
            <v>101.05105263157894</v>
          </cell>
          <cell r="AF342">
            <v>95.615952380952393</v>
          </cell>
          <cell r="AG342">
            <v>109.37</v>
          </cell>
          <cell r="AH342">
            <v>92.66595238095239</v>
          </cell>
          <cell r="AI342">
            <v>94.156190476190474</v>
          </cell>
          <cell r="AJ342">
            <v>95.615952380952393</v>
          </cell>
          <cell r="AK342">
            <v>96.91595238095239</v>
          </cell>
          <cell r="AL342">
            <v>97.493157894736825</v>
          </cell>
          <cell r="AM342">
            <v>102.79666666666667</v>
          </cell>
          <cell r="AN342">
            <v>91.725952380952393</v>
          </cell>
          <cell r="AO342">
            <v>98.8354761904762</v>
          </cell>
          <cell r="AP342">
            <v>0</v>
          </cell>
          <cell r="AQ342">
            <v>93.865952380952393</v>
          </cell>
          <cell r="AR342">
            <v>96.76333333333335</v>
          </cell>
          <cell r="AS342">
            <v>86.156315789473666</v>
          </cell>
          <cell r="AT342">
            <v>95.519049999999993</v>
          </cell>
          <cell r="AU342">
            <v>90.318095238095239</v>
          </cell>
          <cell r="AV342">
            <v>101.93071428571429</v>
          </cell>
          <cell r="AW342">
            <v>95.780957142857147</v>
          </cell>
          <cell r="AX342">
            <v>95.261578947368406</v>
          </cell>
          <cell r="AY342">
            <v>0</v>
          </cell>
          <cell r="AZ342">
            <v>0</v>
          </cell>
          <cell r="BA342">
            <v>0</v>
          </cell>
          <cell r="BB342">
            <v>94.491666666666674</v>
          </cell>
          <cell r="BC342">
            <v>94.440238095238101</v>
          </cell>
          <cell r="BD342">
            <v>0.26000000000000334</v>
          </cell>
          <cell r="BE342">
            <v>77.911428571428559</v>
          </cell>
          <cell r="BF342">
            <v>93.680486190476174</v>
          </cell>
          <cell r="BG342">
            <v>87.553789473684205</v>
          </cell>
          <cell r="BH342">
            <v>92.643157894736831</v>
          </cell>
          <cell r="BI342">
            <v>91.498421052631571</v>
          </cell>
          <cell r="BJ342">
            <v>0</v>
          </cell>
          <cell r="BK342">
            <v>2.42</v>
          </cell>
          <cell r="BL342">
            <v>12.684999999999999</v>
          </cell>
          <cell r="BM342">
            <v>32.877499999999998</v>
          </cell>
          <cell r="BN342">
            <v>59.156249999999993</v>
          </cell>
          <cell r="BO342">
            <v>54.023750000000007</v>
          </cell>
          <cell r="BP342">
            <v>71.375</v>
          </cell>
          <cell r="BQ342">
            <v>110.4686</v>
          </cell>
          <cell r="BR342">
            <v>109.8737274091684</v>
          </cell>
          <cell r="BS342">
            <v>116.7046</v>
          </cell>
          <cell r="BT342">
            <v>116.1097274091684</v>
          </cell>
          <cell r="BU342">
            <v>126.05859999999998</v>
          </cell>
          <cell r="BV342">
            <v>125.46372740916838</v>
          </cell>
          <cell r="BW342">
            <v>112.19159999999999</v>
          </cell>
          <cell r="BX342">
            <v>111.59672740916839</v>
          </cell>
          <cell r="BY342">
            <v>121.1836</v>
          </cell>
          <cell r="BZ342">
            <v>120.5887274091684</v>
          </cell>
          <cell r="CA342">
            <v>107.27059999999999</v>
          </cell>
          <cell r="CB342">
            <v>106.67572740916839</v>
          </cell>
          <cell r="CC342">
            <v>115.89059999999999</v>
          </cell>
          <cell r="CD342">
            <v>115.29572740916839</v>
          </cell>
          <cell r="CE342">
            <v>123.7486</v>
          </cell>
          <cell r="CF342">
            <v>173.1</v>
          </cell>
          <cell r="CG342">
            <v>131.72800000000001</v>
          </cell>
          <cell r="CH342">
            <v>88.789000000000001</v>
          </cell>
          <cell r="CI342">
            <v>113.1692</v>
          </cell>
          <cell r="CJ342">
            <v>112.4342</v>
          </cell>
          <cell r="CK342">
            <v>112.6442</v>
          </cell>
          <cell r="CL342">
            <v>109.86339999999998</v>
          </cell>
          <cell r="CM342">
            <v>0</v>
          </cell>
          <cell r="CN342">
            <v>112.01030000000002</v>
          </cell>
          <cell r="CO342">
            <v>111.41542740916842</v>
          </cell>
          <cell r="CP342">
            <v>0</v>
          </cell>
          <cell r="CQ342">
            <v>108.77399999999999</v>
          </cell>
          <cell r="CR342">
            <v>0</v>
          </cell>
          <cell r="CS342">
            <v>0</v>
          </cell>
          <cell r="CT342">
            <v>90.830952380952397</v>
          </cell>
          <cell r="CU342">
            <v>86.915476190476184</v>
          </cell>
          <cell r="CV342">
            <v>0</v>
          </cell>
          <cell r="CW342">
            <v>68.5</v>
          </cell>
          <cell r="CX342">
            <v>99.8536</v>
          </cell>
          <cell r="CY342">
            <v>100.2736</v>
          </cell>
          <cell r="CZ342">
            <v>108.82050000000002</v>
          </cell>
          <cell r="DA342">
            <v>107.0125</v>
          </cell>
          <cell r="DB342">
            <v>2.5983333333333314</v>
          </cell>
          <cell r="DC342">
            <v>1.1677922077922083</v>
          </cell>
          <cell r="DD342">
            <v>1.6403333333333354</v>
          </cell>
          <cell r="DE342">
            <v>0</v>
          </cell>
          <cell r="DF342">
            <v>0.59487259083160005</v>
          </cell>
          <cell r="DG342">
            <v>1.4163633115038097</v>
          </cell>
          <cell r="DH342">
            <v>0.10318693875380952</v>
          </cell>
          <cell r="DI342">
            <v>0.24383567913157897</v>
          </cell>
          <cell r="DJ342">
            <v>9.6039473684210539E-3</v>
          </cell>
          <cell r="DK342">
            <v>1.05973674625</v>
          </cell>
          <cell r="DL342">
            <v>0</v>
          </cell>
          <cell r="DM342" t="str">
            <v>Jun 12</v>
          </cell>
          <cell r="DN342">
            <v>2.8</v>
          </cell>
          <cell r="DO342">
            <v>0</v>
          </cell>
          <cell r="DP342">
            <v>0</v>
          </cell>
          <cell r="DQ342">
            <v>0</v>
          </cell>
          <cell r="DR342">
            <v>0</v>
          </cell>
          <cell r="DS342">
            <v>-1.561000000000007</v>
          </cell>
          <cell r="DT342">
            <v>108.90759999999999</v>
          </cell>
          <cell r="DU342">
            <v>108.31272740916839</v>
          </cell>
          <cell r="DV342">
            <v>123.95820000000002</v>
          </cell>
          <cell r="DW342">
            <v>123.36332740916842</v>
          </cell>
          <cell r="DX342">
            <v>115.11779999999999</v>
          </cell>
          <cell r="DY342">
            <v>114.52292740916839</v>
          </cell>
          <cell r="DZ342">
            <v>126.06179999999999</v>
          </cell>
          <cell r="EA342">
            <v>125.46692740916839</v>
          </cell>
          <cell r="EB342">
            <v>109.63480000000001</v>
          </cell>
          <cell r="EC342">
            <v>109.03992740916841</v>
          </cell>
          <cell r="ED342">
            <v>124.53479999999999</v>
          </cell>
          <cell r="EE342">
            <v>123.93992740916839</v>
          </cell>
          <cell r="EF342">
            <v>114.16140000000001</v>
          </cell>
          <cell r="EG342">
            <v>116.75139999999999</v>
          </cell>
          <cell r="EH342">
            <v>109.93140000000002</v>
          </cell>
          <cell r="EI342">
            <v>109.72140000000002</v>
          </cell>
          <cell r="EJ342">
            <v>0</v>
          </cell>
          <cell r="EK342">
            <v>113.9114</v>
          </cell>
          <cell r="EL342">
            <v>113.3165274091684</v>
          </cell>
          <cell r="EM342">
            <v>0</v>
          </cell>
          <cell r="EN342">
            <v>0</v>
          </cell>
          <cell r="EO342">
            <v>91.901190476190465</v>
          </cell>
          <cell r="EP342">
            <v>87.166428571428582</v>
          </cell>
          <cell r="EQ342" t="str">
            <v>Jun 12</v>
          </cell>
          <cell r="ER342">
            <v>2.59</v>
          </cell>
          <cell r="ES342">
            <v>0</v>
          </cell>
          <cell r="ET342">
            <v>0</v>
          </cell>
          <cell r="EU342">
            <v>0</v>
          </cell>
          <cell r="EV342">
            <v>22.755999999999997</v>
          </cell>
          <cell r="EW342">
            <v>44.227999999999994</v>
          </cell>
          <cell r="EX342">
            <v>55.341000000000008</v>
          </cell>
          <cell r="EY342">
            <v>113.9036</v>
          </cell>
          <cell r="EZ342">
            <v>113.3087274091684</v>
          </cell>
          <cell r="FA342">
            <v>131.58359999999999</v>
          </cell>
          <cell r="FB342">
            <v>130.98872740916838</v>
          </cell>
          <cell r="FC342">
            <v>118.90859999999998</v>
          </cell>
          <cell r="FD342">
            <v>118.31372740916838</v>
          </cell>
          <cell r="FE342">
            <v>113.4836</v>
          </cell>
          <cell r="FF342">
            <v>112.8887274091684</v>
          </cell>
          <cell r="FG342">
            <v>0</v>
          </cell>
          <cell r="FH342">
            <v>113.2118</v>
          </cell>
          <cell r="FI342">
            <v>112.99180000000001</v>
          </cell>
          <cell r="FJ342">
            <v>113.52680000000001</v>
          </cell>
          <cell r="FK342">
            <v>112.93192740916841</v>
          </cell>
          <cell r="FL342">
            <v>0</v>
          </cell>
          <cell r="FM342">
            <v>0</v>
          </cell>
          <cell r="FN342" t="str">
            <v>Jun 12</v>
          </cell>
          <cell r="FO342">
            <v>2.5299999999999998</v>
          </cell>
          <cell r="FP342">
            <v>24.759999999999998</v>
          </cell>
          <cell r="FQ342">
            <v>58.772499999999994</v>
          </cell>
          <cell r="FR342">
            <v>64.22</v>
          </cell>
          <cell r="FS342">
            <v>0</v>
          </cell>
          <cell r="FT342">
            <v>109.27979999999997</v>
          </cell>
          <cell r="FU342">
            <v>108.68492740916837</v>
          </cell>
          <cell r="FV342">
            <v>117.6848</v>
          </cell>
          <cell r="FW342">
            <v>117.0899274091684</v>
          </cell>
          <cell r="FX342">
            <v>107.68980000000001</v>
          </cell>
          <cell r="FY342">
            <v>107.09492740916841</v>
          </cell>
          <cell r="FZ342">
            <v>0</v>
          </cell>
          <cell r="GA342">
            <v>-0.59487259083160005</v>
          </cell>
          <cell r="GB342">
            <v>0</v>
          </cell>
          <cell r="GC342">
            <v>0</v>
          </cell>
          <cell r="GD342">
            <v>112.87649999999999</v>
          </cell>
          <cell r="GE342">
            <v>110.87889999999999</v>
          </cell>
          <cell r="GF342">
            <v>110.28402740916839</v>
          </cell>
          <cell r="GG342">
            <v>111.58389999999999</v>
          </cell>
          <cell r="GH342">
            <v>110.98902740916839</v>
          </cell>
          <cell r="GI342">
            <v>108.07900000000001</v>
          </cell>
          <cell r="GJ342">
            <v>105.97899999999998</v>
          </cell>
          <cell r="GK342">
            <v>0</v>
          </cell>
          <cell r="GL342">
            <v>0</v>
          </cell>
          <cell r="GM342">
            <v>93.424285714285702</v>
          </cell>
          <cell r="GN342">
            <v>0</v>
          </cell>
          <cell r="GO342" t="str">
            <v>Jun 12</v>
          </cell>
          <cell r="GP342">
            <v>8.5802449944036816</v>
          </cell>
          <cell r="GQ342">
            <v>647.52631578947364</v>
          </cell>
          <cell r="GR342">
            <v>576</v>
          </cell>
          <cell r="GS342">
            <v>608.39473684210532</v>
          </cell>
          <cell r="GT342">
            <v>599.5526315789474</v>
          </cell>
          <cell r="GU342">
            <v>729.48684210526312</v>
          </cell>
          <cell r="GV342">
            <v>725.73684210526312</v>
          </cell>
          <cell r="GW342">
            <v>729.48684210526312</v>
          </cell>
          <cell r="GX342">
            <v>0</v>
          </cell>
          <cell r="GY342">
            <v>956.92105263157896</v>
          </cell>
          <cell r="GZ342">
            <v>927.5</v>
          </cell>
          <cell r="HA342">
            <v>934.68421052631584</v>
          </cell>
          <cell r="HB342">
            <v>923.01315789473688</v>
          </cell>
          <cell r="HC342">
            <v>898.68421052631584</v>
          </cell>
          <cell r="HD342">
            <v>840.84210526315792</v>
          </cell>
          <cell r="HE342">
            <v>858.14473684210532</v>
          </cell>
          <cell r="HF342">
            <v>859.85526315789468</v>
          </cell>
          <cell r="HG342">
            <v>700.90789473684208</v>
          </cell>
          <cell r="HH342">
            <v>0</v>
          </cell>
          <cell r="HI342">
            <v>676.76315789473688</v>
          </cell>
          <cell r="HJ342">
            <v>0</v>
          </cell>
          <cell r="HK342" t="e">
            <v>#VALUE!</v>
          </cell>
          <cell r="HL342">
            <v>0</v>
          </cell>
          <cell r="HM342">
            <v>0</v>
          </cell>
          <cell r="HN342">
            <v>590.81578947368416</v>
          </cell>
          <cell r="HO342">
            <v>559.43421052631584</v>
          </cell>
          <cell r="HP342">
            <v>544.61842105263156</v>
          </cell>
          <cell r="HQ342">
            <v>0</v>
          </cell>
          <cell r="HR342">
            <v>86.94</v>
          </cell>
          <cell r="HS342">
            <v>0</v>
          </cell>
          <cell r="HT342">
            <v>1101.1842105263158</v>
          </cell>
          <cell r="HU342" t="str">
            <v>Jun 12</v>
          </cell>
          <cell r="HV342">
            <v>625.89473684210532</v>
          </cell>
          <cell r="HW342">
            <v>612.36842105263156</v>
          </cell>
          <cell r="HX342">
            <v>605.89473684210532</v>
          </cell>
          <cell r="HY342">
            <v>592.36842105263156</v>
          </cell>
          <cell r="HZ342">
            <v>721.21052631578948</v>
          </cell>
          <cell r="IA342">
            <v>704.25</v>
          </cell>
          <cell r="IB342">
            <v>721.21052631578948</v>
          </cell>
          <cell r="IC342">
            <v>891.8026315789474</v>
          </cell>
          <cell r="ID342">
            <v>875.39473684210532</v>
          </cell>
          <cell r="IE342">
            <v>828.67105263157896</v>
          </cell>
          <cell r="IF342">
            <v>850.27631578947364</v>
          </cell>
          <cell r="IG342">
            <v>708.86842105263156</v>
          </cell>
          <cell r="IH342">
            <v>0</v>
          </cell>
          <cell r="II342">
            <v>682.64473684210532</v>
          </cell>
          <cell r="IJ342">
            <v>0</v>
          </cell>
          <cell r="IK342">
            <v>0</v>
          </cell>
          <cell r="IL342">
            <v>0</v>
          </cell>
          <cell r="IM342">
            <v>597.78947368421052</v>
          </cell>
          <cell r="IN342">
            <v>563.10526315789468</v>
          </cell>
          <cell r="IO342">
            <v>0</v>
          </cell>
          <cell r="IP342">
            <v>0</v>
          </cell>
          <cell r="IQ342" t="str">
            <v>Jun 12</v>
          </cell>
          <cell r="IR342">
            <v>17.238527464564587</v>
          </cell>
          <cell r="IS342">
            <v>59.629331184528603</v>
          </cell>
          <cell r="IT342">
            <v>75.757575757575765</v>
          </cell>
          <cell r="IU342">
            <v>0</v>
          </cell>
          <cell r="IV342">
            <v>0</v>
          </cell>
          <cell r="IW342">
            <v>0</v>
          </cell>
          <cell r="IX342">
            <v>81.690952380952396</v>
          </cell>
          <cell r="IY342">
            <v>0</v>
          </cell>
          <cell r="IZ342">
            <v>108.45047619047619</v>
          </cell>
          <cell r="JA342">
            <v>105.76142857142857</v>
          </cell>
          <cell r="JB342">
            <v>0</v>
          </cell>
          <cell r="JC342">
            <v>101.75904761904759</v>
          </cell>
          <cell r="JD342">
            <v>114.8210763595379</v>
          </cell>
          <cell r="JE342">
            <v>0</v>
          </cell>
          <cell r="JF342">
            <v>0</v>
          </cell>
          <cell r="JG342">
            <v>0</v>
          </cell>
          <cell r="JH342">
            <v>0</v>
          </cell>
          <cell r="JI342">
            <v>0</v>
          </cell>
          <cell r="JJ342">
            <v>0</v>
          </cell>
          <cell r="JK342">
            <v>0</v>
          </cell>
          <cell r="JL342">
            <v>0</v>
          </cell>
          <cell r="JM342">
            <v>-1.0057138095238258</v>
          </cell>
          <cell r="JN342">
            <v>110.26476428571429</v>
          </cell>
          <cell r="JO342">
            <v>0</v>
          </cell>
          <cell r="JP342">
            <v>109.85523857142856</v>
          </cell>
          <cell r="JQ342">
            <v>110.86095238095238</v>
          </cell>
          <cell r="JR342">
            <v>111.95524571428572</v>
          </cell>
          <cell r="JS342">
            <v>112.32523809523809</v>
          </cell>
          <cell r="JT342">
            <v>113.27190761904761</v>
          </cell>
          <cell r="JU342">
            <v>0</v>
          </cell>
          <cell r="JV342">
            <v>0</v>
          </cell>
          <cell r="JW342">
            <v>0</v>
          </cell>
          <cell r="JX342">
            <v>0</v>
          </cell>
          <cell r="JY342">
            <v>0</v>
          </cell>
          <cell r="JZ342">
            <v>111.06095238095239</v>
          </cell>
          <cell r="KA342">
            <v>0</v>
          </cell>
          <cell r="KB342">
            <v>0</v>
          </cell>
          <cell r="KC342">
            <v>0</v>
          </cell>
          <cell r="KD342">
            <v>107.48666666666665</v>
          </cell>
          <cell r="KE342">
            <v>105.48666666666665</v>
          </cell>
          <cell r="KF342">
            <v>107.48666666666665</v>
          </cell>
          <cell r="KG342">
            <v>105.48666666666665</v>
          </cell>
          <cell r="KH342">
            <v>106.38333333333335</v>
          </cell>
          <cell r="KI342">
            <v>0</v>
          </cell>
          <cell r="KJ342">
            <v>0</v>
          </cell>
          <cell r="KK342">
            <v>95.909561304836913</v>
          </cell>
          <cell r="KL342">
            <v>94.672890888638932</v>
          </cell>
          <cell r="KM342">
            <v>0</v>
          </cell>
          <cell r="KN342">
            <v>92.546381702287235</v>
          </cell>
          <cell r="KO342">
            <v>60</v>
          </cell>
          <cell r="KP342">
            <v>0.9714285714285712</v>
          </cell>
          <cell r="KQ342">
            <v>1.5</v>
          </cell>
          <cell r="KR342">
            <v>1.3000000000000003</v>
          </cell>
          <cell r="KS342">
            <v>0.59999999999999987</v>
          </cell>
          <cell r="KT342">
            <v>-2.8569047619047629E-2</v>
          </cell>
          <cell r="KU342">
            <v>0.16666714285714293</v>
          </cell>
          <cell r="KV342">
            <v>-0.20000000000000004</v>
          </cell>
          <cell r="KW342">
            <v>-2.380190476190476E-2</v>
          </cell>
          <cell r="KX342">
            <v>-0.32380952380952382</v>
          </cell>
          <cell r="KY342">
            <v>0.14286000000000004</v>
          </cell>
          <cell r="KZ342">
            <v>4.0476190476190474</v>
          </cell>
          <cell r="LA342">
            <v>2.6904761904761907</v>
          </cell>
          <cell r="LB342">
            <v>-2</v>
          </cell>
          <cell r="LC342" t="str">
            <v>Jun 12</v>
          </cell>
          <cell r="LD342">
            <v>54.794520547945204</v>
          </cell>
          <cell r="LE342">
            <v>70.247933884297524</v>
          </cell>
          <cell r="LF342">
            <v>680</v>
          </cell>
          <cell r="LG342">
            <v>765</v>
          </cell>
          <cell r="LH342">
            <v>79.265846560846541</v>
          </cell>
          <cell r="LI342">
            <v>101.41095238095239</v>
          </cell>
          <cell r="LJ342">
            <v>109.71952380952384</v>
          </cell>
          <cell r="LK342">
            <v>1.8361904761904762</v>
          </cell>
          <cell r="LL342">
            <v>111.01333333333332</v>
          </cell>
          <cell r="LM342">
            <v>2.8499999999999996</v>
          </cell>
          <cell r="LN342">
            <v>113.46571428571428</v>
          </cell>
          <cell r="LO342">
            <v>4.0761904761904759</v>
          </cell>
          <cell r="LP342">
            <v>0</v>
          </cell>
          <cell r="LQ342">
            <v>0</v>
          </cell>
          <cell r="LR342">
            <v>0</v>
          </cell>
          <cell r="LS342">
            <v>0</v>
          </cell>
          <cell r="LT342">
            <v>91.712485939257618</v>
          </cell>
          <cell r="LU342">
            <v>89.799700037495327</v>
          </cell>
          <cell r="LV342">
            <v>93.58309523809524</v>
          </cell>
          <cell r="LW342">
            <v>86.156315789473666</v>
          </cell>
          <cell r="LX342">
            <v>96.298421052631568</v>
          </cell>
          <cell r="LY342">
            <v>101.05105263157894</v>
          </cell>
          <cell r="LZ342">
            <v>95.615952380952393</v>
          </cell>
          <cell r="MA342">
            <v>109.37</v>
          </cell>
          <cell r="MB342" t="str">
            <v>Jun 12</v>
          </cell>
          <cell r="MC342">
            <v>649.78571428571422</v>
          </cell>
          <cell r="MD342">
            <v>706.80952380952385</v>
          </cell>
          <cell r="ME342">
            <v>82.906746031746025</v>
          </cell>
          <cell r="MF342">
            <v>90.92</v>
          </cell>
          <cell r="MG342">
            <v>86.63</v>
          </cell>
          <cell r="MH342" t="str">
            <v>Jun 12</v>
          </cell>
          <cell r="MI342">
            <v>127.5</v>
          </cell>
          <cell r="MJ342">
            <v>112.65306122448978</v>
          </cell>
          <cell r="MK342">
            <v>115.51020408163264</v>
          </cell>
          <cell r="ML342">
            <v>104.48979591836736</v>
          </cell>
          <cell r="MM342">
            <v>92.78911564625848</v>
          </cell>
          <cell r="MN342">
            <v>119.35073201782303</v>
          </cell>
          <cell r="MO342">
            <v>139.2753206050721</v>
          </cell>
          <cell r="MP342">
            <v>105.71428571428571</v>
          </cell>
          <cell r="MQ342">
            <v>42.976190476190474</v>
          </cell>
          <cell r="MR342">
            <v>78.80952380952381</v>
          </cell>
          <cell r="MS342">
            <v>0</v>
          </cell>
          <cell r="MT342">
            <v>201.63206280342936</v>
          </cell>
          <cell r="MU342">
            <v>112.52542947558777</v>
          </cell>
          <cell r="MV342">
            <v>92.571428571428569</v>
          </cell>
          <cell r="MW342">
            <v>14.95</v>
          </cell>
        </row>
        <row r="343">
          <cell r="F343" t="str">
            <v>Jul 12</v>
          </cell>
          <cell r="G343">
            <v>102.58750000000001</v>
          </cell>
          <cell r="H343">
            <v>0</v>
          </cell>
          <cell r="I343">
            <v>87.805238095238096</v>
          </cell>
          <cell r="J343">
            <v>0</v>
          </cell>
          <cell r="K343">
            <v>0</v>
          </cell>
          <cell r="L343">
            <v>103.49095238095239</v>
          </cell>
          <cell r="M343">
            <v>98.514761904761883</v>
          </cell>
          <cell r="N343">
            <v>0</v>
          </cell>
          <cell r="O343">
            <v>0</v>
          </cell>
          <cell r="P343">
            <v>73.914761904761889</v>
          </cell>
          <cell r="Q343">
            <v>73.914761904761889</v>
          </cell>
          <cell r="R343">
            <v>83.92619047619047</v>
          </cell>
          <cell r="S343">
            <v>85.38857142857141</v>
          </cell>
          <cell r="T343">
            <v>79.900476190476184</v>
          </cell>
          <cell r="U343">
            <v>66.483809523809512</v>
          </cell>
          <cell r="V343">
            <v>102.43295909090908</v>
          </cell>
          <cell r="W343">
            <v>102.51477499999999</v>
          </cell>
          <cell r="X343">
            <v>102.61704772727272</v>
          </cell>
          <cell r="Y343">
            <v>101.76022727272726</v>
          </cell>
          <cell r="Z343">
            <v>102.56022727272726</v>
          </cell>
          <cell r="AA343">
            <v>99.934090909090898</v>
          </cell>
          <cell r="AB343">
            <v>97.009090909090901</v>
          </cell>
          <cell r="AC343">
            <v>94.678409090909085</v>
          </cell>
          <cell r="AD343">
            <v>103.08750545454545</v>
          </cell>
          <cell r="AE343">
            <v>105.58749999999999</v>
          </cell>
          <cell r="AF343">
            <v>100.63931818181817</v>
          </cell>
          <cell r="AG343">
            <v>110.88363636363636</v>
          </cell>
          <cell r="AH343">
            <v>98.239318181818177</v>
          </cell>
          <cell r="AI343">
            <v>99.556818181818187</v>
          </cell>
          <cell r="AJ343">
            <v>100.63931818181817</v>
          </cell>
          <cell r="AK343">
            <v>101.48931818181818</v>
          </cell>
          <cell r="AL343">
            <v>105.31249999999999</v>
          </cell>
          <cell r="AM343">
            <v>104.86590909090908</v>
          </cell>
          <cell r="AN343">
            <v>95.009090909090901</v>
          </cell>
          <cell r="AO343">
            <v>102.25454545454545</v>
          </cell>
          <cell r="AP343">
            <v>0</v>
          </cell>
          <cell r="AQ343">
            <v>99.139318181818169</v>
          </cell>
          <cell r="AR343">
            <v>101.47590909090908</v>
          </cell>
          <cell r="AS343">
            <v>94.678409090909085</v>
          </cell>
          <cell r="AT343">
            <v>99.545459090909091</v>
          </cell>
          <cell r="AU343">
            <v>98.13181818181819</v>
          </cell>
          <cell r="AV343">
            <v>104.64545454545454</v>
          </cell>
          <cell r="AW343">
            <v>99.747729545454533</v>
          </cell>
          <cell r="AX343">
            <v>102.5647759090909</v>
          </cell>
          <cell r="AY343">
            <v>0</v>
          </cell>
          <cell r="AZ343">
            <v>0</v>
          </cell>
          <cell r="BA343">
            <v>0</v>
          </cell>
          <cell r="BB343">
            <v>99.433181818181808</v>
          </cell>
          <cell r="BC343">
            <v>99.145454545454541</v>
          </cell>
          <cell r="BD343">
            <v>0.585454545454546</v>
          </cell>
          <cell r="BE343">
            <v>84.236190476190487</v>
          </cell>
          <cell r="BF343">
            <v>100.25381952380954</v>
          </cell>
          <cell r="BG343">
            <v>92.598642857142849</v>
          </cell>
          <cell r="BH343">
            <v>100.61704545454545</v>
          </cell>
          <cell r="BI343">
            <v>101.43522954545453</v>
          </cell>
          <cell r="BJ343">
            <v>0</v>
          </cell>
          <cell r="BK343">
            <v>2.77</v>
          </cell>
          <cell r="BL343">
            <v>14.543749999999999</v>
          </cell>
          <cell r="BM343">
            <v>36.637500000000003</v>
          </cell>
          <cell r="BN343">
            <v>63.272499999999994</v>
          </cell>
          <cell r="BO343">
            <v>55.918750000000003</v>
          </cell>
          <cell r="BP343">
            <v>78.378750000000011</v>
          </cell>
          <cell r="BQ343">
            <v>115.36679999999998</v>
          </cell>
          <cell r="BR343">
            <v>114.69587734313329</v>
          </cell>
          <cell r="BS343">
            <v>122.10120000000002</v>
          </cell>
          <cell r="BT343">
            <v>121.43027734313333</v>
          </cell>
          <cell r="BU343">
            <v>132.2028</v>
          </cell>
          <cell r="BV343">
            <v>131.53187734313329</v>
          </cell>
          <cell r="BW343">
            <v>116.84779999999999</v>
          </cell>
          <cell r="BX343">
            <v>116.1768773431333</v>
          </cell>
          <cell r="BY343">
            <v>128.88779999999997</v>
          </cell>
          <cell r="BZ343">
            <v>128.21687734313326</v>
          </cell>
          <cell r="CA343">
            <v>112.3608</v>
          </cell>
          <cell r="CB343">
            <v>111.6898773431333</v>
          </cell>
          <cell r="CC343">
            <v>124.99079999999999</v>
          </cell>
          <cell r="CD343">
            <v>124.3198773431333</v>
          </cell>
          <cell r="CE343">
            <v>134.74179999999998</v>
          </cell>
          <cell r="CF343">
            <v>168</v>
          </cell>
          <cell r="CG343">
            <v>153.642</v>
          </cell>
          <cell r="CH343">
            <v>109.58</v>
          </cell>
          <cell r="CI343">
            <v>122.34820000000001</v>
          </cell>
          <cell r="CJ343">
            <v>121.51819999999999</v>
          </cell>
          <cell r="CK343">
            <v>121.8232</v>
          </cell>
          <cell r="CL343">
            <v>117.1159</v>
          </cell>
          <cell r="CM343">
            <v>0</v>
          </cell>
          <cell r="CN343">
            <v>121.014</v>
          </cell>
          <cell r="CO343">
            <v>120.3430773431333</v>
          </cell>
          <cell r="CP343">
            <v>0</v>
          </cell>
          <cell r="CQ343">
            <v>116.79159999999999</v>
          </cell>
          <cell r="CR343">
            <v>0</v>
          </cell>
          <cell r="CS343">
            <v>0</v>
          </cell>
          <cell r="CT343">
            <v>96.035714285714292</v>
          </cell>
          <cell r="CU343">
            <v>91.579761904761909</v>
          </cell>
          <cell r="CV343">
            <v>0</v>
          </cell>
          <cell r="CW343">
            <v>66</v>
          </cell>
          <cell r="CX343">
            <v>102.6914</v>
          </cell>
          <cell r="CY343">
            <v>101.83059999999999</v>
          </cell>
          <cell r="CZ343">
            <v>115.63099999999997</v>
          </cell>
          <cell r="DA343">
            <v>111.961</v>
          </cell>
          <cell r="DB343">
            <v>2.8059999999999996</v>
          </cell>
          <cell r="DC343">
            <v>1.5636363636363588</v>
          </cell>
          <cell r="DD343">
            <v>1.4956666666666649</v>
          </cell>
          <cell r="DE343">
            <v>0</v>
          </cell>
          <cell r="DF343">
            <v>0.67092265686670016</v>
          </cell>
          <cell r="DG343">
            <v>1.597434897301667</v>
          </cell>
          <cell r="DH343">
            <v>0.2994877602361905</v>
          </cell>
          <cell r="DI343">
            <v>0.19235125280952381</v>
          </cell>
          <cell r="DJ343">
            <v>8.5642857142857153E-3</v>
          </cell>
          <cell r="DK343">
            <v>1.0970315985416668</v>
          </cell>
          <cell r="DL343">
            <v>0</v>
          </cell>
          <cell r="DM343" t="str">
            <v>Jul 12</v>
          </cell>
          <cell r="DN343">
            <v>3.0549999999999997</v>
          </cell>
          <cell r="DO343">
            <v>0</v>
          </cell>
          <cell r="DP343">
            <v>0</v>
          </cell>
          <cell r="DQ343">
            <v>0</v>
          </cell>
          <cell r="DR343">
            <v>0</v>
          </cell>
          <cell r="DS343">
            <v>-0.10639999999996519</v>
          </cell>
          <cell r="DT343">
            <v>115.26040000000002</v>
          </cell>
          <cell r="DU343">
            <v>114.58947734313332</v>
          </cell>
          <cell r="DV343">
            <v>132.62019999999998</v>
          </cell>
          <cell r="DW343">
            <v>131.94927734313328</v>
          </cell>
          <cell r="DX343">
            <v>121.87159999999999</v>
          </cell>
          <cell r="DY343">
            <v>121.20067734313329</v>
          </cell>
          <cell r="DZ343">
            <v>134.19159999999999</v>
          </cell>
          <cell r="EA343">
            <v>133.52067734313329</v>
          </cell>
          <cell r="EB343">
            <v>115.34159999999999</v>
          </cell>
          <cell r="EC343">
            <v>114.67067734313329</v>
          </cell>
          <cell r="ED343">
            <v>133.14160000000001</v>
          </cell>
          <cell r="EE343">
            <v>132.4706773431333</v>
          </cell>
          <cell r="EF343">
            <v>124.01939999999999</v>
          </cell>
          <cell r="EG343">
            <v>127.48940000000002</v>
          </cell>
          <cell r="EH343">
            <v>118.23139999999999</v>
          </cell>
          <cell r="EI343">
            <v>118.0214</v>
          </cell>
          <cell r="EJ343">
            <v>0</v>
          </cell>
          <cell r="EK343">
            <v>122.57440000000001</v>
          </cell>
          <cell r="EL343">
            <v>121.90347734313332</v>
          </cell>
          <cell r="EM343">
            <v>0</v>
          </cell>
          <cell r="EN343">
            <v>0</v>
          </cell>
          <cell r="EO343">
            <v>99.135714285714272</v>
          </cell>
          <cell r="EP343">
            <v>92.914523809523814</v>
          </cell>
          <cell r="EQ343" t="str">
            <v>Jul 12</v>
          </cell>
          <cell r="ER343">
            <v>2.79</v>
          </cell>
          <cell r="ES343">
            <v>0</v>
          </cell>
          <cell r="ET343">
            <v>0</v>
          </cell>
          <cell r="EU343">
            <v>0</v>
          </cell>
          <cell r="EV343">
            <v>24.433</v>
          </cell>
          <cell r="EW343">
            <v>43.620999999999995</v>
          </cell>
          <cell r="EX343">
            <v>60.994999999999997</v>
          </cell>
          <cell r="EY343">
            <v>114.92399999999998</v>
          </cell>
          <cell r="EZ343">
            <v>114.25307734313328</v>
          </cell>
          <cell r="FA343">
            <v>135.10899999999998</v>
          </cell>
          <cell r="FB343">
            <v>134.43807734313327</v>
          </cell>
          <cell r="FC343">
            <v>122.10899999999998</v>
          </cell>
          <cell r="FD343">
            <v>121.43807734313329</v>
          </cell>
          <cell r="FE343">
            <v>114.50399999999998</v>
          </cell>
          <cell r="FF343">
            <v>113.83307734313328</v>
          </cell>
          <cell r="FG343">
            <v>0</v>
          </cell>
          <cell r="FH343">
            <v>120.20307734313332</v>
          </cell>
          <cell r="FI343">
            <v>124.566</v>
          </cell>
          <cell r="FJ343">
            <v>120.87400000000001</v>
          </cell>
          <cell r="FK343">
            <v>120.20307734313332</v>
          </cell>
          <cell r="FL343">
            <v>0</v>
          </cell>
          <cell r="FM343">
            <v>0</v>
          </cell>
          <cell r="FN343" t="str">
            <v>Jul 12</v>
          </cell>
          <cell r="FO343">
            <v>2.8</v>
          </cell>
          <cell r="FP343">
            <v>22.858499999999999</v>
          </cell>
          <cell r="FQ343">
            <v>50.694000000000003</v>
          </cell>
          <cell r="FR343">
            <v>61.152000000000008</v>
          </cell>
          <cell r="FS343">
            <v>0</v>
          </cell>
          <cell r="FT343">
            <v>118.17459999999997</v>
          </cell>
          <cell r="FU343">
            <v>117.50367734313328</v>
          </cell>
          <cell r="FV343">
            <v>122.31960000000001</v>
          </cell>
          <cell r="FW343">
            <v>121.64867734313331</v>
          </cell>
          <cell r="FX343">
            <v>116.21209999999998</v>
          </cell>
          <cell r="FY343">
            <v>115.54117734313328</v>
          </cell>
          <cell r="FZ343">
            <v>0</v>
          </cell>
          <cell r="GA343">
            <v>-0.67092265686670016</v>
          </cell>
          <cell r="GB343">
            <v>0</v>
          </cell>
          <cell r="GC343">
            <v>0</v>
          </cell>
          <cell r="GD343">
            <v>121.2015</v>
          </cell>
          <cell r="GE343">
            <v>119.43390000000002</v>
          </cell>
          <cell r="GF343">
            <v>118.76297734313333</v>
          </cell>
          <cell r="GG343">
            <v>120.17140000000001</v>
          </cell>
          <cell r="GH343">
            <v>119.50047734313331</v>
          </cell>
          <cell r="GI343">
            <v>116.87400000000001</v>
          </cell>
          <cell r="GJ343">
            <v>114.77400000000002</v>
          </cell>
          <cell r="GK343">
            <v>0</v>
          </cell>
          <cell r="GL343">
            <v>0</v>
          </cell>
          <cell r="GM343">
            <v>96.153809523809528</v>
          </cell>
          <cell r="GN343">
            <v>0</v>
          </cell>
          <cell r="GO343" t="str">
            <v>Jul 12</v>
          </cell>
          <cell r="GP343">
            <v>8.4794785680821683</v>
          </cell>
          <cell r="GQ343">
            <v>784.77272727272725</v>
          </cell>
          <cell r="GR343">
            <v>691.72727272727275</v>
          </cell>
          <cell r="GS343">
            <v>754.90909090909088</v>
          </cell>
          <cell r="GT343">
            <v>715.59090909090912</v>
          </cell>
          <cell r="GU343">
            <v>825.39772727272725</v>
          </cell>
          <cell r="GV343">
            <v>821.64772727272725</v>
          </cell>
          <cell r="GW343">
            <v>825.39772727272725</v>
          </cell>
          <cell r="GX343">
            <v>0</v>
          </cell>
          <cell r="GY343">
            <v>1010.7613636363636</v>
          </cell>
          <cell r="GZ343">
            <v>986.35227272727275</v>
          </cell>
          <cell r="HA343">
            <v>985.28409090909088</v>
          </cell>
          <cell r="HB343">
            <v>977.75</v>
          </cell>
          <cell r="HC343">
            <v>955.89772727272725</v>
          </cell>
          <cell r="HD343">
            <v>887.0795454545455</v>
          </cell>
          <cell r="HE343">
            <v>916.55681818181813</v>
          </cell>
          <cell r="HF343">
            <v>919.59090909090912</v>
          </cell>
          <cell r="HG343">
            <v>751.19318181818187</v>
          </cell>
          <cell r="HH343">
            <v>0</v>
          </cell>
          <cell r="HI343">
            <v>724.10227272727275</v>
          </cell>
          <cell r="HJ343">
            <v>0</v>
          </cell>
          <cell r="HK343" t="e">
            <v>#VALUE!</v>
          </cell>
          <cell r="HL343">
            <v>0</v>
          </cell>
          <cell r="HM343">
            <v>0</v>
          </cell>
          <cell r="HN343">
            <v>629.03409090909088</v>
          </cell>
          <cell r="HO343">
            <v>587.0454545454545</v>
          </cell>
          <cell r="HP343">
            <v>570.40909090909088</v>
          </cell>
          <cell r="HQ343">
            <v>0</v>
          </cell>
          <cell r="HR343">
            <v>89.01</v>
          </cell>
          <cell r="HS343">
            <v>0</v>
          </cell>
          <cell r="HT343">
            <v>1280.8295454545455</v>
          </cell>
          <cell r="HU343" t="str">
            <v>Jul 12</v>
          </cell>
          <cell r="HV343">
            <v>772.40909090909088</v>
          </cell>
          <cell r="HW343">
            <v>805.81818181818187</v>
          </cell>
          <cell r="HX343">
            <v>752.40909090909088</v>
          </cell>
          <cell r="HY343">
            <v>785.81818181818187</v>
          </cell>
          <cell r="HZ343">
            <v>817.89772727272725</v>
          </cell>
          <cell r="IA343">
            <v>801.86363636363637</v>
          </cell>
          <cell r="IB343">
            <v>817.89772727272725</v>
          </cell>
          <cell r="IC343">
            <v>968.125</v>
          </cell>
          <cell r="ID343">
            <v>935.34090909090912</v>
          </cell>
          <cell r="IE343">
            <v>881.81818181818187</v>
          </cell>
          <cell r="IF343">
            <v>913.88636363636363</v>
          </cell>
          <cell r="IG343">
            <v>758.51136363636363</v>
          </cell>
          <cell r="IH343">
            <v>0</v>
          </cell>
          <cell r="II343">
            <v>729.2045454545455</v>
          </cell>
          <cell r="IJ343">
            <v>0</v>
          </cell>
          <cell r="IK343">
            <v>0</v>
          </cell>
          <cell r="IL343">
            <v>0</v>
          </cell>
          <cell r="IM343">
            <v>637.5795454545455</v>
          </cell>
          <cell r="IN343">
            <v>583.15909090909088</v>
          </cell>
          <cell r="IO343">
            <v>0</v>
          </cell>
          <cell r="IP343">
            <v>0</v>
          </cell>
          <cell r="IQ343" t="str">
            <v>Jul 12</v>
          </cell>
          <cell r="IR343">
            <v>18.070717843926456</v>
          </cell>
          <cell r="IS343">
            <v>51.168412570507655</v>
          </cell>
          <cell r="IT343">
            <v>62.442607897153344</v>
          </cell>
          <cell r="IU343">
            <v>0</v>
          </cell>
          <cell r="IV343">
            <v>0</v>
          </cell>
          <cell r="IW343">
            <v>0</v>
          </cell>
          <cell r="IX343">
            <v>92.621818181818171</v>
          </cell>
          <cell r="IY343">
            <v>0</v>
          </cell>
          <cell r="IZ343">
            <v>117.76681818181819</v>
          </cell>
          <cell r="JA343">
            <v>114.67272727272724</v>
          </cell>
          <cell r="JB343">
            <v>0</v>
          </cell>
          <cell r="JC343">
            <v>110.79363636363638</v>
          </cell>
          <cell r="JD343">
            <v>127.04410973641744</v>
          </cell>
          <cell r="JE343">
            <v>0</v>
          </cell>
          <cell r="JF343">
            <v>0</v>
          </cell>
          <cell r="JG343">
            <v>0</v>
          </cell>
          <cell r="JH343">
            <v>0</v>
          </cell>
          <cell r="JI343">
            <v>0</v>
          </cell>
          <cell r="JJ343">
            <v>0</v>
          </cell>
          <cell r="JK343">
            <v>0</v>
          </cell>
          <cell r="JL343">
            <v>0</v>
          </cell>
          <cell r="JM343">
            <v>-1.0268181818181858</v>
          </cell>
          <cell r="JN343">
            <v>117.71409318181823</v>
          </cell>
          <cell r="JO343">
            <v>0</v>
          </cell>
          <cell r="JP343">
            <v>117.41909090909091</v>
          </cell>
          <cell r="JQ343">
            <v>118.4459090909091</v>
          </cell>
          <cell r="JR343">
            <v>119.45727272727271</v>
          </cell>
          <cell r="JS343">
            <v>119.73591136363635</v>
          </cell>
          <cell r="JT343">
            <v>120.79499999999999</v>
          </cell>
          <cell r="JU343">
            <v>0</v>
          </cell>
          <cell r="JV343">
            <v>0</v>
          </cell>
          <cell r="JW343">
            <v>0</v>
          </cell>
          <cell r="JX343">
            <v>0</v>
          </cell>
          <cell r="JY343">
            <v>0</v>
          </cell>
          <cell r="JZ343">
            <v>118.36409090909092</v>
          </cell>
          <cell r="KA343">
            <v>0</v>
          </cell>
          <cell r="KB343">
            <v>0</v>
          </cell>
          <cell r="KC343">
            <v>0</v>
          </cell>
          <cell r="KD343">
            <v>105.97590909090911</v>
          </cell>
          <cell r="KE343">
            <v>105.78544099567102</v>
          </cell>
          <cell r="KF343">
            <v>105.97590909090911</v>
          </cell>
          <cell r="KG343">
            <v>105.78544099567102</v>
          </cell>
          <cell r="KH343">
            <v>107.55909090909094</v>
          </cell>
          <cell r="KI343">
            <v>0</v>
          </cell>
          <cell r="KJ343">
            <v>0</v>
          </cell>
          <cell r="KK343">
            <v>99.562634216177543</v>
          </cell>
          <cell r="KL343">
            <v>98.460629921259837</v>
          </cell>
          <cell r="KM343">
            <v>0</v>
          </cell>
          <cell r="KN343">
            <v>96.514889047959898</v>
          </cell>
          <cell r="KO343">
            <v>60</v>
          </cell>
          <cell r="KP343">
            <v>1.4909090909090912</v>
          </cell>
          <cell r="KQ343">
            <v>1.5</v>
          </cell>
          <cell r="KR343">
            <v>1.3000000000000005</v>
          </cell>
          <cell r="KS343">
            <v>0.59999999999999976</v>
          </cell>
          <cell r="KT343">
            <v>0.19545681818181812</v>
          </cell>
          <cell r="KU343">
            <v>0.45909090909090916</v>
          </cell>
          <cell r="KV343">
            <v>8.1818181818181804E-2</v>
          </cell>
          <cell r="KW343">
            <v>0.15454545454545457</v>
          </cell>
          <cell r="KX343">
            <v>-0.3227250000000001</v>
          </cell>
          <cell r="KY343">
            <v>0.24090909090909093</v>
          </cell>
          <cell r="KZ343">
            <v>3.6590909090909092</v>
          </cell>
          <cell r="LA343">
            <v>2.9318181818181817</v>
          </cell>
          <cell r="LB343">
            <v>-0.19046809523809519</v>
          </cell>
          <cell r="LC343" t="str">
            <v>Jul 12</v>
          </cell>
          <cell r="LD343">
            <v>46.333601933924257</v>
          </cell>
          <cell r="LE343">
            <v>56.93296602387511</v>
          </cell>
          <cell r="LF343">
            <v>575</v>
          </cell>
          <cell r="LG343">
            <v>620</v>
          </cell>
          <cell r="LH343">
            <v>88.342954545454532</v>
          </cell>
          <cell r="LI343">
            <v>110.21409090909091</v>
          </cell>
          <cell r="LJ343">
            <v>116.65454545454546</v>
          </cell>
          <cell r="LK343">
            <v>1.9300000000000002</v>
          </cell>
          <cell r="LL343">
            <v>118.40636363636364</v>
          </cell>
          <cell r="LM343">
            <v>3.3218181818181813</v>
          </cell>
          <cell r="LN343">
            <v>120.86</v>
          </cell>
          <cell r="LO343">
            <v>4.5486363636363638</v>
          </cell>
          <cell r="LP343">
            <v>0</v>
          </cell>
          <cell r="LQ343">
            <v>0</v>
          </cell>
          <cell r="LR343">
            <v>0</v>
          </cell>
          <cell r="LS343">
            <v>0</v>
          </cell>
          <cell r="LT343">
            <v>95.536005726556922</v>
          </cell>
          <cell r="LU343">
            <v>93.704795991410165</v>
          </cell>
          <cell r="LV343">
            <v>97.009090909090901</v>
          </cell>
          <cell r="LW343">
            <v>94.678409090909085</v>
          </cell>
          <cell r="LX343">
            <v>103.08750545454545</v>
          </cell>
          <cell r="LY343">
            <v>105.58749999999999</v>
          </cell>
          <cell r="LZ343">
            <v>100.63931818181817</v>
          </cell>
          <cell r="MA343">
            <v>110.88363636363636</v>
          </cell>
          <cell r="MB343" t="str">
            <v>Jul 12</v>
          </cell>
          <cell r="MC343">
            <v>772.15909090909088</v>
          </cell>
          <cell r="MD343">
            <v>801.7954545454545</v>
          </cell>
          <cell r="ME343">
            <v>92.660984848484844</v>
          </cell>
          <cell r="MF343">
            <v>91.3</v>
          </cell>
          <cell r="MG343">
            <v>84.43</v>
          </cell>
          <cell r="MH343" t="str">
            <v>Jul 12</v>
          </cell>
          <cell r="MI343">
            <v>121.47727272727273</v>
          </cell>
          <cell r="MJ343">
            <v>108.05194805194806</v>
          </cell>
          <cell r="MK343">
            <v>110.90909090909093</v>
          </cell>
          <cell r="ML343">
            <v>98.571428571428541</v>
          </cell>
          <cell r="MM343">
            <v>92.727272727272677</v>
          </cell>
          <cell r="MN343">
            <v>147.99490770210053</v>
          </cell>
          <cell r="MO343">
            <v>151.41339520117222</v>
          </cell>
          <cell r="MP343">
            <v>105.71428571428574</v>
          </cell>
          <cell r="MQ343">
            <v>34.545454545454547</v>
          </cell>
          <cell r="MR343">
            <v>75</v>
          </cell>
          <cell r="MS343">
            <v>0</v>
          </cell>
          <cell r="MT343">
            <v>214.553342535989</v>
          </cell>
          <cell r="MU343">
            <v>116.69303797468361</v>
          </cell>
          <cell r="MV343">
            <v>82.954545454545453</v>
          </cell>
          <cell r="MW343">
            <v>14.95</v>
          </cell>
        </row>
        <row r="344">
          <cell r="F344" t="str">
            <v>Aug 12</v>
          </cell>
          <cell r="G344">
            <v>113.36613636363636</v>
          </cell>
          <cell r="H344">
            <v>0</v>
          </cell>
          <cell r="I344">
            <v>94.079565217391306</v>
          </cell>
          <cell r="J344">
            <v>0</v>
          </cell>
          <cell r="K344">
            <v>0</v>
          </cell>
          <cell r="L344">
            <v>111.7273913043478</v>
          </cell>
          <cell r="M344">
            <v>107.11434782608694</v>
          </cell>
          <cell r="N344">
            <v>0</v>
          </cell>
          <cell r="O344">
            <v>0</v>
          </cell>
          <cell r="P344">
            <v>87.264347826086961</v>
          </cell>
          <cell r="Q344">
            <v>87.264347826086961</v>
          </cell>
          <cell r="R344">
            <v>92.275217391304338</v>
          </cell>
          <cell r="S344">
            <v>98.133913043478259</v>
          </cell>
          <cell r="T344">
            <v>92.220869565217399</v>
          </cell>
          <cell r="U344">
            <v>78.003478260869571</v>
          </cell>
          <cell r="V344">
            <v>113.22522727272724</v>
          </cell>
          <cell r="W344">
            <v>113.55249999999997</v>
          </cell>
          <cell r="X344">
            <v>113.84795454545451</v>
          </cell>
          <cell r="Y344">
            <v>112.94340909090906</v>
          </cell>
          <cell r="Z344">
            <v>113.74340909090905</v>
          </cell>
          <cell r="AA344">
            <v>109.26666666666667</v>
          </cell>
          <cell r="AB344">
            <v>108.31429</v>
          </cell>
          <cell r="AC344">
            <v>106.36613636363633</v>
          </cell>
          <cell r="AD344">
            <v>111.63886499999997</v>
          </cell>
          <cell r="AE344">
            <v>115.93431818181814</v>
          </cell>
          <cell r="AF344">
            <v>110.79214285714288</v>
          </cell>
          <cell r="AG344">
            <v>118.22</v>
          </cell>
          <cell r="AH344">
            <v>108.44214285714288</v>
          </cell>
          <cell r="AI344">
            <v>108.96857142857144</v>
          </cell>
          <cell r="AJ344">
            <v>110.79214285714288</v>
          </cell>
          <cell r="AK344">
            <v>111.44214285714288</v>
          </cell>
          <cell r="AL344">
            <v>116.2388636363636</v>
          </cell>
          <cell r="AM344">
            <v>117.04142857142857</v>
          </cell>
          <cell r="AN344">
            <v>106.32619047619048</v>
          </cell>
          <cell r="AO344">
            <v>112.13095238095238</v>
          </cell>
          <cell r="AP344">
            <v>0</v>
          </cell>
          <cell r="AQ344">
            <v>109.44214285714288</v>
          </cell>
          <cell r="AR344">
            <v>110.83809523809525</v>
          </cell>
          <cell r="AS344">
            <v>106.36613636363633</v>
          </cell>
          <cell r="AT344">
            <v>109.00715142857143</v>
          </cell>
          <cell r="AU344">
            <v>109.34</v>
          </cell>
          <cell r="AV344">
            <v>114.90238095238095</v>
          </cell>
          <cell r="AW344">
            <v>109.25000428571428</v>
          </cell>
          <cell r="AX344">
            <v>113.53886499999996</v>
          </cell>
          <cell r="AY344">
            <v>0</v>
          </cell>
          <cell r="AZ344">
            <v>0</v>
          </cell>
          <cell r="BA344">
            <v>0</v>
          </cell>
          <cell r="BB344">
            <v>108.89619047619048</v>
          </cell>
          <cell r="BC344">
            <v>108.58809523809524</v>
          </cell>
          <cell r="BD344">
            <v>1.2750000000000024</v>
          </cell>
          <cell r="BE344">
            <v>90.836086956521726</v>
          </cell>
          <cell r="BF344">
            <v>108.80131434782609</v>
          </cell>
          <cell r="BG344">
            <v>99.284568181818187</v>
          </cell>
          <cell r="BH344">
            <v>112.60704545454541</v>
          </cell>
          <cell r="BI344">
            <v>113.13204545454542</v>
          </cell>
          <cell r="BJ344">
            <v>0</v>
          </cell>
          <cell r="BK344">
            <v>3.01</v>
          </cell>
          <cell r="BL344">
            <v>14.806141304347824</v>
          </cell>
          <cell r="BM344">
            <v>37.666467391304352</v>
          </cell>
          <cell r="BN344">
            <v>68.181521739130432</v>
          </cell>
          <cell r="BO344">
            <v>61.318858695652175</v>
          </cell>
          <cell r="BP344">
            <v>88.411141304347822</v>
          </cell>
          <cell r="BQ344">
            <v>129.21172173913044</v>
          </cell>
          <cell r="BR344">
            <v>128.62508422232665</v>
          </cell>
          <cell r="BS344">
            <v>133.97342608695652</v>
          </cell>
          <cell r="BT344">
            <v>133.38678857015273</v>
          </cell>
          <cell r="BU344">
            <v>141.20728695652173</v>
          </cell>
          <cell r="BV344">
            <v>140.62064943971794</v>
          </cell>
          <cell r="BW344">
            <v>127.04872173913041</v>
          </cell>
          <cell r="BX344">
            <v>126.46208422232661</v>
          </cell>
          <cell r="BY344">
            <v>137.31680869565218</v>
          </cell>
          <cell r="BZ344">
            <v>136.73017117884839</v>
          </cell>
          <cell r="CA344">
            <v>125.62893913043479</v>
          </cell>
          <cell r="CB344">
            <v>125.04230161363098</v>
          </cell>
          <cell r="CC344">
            <v>134.49459130434786</v>
          </cell>
          <cell r="CD344">
            <v>133.90795378754407</v>
          </cell>
          <cell r="CE344">
            <v>143.06259130434782</v>
          </cell>
          <cell r="CF344">
            <v>168.54782608695652</v>
          </cell>
          <cell r="CG344">
            <v>166.93173913043475</v>
          </cell>
          <cell r="CH344">
            <v>112.32443478260872</v>
          </cell>
          <cell r="CI344">
            <v>134.58260869565217</v>
          </cell>
          <cell r="CJ344">
            <v>132.45978260869566</v>
          </cell>
          <cell r="CK344">
            <v>132.77478260869566</v>
          </cell>
          <cell r="CL344">
            <v>127.32966521739131</v>
          </cell>
          <cell r="CM344">
            <v>0</v>
          </cell>
          <cell r="CN344">
            <v>132.11538260869565</v>
          </cell>
          <cell r="CO344">
            <v>131.52874509189186</v>
          </cell>
          <cell r="CP344">
            <v>0</v>
          </cell>
          <cell r="CQ344">
            <v>127.22055652173914</v>
          </cell>
          <cell r="CR344">
            <v>0</v>
          </cell>
          <cell r="CS344">
            <v>0</v>
          </cell>
          <cell r="CT344">
            <v>107.28369565217392</v>
          </cell>
          <cell r="CU344">
            <v>99.518478260869557</v>
          </cell>
          <cell r="CV344">
            <v>0</v>
          </cell>
          <cell r="CW344">
            <v>69.5</v>
          </cell>
          <cell r="CX344">
            <v>120.31319999999998</v>
          </cell>
          <cell r="CY344">
            <v>119.58276521739128</v>
          </cell>
          <cell r="CZ344">
            <v>128.29082608695651</v>
          </cell>
          <cell r="DA344">
            <v>125.90047826086952</v>
          </cell>
          <cell r="DB344">
            <v>1.9992608695652148</v>
          </cell>
          <cell r="DC344">
            <v>1.3335177865612706</v>
          </cell>
          <cell r="DD344">
            <v>0.47326086956520896</v>
          </cell>
          <cell r="DE344">
            <v>0</v>
          </cell>
          <cell r="DF344">
            <v>0.58663751680380005</v>
          </cell>
          <cell r="DG344">
            <v>1.3967559923900001</v>
          </cell>
          <cell r="DH344">
            <v>0.32548132808565217</v>
          </cell>
          <cell r="DI344">
            <v>0.12815009669565217</v>
          </cell>
          <cell r="DJ344">
            <v>7.2678260869565216E-3</v>
          </cell>
          <cell r="DK344">
            <v>0.93585674152173925</v>
          </cell>
          <cell r="DL344">
            <v>0</v>
          </cell>
          <cell r="DM344" t="str">
            <v>Aug 12</v>
          </cell>
          <cell r="DN344">
            <v>3.2450000000000001</v>
          </cell>
          <cell r="DO344">
            <v>0</v>
          </cell>
          <cell r="DP344">
            <v>0</v>
          </cell>
          <cell r="DQ344">
            <v>0</v>
          </cell>
          <cell r="DR344">
            <v>0</v>
          </cell>
          <cell r="DS344">
            <v>-2.3271652173913395</v>
          </cell>
          <cell r="DT344">
            <v>126.88455652173911</v>
          </cell>
          <cell r="DU344">
            <v>126.29791900493531</v>
          </cell>
          <cell r="DV344">
            <v>142.6407652173913</v>
          </cell>
          <cell r="DW344">
            <v>142.05412770058751</v>
          </cell>
          <cell r="DX344">
            <v>130.64045217391305</v>
          </cell>
          <cell r="DY344">
            <v>130.05381465710926</v>
          </cell>
          <cell r="DZ344">
            <v>144.53240869565218</v>
          </cell>
          <cell r="EA344">
            <v>143.94577117884839</v>
          </cell>
          <cell r="EB344">
            <v>127.23479999999996</v>
          </cell>
          <cell r="EC344">
            <v>126.64816248319616</v>
          </cell>
          <cell r="ED344">
            <v>143.03501739130434</v>
          </cell>
          <cell r="EE344">
            <v>142.44837987450055</v>
          </cell>
          <cell r="EF344">
            <v>133.85071304347827</v>
          </cell>
          <cell r="EG344">
            <v>137.04179999999999</v>
          </cell>
          <cell r="EH344">
            <v>127.84288695652175</v>
          </cell>
          <cell r="EI344">
            <v>127.63288695652176</v>
          </cell>
          <cell r="EJ344">
            <v>0</v>
          </cell>
          <cell r="EK344">
            <v>133.56310434782608</v>
          </cell>
          <cell r="EL344">
            <v>132.97646683102229</v>
          </cell>
          <cell r="EM344">
            <v>0</v>
          </cell>
          <cell r="EN344">
            <v>0</v>
          </cell>
          <cell r="EO344">
            <v>108.95543478260868</v>
          </cell>
          <cell r="EP344">
            <v>99.315217391304344</v>
          </cell>
          <cell r="EQ344" t="str">
            <v>Aug 12</v>
          </cell>
          <cell r="ER344">
            <v>3.17</v>
          </cell>
          <cell r="ES344">
            <v>0</v>
          </cell>
          <cell r="ET344">
            <v>0</v>
          </cell>
          <cell r="EU344">
            <v>0</v>
          </cell>
          <cell r="EV344">
            <v>31.490869565217391</v>
          </cell>
          <cell r="EW344">
            <v>55.400739130434779</v>
          </cell>
          <cell r="EX344">
            <v>73.567565217391291</v>
          </cell>
          <cell r="EY344">
            <v>132.82828695652174</v>
          </cell>
          <cell r="EZ344">
            <v>132.24164943971795</v>
          </cell>
          <cell r="FA344">
            <v>153.28046086956519</v>
          </cell>
          <cell r="FB344">
            <v>152.6938233527614</v>
          </cell>
          <cell r="FC344">
            <v>138.48459130434782</v>
          </cell>
          <cell r="FD344">
            <v>137.89795378754403</v>
          </cell>
          <cell r="FE344">
            <v>132.40828695652175</v>
          </cell>
          <cell r="FF344">
            <v>131.82164943971796</v>
          </cell>
          <cell r="FG344">
            <v>0</v>
          </cell>
          <cell r="FH344">
            <v>133.8714320484136</v>
          </cell>
          <cell r="FI344">
            <v>137.56241739130434</v>
          </cell>
          <cell r="FJ344">
            <v>134.45806956521739</v>
          </cell>
          <cell r="FK344">
            <v>133.8714320484136</v>
          </cell>
          <cell r="FL344">
            <v>0</v>
          </cell>
          <cell r="FM344">
            <v>0</v>
          </cell>
          <cell r="FN344" t="str">
            <v>Aug 12</v>
          </cell>
          <cell r="FO344">
            <v>3.02</v>
          </cell>
          <cell r="FP344">
            <v>28.651304347826088</v>
          </cell>
          <cell r="FQ344">
            <v>52.392717391304352</v>
          </cell>
          <cell r="FR344">
            <v>70.580543478260864</v>
          </cell>
          <cell r="FS344">
            <v>0</v>
          </cell>
          <cell r="FT344">
            <v>131.05862608695654</v>
          </cell>
          <cell r="FU344">
            <v>130.47198857015275</v>
          </cell>
          <cell r="FV344">
            <v>136.87014782608696</v>
          </cell>
          <cell r="FW344">
            <v>136.28351030928317</v>
          </cell>
          <cell r="FX344">
            <v>128.80340869565222</v>
          </cell>
          <cell r="FY344">
            <v>128.21677117884843</v>
          </cell>
          <cell r="FZ344">
            <v>0</v>
          </cell>
          <cell r="GA344">
            <v>-0.58663751680380005</v>
          </cell>
          <cell r="GB344">
            <v>0</v>
          </cell>
          <cell r="GC344">
            <v>0</v>
          </cell>
          <cell r="GD344">
            <v>135.03967826086958</v>
          </cell>
          <cell r="GE344">
            <v>135.88497391304347</v>
          </cell>
          <cell r="GF344">
            <v>135.29833639623968</v>
          </cell>
          <cell r="GG344">
            <v>136.19312608695651</v>
          </cell>
          <cell r="GH344">
            <v>135.60648857015272</v>
          </cell>
          <cell r="GI344">
            <v>130.82269565217391</v>
          </cell>
          <cell r="GJ344">
            <v>128.72269565217391</v>
          </cell>
          <cell r="GK344">
            <v>0</v>
          </cell>
          <cell r="GL344">
            <v>0</v>
          </cell>
          <cell r="GM344">
            <v>104.54956521739129</v>
          </cell>
          <cell r="GN344">
            <v>0</v>
          </cell>
          <cell r="GO344" t="str">
            <v>Aug 12</v>
          </cell>
          <cell r="GP344">
            <v>8.6382564701303757</v>
          </cell>
          <cell r="GQ344">
            <v>865.68181818181813</v>
          </cell>
          <cell r="GR344">
            <v>845.40909090909088</v>
          </cell>
          <cell r="GS344">
            <v>917.72727272727275</v>
          </cell>
          <cell r="GT344">
            <v>875.27272727272725</v>
          </cell>
          <cell r="GU344">
            <v>935.18181818181813</v>
          </cell>
          <cell r="GV344">
            <v>931.43181818181813</v>
          </cell>
          <cell r="GW344">
            <v>935.18181818181813</v>
          </cell>
          <cell r="GX344">
            <v>0</v>
          </cell>
          <cell r="GY344">
            <v>1111.7386363636363</v>
          </cell>
          <cell r="GZ344">
            <v>1086.3636363636363</v>
          </cell>
          <cell r="HA344">
            <v>1086.1931818181818</v>
          </cell>
          <cell r="HB344">
            <v>1072.659090909091</v>
          </cell>
          <cell r="HC344">
            <v>1047.1022727272727</v>
          </cell>
          <cell r="HD344">
            <v>961.40909090909088</v>
          </cell>
          <cell r="HE344">
            <v>984.03409090909088</v>
          </cell>
          <cell r="HF344">
            <v>995.47727272727275</v>
          </cell>
          <cell r="HG344">
            <v>835.44318181818187</v>
          </cell>
          <cell r="HH344">
            <v>0</v>
          </cell>
          <cell r="HI344">
            <v>812.65909090909088</v>
          </cell>
          <cell r="HJ344">
            <v>0</v>
          </cell>
          <cell r="HK344" t="e">
            <v>#VALUE!</v>
          </cell>
          <cell r="HL344">
            <v>0</v>
          </cell>
          <cell r="HM344">
            <v>0</v>
          </cell>
          <cell r="HN344">
            <v>692.72727272727275</v>
          </cell>
          <cell r="HO344">
            <v>636.15909090909088</v>
          </cell>
          <cell r="HP344">
            <v>621.76136363636363</v>
          </cell>
          <cell r="HQ344">
            <v>0</v>
          </cell>
          <cell r="HR344">
            <v>93.78</v>
          </cell>
          <cell r="HS344">
            <v>0</v>
          </cell>
          <cell r="HT344">
            <v>1395.4204545454545</v>
          </cell>
          <cell r="HU344" t="str">
            <v>Aug 12</v>
          </cell>
          <cell r="HV344">
            <v>935.22727272727275</v>
          </cell>
          <cell r="HW344">
            <v>898.5454545454545</v>
          </cell>
          <cell r="HX344">
            <v>915.22727272727275</v>
          </cell>
          <cell r="HY344">
            <v>878.5454545454545</v>
          </cell>
          <cell r="HZ344">
            <v>928.2045454545455</v>
          </cell>
          <cell r="IA344">
            <v>912.01136363636363</v>
          </cell>
          <cell r="IB344">
            <v>928.2045454545455</v>
          </cell>
          <cell r="IC344">
            <v>1087.0227272727273</v>
          </cell>
          <cell r="ID344">
            <v>1029.7386363636363</v>
          </cell>
          <cell r="IE344">
            <v>956.5454545454545</v>
          </cell>
          <cell r="IF344">
            <v>989.36363636363637</v>
          </cell>
          <cell r="IG344">
            <v>842.69318181818187</v>
          </cell>
          <cell r="IH344">
            <v>0</v>
          </cell>
          <cell r="II344">
            <v>818.48863636363637</v>
          </cell>
          <cell r="IJ344">
            <v>0</v>
          </cell>
          <cell r="IK344">
            <v>0</v>
          </cell>
          <cell r="IL344">
            <v>0</v>
          </cell>
          <cell r="IM344">
            <v>685.69318181818187</v>
          </cell>
          <cell r="IN344">
            <v>633.13636363636363</v>
          </cell>
          <cell r="IO344">
            <v>0</v>
          </cell>
          <cell r="IP344">
            <v>0</v>
          </cell>
          <cell r="IQ344" t="str">
            <v>Aug 12</v>
          </cell>
          <cell r="IR344">
            <v>17.838348912671702</v>
          </cell>
          <cell r="IS344">
            <v>68.072732368706866</v>
          </cell>
          <cell r="IT344">
            <v>77.574160578113137</v>
          </cell>
          <cell r="IU344">
            <v>0</v>
          </cell>
          <cell r="IV344">
            <v>0</v>
          </cell>
          <cell r="IW344">
            <v>0</v>
          </cell>
          <cell r="IX344">
            <v>104.78952380952381</v>
          </cell>
          <cell r="IY344">
            <v>0</v>
          </cell>
          <cell r="IZ344">
            <v>133.2286542443064</v>
          </cell>
          <cell r="JA344">
            <v>128.73770186335406</v>
          </cell>
          <cell r="JB344">
            <v>0</v>
          </cell>
          <cell r="JC344">
            <v>124.74956521739131</v>
          </cell>
          <cell r="JD344">
            <v>142.10059171597635</v>
          </cell>
          <cell r="JE344">
            <v>0</v>
          </cell>
          <cell r="JF344">
            <v>0</v>
          </cell>
          <cell r="JG344">
            <v>0</v>
          </cell>
          <cell r="JH344">
            <v>0</v>
          </cell>
          <cell r="JI344">
            <v>0</v>
          </cell>
          <cell r="JJ344">
            <v>0</v>
          </cell>
          <cell r="JK344">
            <v>0</v>
          </cell>
          <cell r="JL344">
            <v>0</v>
          </cell>
          <cell r="JM344">
            <v>-0.41366459627332119</v>
          </cell>
          <cell r="JN344">
            <v>130.10374741200826</v>
          </cell>
          <cell r="JO344">
            <v>0</v>
          </cell>
          <cell r="JP344">
            <v>130.50066252587987</v>
          </cell>
          <cell r="JQ344">
            <v>130.9143271221532</v>
          </cell>
          <cell r="JR344">
            <v>131.83987577639752</v>
          </cell>
          <cell r="JS344">
            <v>131.92291925465835</v>
          </cell>
          <cell r="JT344">
            <v>132.80200828157351</v>
          </cell>
          <cell r="JU344">
            <v>0</v>
          </cell>
          <cell r="JV344">
            <v>0</v>
          </cell>
          <cell r="JW344">
            <v>0</v>
          </cell>
          <cell r="JX344">
            <v>0</v>
          </cell>
          <cell r="JY344">
            <v>0</v>
          </cell>
          <cell r="JZ344">
            <v>130.14476190476188</v>
          </cell>
          <cell r="KA344">
            <v>0</v>
          </cell>
          <cell r="KB344">
            <v>0</v>
          </cell>
          <cell r="KC344">
            <v>0</v>
          </cell>
          <cell r="KD344">
            <v>114.82904761904764</v>
          </cell>
          <cell r="KE344">
            <v>114.82905761904765</v>
          </cell>
          <cell r="KF344">
            <v>114.82904761904764</v>
          </cell>
          <cell r="KG344">
            <v>114.82905761904765</v>
          </cell>
          <cell r="KH344">
            <v>115.15952380952382</v>
          </cell>
          <cell r="KI344">
            <v>0</v>
          </cell>
          <cell r="KJ344">
            <v>0</v>
          </cell>
          <cell r="KK344">
            <v>107.58925351722338</v>
          </cell>
          <cell r="KL344">
            <v>106.54485906652972</v>
          </cell>
          <cell r="KM344">
            <v>0</v>
          </cell>
          <cell r="KN344">
            <v>104.37208066383008</v>
          </cell>
          <cell r="KO344">
            <v>69.782608695652172</v>
          </cell>
          <cell r="KP344">
            <v>1.9000000000000004</v>
          </cell>
          <cell r="KQ344">
            <v>1.7391304347826084</v>
          </cell>
          <cell r="KR344">
            <v>1.5391304347826094</v>
          </cell>
          <cell r="KS344">
            <v>0.96956521739130441</v>
          </cell>
          <cell r="KT344">
            <v>0.5956521739130437</v>
          </cell>
          <cell r="KU344">
            <v>1.2130434782608694</v>
          </cell>
          <cell r="KV344">
            <v>0.76956521739130435</v>
          </cell>
          <cell r="KW344">
            <v>1.0913043478260873</v>
          </cell>
          <cell r="KX344">
            <v>0.50434782608695661</v>
          </cell>
          <cell r="KY344">
            <v>1.0739130434782611</v>
          </cell>
          <cell r="KZ344">
            <v>3.4565217391304346</v>
          </cell>
          <cell r="LA344">
            <v>2.9565217391304346</v>
          </cell>
          <cell r="LB344">
            <v>1.0000000000000001E-5</v>
          </cell>
          <cell r="LC344" t="str">
            <v>Aug 12</v>
          </cell>
          <cell r="LD344">
            <v>62.449637389202259</v>
          </cell>
          <cell r="LE344">
            <v>71.166207529843888</v>
          </cell>
          <cell r="LF344">
            <v>775</v>
          </cell>
          <cell r="LG344">
            <v>775</v>
          </cell>
          <cell r="LH344">
            <v>100.24129629629627</v>
          </cell>
          <cell r="LI344">
            <v>124.18666666666667</v>
          </cell>
          <cell r="LJ344">
            <v>128.65047619047621</v>
          </cell>
          <cell r="LK344">
            <v>1.86</v>
          </cell>
          <cell r="LL344">
            <v>131.27761904761905</v>
          </cell>
          <cell r="LM344">
            <v>3.9366666666666665</v>
          </cell>
          <cell r="LN344">
            <v>133.25095238095241</v>
          </cell>
          <cell r="LO344">
            <v>4.9233333333333338</v>
          </cell>
          <cell r="LP344">
            <v>0</v>
          </cell>
          <cell r="LQ344">
            <v>0</v>
          </cell>
          <cell r="LR344">
            <v>0</v>
          </cell>
          <cell r="LS344">
            <v>0</v>
          </cell>
          <cell r="LT344">
            <v>103.6239220097488</v>
          </cell>
          <cell r="LU344">
            <v>101.52988376452943</v>
          </cell>
          <cell r="LV344">
            <v>108.31429</v>
          </cell>
          <cell r="LW344">
            <v>106.36613636363633</v>
          </cell>
          <cell r="LX344">
            <v>111.63886499999997</v>
          </cell>
          <cell r="LY344">
            <v>115.93431818181814</v>
          </cell>
          <cell r="LZ344">
            <v>110.79214285714288</v>
          </cell>
          <cell r="MA344">
            <v>118.22</v>
          </cell>
          <cell r="MB344" t="str">
            <v>Aug 12</v>
          </cell>
          <cell r="MC344">
            <v>965.85714285714289</v>
          </cell>
          <cell r="MD344">
            <v>938.04761904761904</v>
          </cell>
          <cell r="ME344">
            <v>104.42261904761905</v>
          </cell>
          <cell r="MF344">
            <v>93.35</v>
          </cell>
          <cell r="MG344">
            <v>87.35</v>
          </cell>
          <cell r="MH344" t="str">
            <v>Aug 12</v>
          </cell>
          <cell r="MI344">
            <v>127.28260869565217</v>
          </cell>
          <cell r="MJ344">
            <v>102.85714285714285</v>
          </cell>
          <cell r="MK344">
            <v>105.71428571428574</v>
          </cell>
          <cell r="ML344">
            <v>93.913043478260875</v>
          </cell>
          <cell r="MM344">
            <v>92.670807453416117</v>
          </cell>
          <cell r="MN344">
            <v>111.47283007303213</v>
          </cell>
          <cell r="MO344">
            <v>139.86626565830591</v>
          </cell>
          <cell r="MP344">
            <v>108.81987577639752</v>
          </cell>
          <cell r="MQ344">
            <v>36.304347826086953</v>
          </cell>
          <cell r="MR344">
            <v>76.086956521739125</v>
          </cell>
          <cell r="MS344">
            <v>0</v>
          </cell>
          <cell r="MT344">
            <v>138.65272738102914</v>
          </cell>
          <cell r="MU344">
            <v>92.642807110335966</v>
          </cell>
          <cell r="MV344">
            <v>80.923913043478265</v>
          </cell>
          <cell r="MW344">
            <v>14.95</v>
          </cell>
        </row>
        <row r="345">
          <cell r="F345" t="str">
            <v>Sep 12</v>
          </cell>
          <cell r="G345">
            <v>112.86225000000002</v>
          </cell>
          <cell r="H345">
            <v>0</v>
          </cell>
          <cell r="I345">
            <v>94.453157894736833</v>
          </cell>
          <cell r="J345">
            <v>0</v>
          </cell>
          <cell r="K345">
            <v>0</v>
          </cell>
          <cell r="L345">
            <v>112.98736842105264</v>
          </cell>
          <cell r="M345">
            <v>106.85842105263157</v>
          </cell>
          <cell r="N345">
            <v>0</v>
          </cell>
          <cell r="O345">
            <v>0</v>
          </cell>
          <cell r="P345">
            <v>93.024210526315784</v>
          </cell>
          <cell r="Q345">
            <v>93.024210526315784</v>
          </cell>
          <cell r="R345">
            <v>98.571842105263173</v>
          </cell>
          <cell r="S345">
            <v>106.72947368421052</v>
          </cell>
          <cell r="T345">
            <v>97.229473684210518</v>
          </cell>
          <cell r="U345">
            <v>84.124210526315778</v>
          </cell>
          <cell r="V345">
            <v>111.41225000000004</v>
          </cell>
          <cell r="W345">
            <v>111.83725000000004</v>
          </cell>
          <cell r="X345">
            <v>112.86226000000005</v>
          </cell>
          <cell r="Y345">
            <v>111.41225000000004</v>
          </cell>
          <cell r="Z345">
            <v>112.21225250000005</v>
          </cell>
          <cell r="AA345">
            <v>112.54200000000002</v>
          </cell>
          <cell r="AB345">
            <v>111.65450750000001</v>
          </cell>
          <cell r="AC345">
            <v>106.61225000000005</v>
          </cell>
          <cell r="AD345">
            <v>107.48725000000005</v>
          </cell>
          <cell r="AE345">
            <v>115.98725000000005</v>
          </cell>
          <cell r="AF345">
            <v>112.51200000000003</v>
          </cell>
          <cell r="AG345">
            <v>115.76</v>
          </cell>
          <cell r="AH345">
            <v>109.76200000000003</v>
          </cell>
          <cell r="AI345">
            <v>111.36950000000002</v>
          </cell>
          <cell r="AJ345">
            <v>112.51200000000003</v>
          </cell>
          <cell r="AK345">
            <v>113.96200000000003</v>
          </cell>
          <cell r="AL345">
            <v>115.81225000000005</v>
          </cell>
          <cell r="AM345">
            <v>117.65950000000001</v>
          </cell>
          <cell r="AN345">
            <v>109.90450250000001</v>
          </cell>
          <cell r="AO345">
            <v>115.56700000000001</v>
          </cell>
          <cell r="AP345">
            <v>0</v>
          </cell>
          <cell r="AQ345">
            <v>110.76200000000003</v>
          </cell>
          <cell r="AR345">
            <v>113.57450000000001</v>
          </cell>
          <cell r="AS345">
            <v>106.61225000000005</v>
          </cell>
          <cell r="AT345">
            <v>112.412505</v>
          </cell>
          <cell r="AU345">
            <v>112.405</v>
          </cell>
          <cell r="AV345">
            <v>118.66700000000002</v>
          </cell>
          <cell r="AW345">
            <v>112.7125025</v>
          </cell>
          <cell r="AX345">
            <v>112.76225500000004</v>
          </cell>
          <cell r="AY345">
            <v>0</v>
          </cell>
          <cell r="AZ345">
            <v>0</v>
          </cell>
          <cell r="BA345">
            <v>0</v>
          </cell>
          <cell r="BB345">
            <v>111.30700000000002</v>
          </cell>
          <cell r="BC345">
            <v>111.21700000000001</v>
          </cell>
          <cell r="BD345">
            <v>0.36999999999999911</v>
          </cell>
          <cell r="BE345">
            <v>91.261052631578949</v>
          </cell>
          <cell r="BF345">
            <v>108.73264157894738</v>
          </cell>
          <cell r="BG345">
            <v>100.58742105263158</v>
          </cell>
          <cell r="BH345">
            <v>112.36225500000005</v>
          </cell>
          <cell r="BI345">
            <v>112.53725000000004</v>
          </cell>
          <cell r="BJ345">
            <v>0</v>
          </cell>
          <cell r="BK345">
            <v>2.63</v>
          </cell>
          <cell r="BL345">
            <v>13.323947368421052</v>
          </cell>
          <cell r="BM345">
            <v>38.157828947368415</v>
          </cell>
          <cell r="BN345">
            <v>72.769144736842108</v>
          </cell>
          <cell r="BO345">
            <v>63.63828947368421</v>
          </cell>
          <cell r="BP345">
            <v>86.917894736842101</v>
          </cell>
          <cell r="BQ345">
            <v>127.64286315789472</v>
          </cell>
          <cell r="BR345">
            <v>127.14003859804666</v>
          </cell>
          <cell r="BS345">
            <v>133.6510736842105</v>
          </cell>
          <cell r="BT345">
            <v>133.14824912436245</v>
          </cell>
          <cell r="BU345">
            <v>143.03917894736841</v>
          </cell>
          <cell r="BV345">
            <v>142.53635438752036</v>
          </cell>
          <cell r="BW345">
            <v>126.32649473684214</v>
          </cell>
          <cell r="BX345">
            <v>125.82367017699407</v>
          </cell>
          <cell r="BY345">
            <v>140.86181052631579</v>
          </cell>
          <cell r="BZ345">
            <v>140.35898596646774</v>
          </cell>
          <cell r="CA345">
            <v>125.59149473684211</v>
          </cell>
          <cell r="CB345">
            <v>125.08867017699404</v>
          </cell>
          <cell r="CC345">
            <v>138.20254736842105</v>
          </cell>
          <cell r="CD345">
            <v>137.699722808573</v>
          </cell>
          <cell r="CE345">
            <v>145.21102105263157</v>
          </cell>
          <cell r="CF345">
            <v>163.30263157894737</v>
          </cell>
          <cell r="CG345">
            <v>164.2671947368421</v>
          </cell>
          <cell r="CH345">
            <v>103.7388947368421</v>
          </cell>
          <cell r="CI345">
            <v>135.70089473684212</v>
          </cell>
          <cell r="CJ345">
            <v>133.70589473684214</v>
          </cell>
          <cell r="CK345">
            <v>134.02089473684214</v>
          </cell>
          <cell r="CL345">
            <v>131.6858052631579</v>
          </cell>
          <cell r="CM345">
            <v>0</v>
          </cell>
          <cell r="CN345">
            <v>133.86461052631577</v>
          </cell>
          <cell r="CO345">
            <v>133.36178596646772</v>
          </cell>
          <cell r="CP345">
            <v>0</v>
          </cell>
          <cell r="CQ345">
            <v>132.28872631578949</v>
          </cell>
          <cell r="CR345">
            <v>0</v>
          </cell>
          <cell r="CS345">
            <v>0</v>
          </cell>
          <cell r="CT345">
            <v>108.75263157894736</v>
          </cell>
          <cell r="CU345">
            <v>100.90263157894736</v>
          </cell>
          <cell r="CV345">
            <v>0</v>
          </cell>
          <cell r="CW345">
            <v>64.5</v>
          </cell>
          <cell r="CX345">
            <v>124.84212631578949</v>
          </cell>
          <cell r="CY345">
            <v>124.22317894736842</v>
          </cell>
          <cell r="CZ345">
            <v>129.13784210526316</v>
          </cell>
          <cell r="DA345">
            <v>126.51892105263157</v>
          </cell>
          <cell r="DB345">
            <v>2.5660526315789505</v>
          </cell>
          <cell r="DC345">
            <v>1.887703349282295</v>
          </cell>
          <cell r="DD345">
            <v>0.24500000000000929</v>
          </cell>
          <cell r="DE345">
            <v>0</v>
          </cell>
          <cell r="DF345">
            <v>0.50282455984806318</v>
          </cell>
          <cell r="DG345">
            <v>1.1972013329715789</v>
          </cell>
          <cell r="DH345">
            <v>0.22157315794526317</v>
          </cell>
          <cell r="DI345">
            <v>0.12299295278947367</v>
          </cell>
          <cell r="DJ345">
            <v>7.163684210526316E-3</v>
          </cell>
          <cell r="DK345">
            <v>0.84547153802631581</v>
          </cell>
          <cell r="DL345">
            <v>0</v>
          </cell>
          <cell r="DM345" t="str">
            <v>Sep 12</v>
          </cell>
          <cell r="DN345">
            <v>2.7149999999999999</v>
          </cell>
          <cell r="DO345">
            <v>0</v>
          </cell>
          <cell r="DP345">
            <v>0</v>
          </cell>
          <cell r="DQ345">
            <v>0</v>
          </cell>
          <cell r="DR345">
            <v>0</v>
          </cell>
          <cell r="DS345">
            <v>8.1816000000000315</v>
          </cell>
          <cell r="DT345">
            <v>135.82446315789474</v>
          </cell>
          <cell r="DU345">
            <v>135.32163859804669</v>
          </cell>
          <cell r="DV345">
            <v>147.98456842105261</v>
          </cell>
          <cell r="DW345">
            <v>147.48174386120456</v>
          </cell>
          <cell r="DX345">
            <v>134.10356842105264</v>
          </cell>
          <cell r="DY345">
            <v>133.60074386120459</v>
          </cell>
          <cell r="DZ345">
            <v>149.57725263157894</v>
          </cell>
          <cell r="EA345">
            <v>149.07442807173089</v>
          </cell>
          <cell r="EB345">
            <v>133.80514736842107</v>
          </cell>
          <cell r="EC345">
            <v>133.30232280857302</v>
          </cell>
          <cell r="ED345">
            <v>148.95830526315791</v>
          </cell>
          <cell r="EE345">
            <v>148.45548070330986</v>
          </cell>
          <cell r="EF345">
            <v>135.66</v>
          </cell>
          <cell r="EG345">
            <v>140.37947368421055</v>
          </cell>
          <cell r="EH345">
            <v>132.33868421052631</v>
          </cell>
          <cell r="EI345">
            <v>132.12868421052633</v>
          </cell>
          <cell r="EJ345">
            <v>0</v>
          </cell>
          <cell r="EK345">
            <v>135.67657894736843</v>
          </cell>
          <cell r="EL345">
            <v>135.17375438752038</v>
          </cell>
          <cell r="EM345">
            <v>0</v>
          </cell>
          <cell r="EN345">
            <v>0</v>
          </cell>
          <cell r="EO345">
            <v>107.25526315789475</v>
          </cell>
          <cell r="EP345">
            <v>101.08026315789473</v>
          </cell>
          <cell r="EQ345" t="str">
            <v>Sep 12</v>
          </cell>
          <cell r="ER345">
            <v>2.76</v>
          </cell>
          <cell r="ES345">
            <v>0</v>
          </cell>
          <cell r="ET345">
            <v>0</v>
          </cell>
          <cell r="EU345">
            <v>0</v>
          </cell>
          <cell r="EV345">
            <v>33.260684210526321</v>
          </cell>
          <cell r="EW345">
            <v>58.108105263157896</v>
          </cell>
          <cell r="EX345">
            <v>75.817736842105262</v>
          </cell>
          <cell r="EY345">
            <v>132.34907368421051</v>
          </cell>
          <cell r="EZ345">
            <v>131.84624912436246</v>
          </cell>
          <cell r="FA345">
            <v>150.8290736842105</v>
          </cell>
          <cell r="FB345">
            <v>150.32624912436245</v>
          </cell>
          <cell r="FC345">
            <v>136.38328421052631</v>
          </cell>
          <cell r="FD345">
            <v>135.88045965067826</v>
          </cell>
          <cell r="FE345">
            <v>131.92907368421049</v>
          </cell>
          <cell r="FF345">
            <v>131.42624912436244</v>
          </cell>
          <cell r="FG345">
            <v>0</v>
          </cell>
          <cell r="FH345">
            <v>133.73072280857301</v>
          </cell>
          <cell r="FI345">
            <v>135.68144210526316</v>
          </cell>
          <cell r="FJ345">
            <v>134.23354736842106</v>
          </cell>
          <cell r="FK345">
            <v>133.73072280857301</v>
          </cell>
          <cell r="FL345">
            <v>0</v>
          </cell>
          <cell r="FM345">
            <v>0</v>
          </cell>
          <cell r="FN345" t="str">
            <v>Sep 12</v>
          </cell>
          <cell r="FO345">
            <v>0</v>
          </cell>
          <cell r="FP345">
            <v>30.029999999999998</v>
          </cell>
          <cell r="FQ345">
            <v>58.8</v>
          </cell>
          <cell r="FR345">
            <v>78.213333333333338</v>
          </cell>
          <cell r="FS345">
            <v>0</v>
          </cell>
          <cell r="FT345">
            <v>133.68732631578951</v>
          </cell>
          <cell r="FU345">
            <v>133.18450175594145</v>
          </cell>
          <cell r="FV345">
            <v>142.35258947368422</v>
          </cell>
          <cell r="FW345">
            <v>141.84976491383617</v>
          </cell>
          <cell r="FX345">
            <v>131.33311578947371</v>
          </cell>
          <cell r="FY345">
            <v>130.83029122962566</v>
          </cell>
          <cell r="FZ345">
            <v>141.552075</v>
          </cell>
          <cell r="GA345">
            <v>141.04925044015195</v>
          </cell>
          <cell r="GB345">
            <v>0</v>
          </cell>
          <cell r="GC345">
            <v>0</v>
          </cell>
          <cell r="GD345">
            <v>137.77381578947373</v>
          </cell>
          <cell r="GE345">
            <v>138.6336</v>
          </cell>
          <cell r="GF345">
            <v>138.13077544015195</v>
          </cell>
          <cell r="GG345">
            <v>138.78833684210528</v>
          </cell>
          <cell r="GH345">
            <v>138.28551228225723</v>
          </cell>
          <cell r="GI345">
            <v>133.50252631578948</v>
          </cell>
          <cell r="GJ345">
            <v>131.40252631578946</v>
          </cell>
          <cell r="GK345">
            <v>0</v>
          </cell>
          <cell r="GL345">
            <v>0</v>
          </cell>
          <cell r="GM345">
            <v>105.70263157894736</v>
          </cell>
          <cell r="GN345">
            <v>0</v>
          </cell>
          <cell r="GO345" t="str">
            <v>Sep 12</v>
          </cell>
          <cell r="GP345">
            <v>9.0409083588339492</v>
          </cell>
          <cell r="GQ345">
            <v>1011.6</v>
          </cell>
          <cell r="GR345">
            <v>941.95</v>
          </cell>
          <cell r="GS345">
            <v>985.3</v>
          </cell>
          <cell r="GT345">
            <v>960.95</v>
          </cell>
          <cell r="GU345">
            <v>966.0625</v>
          </cell>
          <cell r="GV345">
            <v>962.3125</v>
          </cell>
          <cell r="GW345">
            <v>966.0625</v>
          </cell>
          <cell r="GX345">
            <v>0</v>
          </cell>
          <cell r="GY345">
            <v>1149.7874999999999</v>
          </cell>
          <cell r="GZ345">
            <v>1121.0374999999999</v>
          </cell>
          <cell r="HA345">
            <v>1109.8625</v>
          </cell>
          <cell r="HB345">
            <v>1108.3125</v>
          </cell>
          <cell r="HC345">
            <v>1075.25</v>
          </cell>
          <cell r="HD345">
            <v>984.125</v>
          </cell>
          <cell r="HE345">
            <v>1012.0375</v>
          </cell>
          <cell r="HF345">
            <v>1021.1625</v>
          </cell>
          <cell r="HG345">
            <v>836.45</v>
          </cell>
          <cell r="HH345">
            <v>0</v>
          </cell>
          <cell r="HI345">
            <v>816.07500000000005</v>
          </cell>
          <cell r="HJ345">
            <v>0</v>
          </cell>
          <cell r="HK345" t="e">
            <v>#VALUE!</v>
          </cell>
          <cell r="HL345">
            <v>0</v>
          </cell>
          <cell r="HM345">
            <v>0</v>
          </cell>
          <cell r="HN345">
            <v>702.95</v>
          </cell>
          <cell r="HO345">
            <v>643.28750000000002</v>
          </cell>
          <cell r="HP345">
            <v>626.97500000000002</v>
          </cell>
          <cell r="HQ345">
            <v>0</v>
          </cell>
          <cell r="HR345">
            <v>89.27</v>
          </cell>
          <cell r="HS345">
            <v>0</v>
          </cell>
          <cell r="HT345">
            <v>1376.9749999999999</v>
          </cell>
          <cell r="HU345" t="str">
            <v>Sep 12</v>
          </cell>
          <cell r="HV345">
            <v>1002.8</v>
          </cell>
          <cell r="HW345">
            <v>945.2</v>
          </cell>
          <cell r="HX345">
            <v>982.8</v>
          </cell>
          <cell r="HY345">
            <v>925.2</v>
          </cell>
          <cell r="HZ345">
            <v>958.6875</v>
          </cell>
          <cell r="IA345">
            <v>941.875</v>
          </cell>
          <cell r="IB345">
            <v>958.6875</v>
          </cell>
          <cell r="IC345">
            <v>1077.2125000000001</v>
          </cell>
          <cell r="ID345">
            <v>1052.2625</v>
          </cell>
          <cell r="IE345">
            <v>976.95</v>
          </cell>
          <cell r="IF345">
            <v>1012.175</v>
          </cell>
          <cell r="IG345">
            <v>843.7</v>
          </cell>
          <cell r="IH345">
            <v>0</v>
          </cell>
          <cell r="II345">
            <v>828.26250000000005</v>
          </cell>
          <cell r="IJ345">
            <v>0</v>
          </cell>
          <cell r="IK345">
            <v>0</v>
          </cell>
          <cell r="IL345">
            <v>0</v>
          </cell>
          <cell r="IM345">
            <v>697.875</v>
          </cell>
          <cell r="IN345">
            <v>638.6</v>
          </cell>
          <cell r="IO345">
            <v>0</v>
          </cell>
          <cell r="IP345">
            <v>0</v>
          </cell>
          <cell r="IQ345" t="str">
            <v>Sep 12</v>
          </cell>
          <cell r="IR345">
            <v>16.834635090254196</v>
          </cell>
          <cell r="IS345">
            <v>83.904109589041099</v>
          </cell>
          <cell r="IT345">
            <v>91.942148760330568</v>
          </cell>
          <cell r="IU345">
            <v>0</v>
          </cell>
          <cell r="IV345">
            <v>0</v>
          </cell>
          <cell r="IW345">
            <v>0</v>
          </cell>
          <cell r="IX345">
            <v>109.24349999999998</v>
          </cell>
          <cell r="IY345">
            <v>0</v>
          </cell>
          <cell r="IZ345">
            <v>130.46350000000007</v>
          </cell>
          <cell r="JA345">
            <v>127.32099999999998</v>
          </cell>
          <cell r="JB345">
            <v>0</v>
          </cell>
          <cell r="JC345">
            <v>123.04700000000001</v>
          </cell>
          <cell r="JD345">
            <v>140.29289940828403</v>
          </cell>
          <cell r="JE345">
            <v>0</v>
          </cell>
          <cell r="JF345">
            <v>0</v>
          </cell>
          <cell r="JG345">
            <v>0</v>
          </cell>
          <cell r="JH345">
            <v>0</v>
          </cell>
          <cell r="JI345">
            <v>0</v>
          </cell>
          <cell r="JJ345">
            <v>0</v>
          </cell>
          <cell r="JK345">
            <v>0</v>
          </cell>
          <cell r="JL345">
            <v>0</v>
          </cell>
          <cell r="JM345">
            <v>-0.93000000000003524</v>
          </cell>
          <cell r="JN345">
            <v>133.79300000000001</v>
          </cell>
          <cell r="JO345">
            <v>0</v>
          </cell>
          <cell r="JP345">
            <v>131.24399999999997</v>
          </cell>
          <cell r="JQ345">
            <v>132.17400000000001</v>
          </cell>
          <cell r="JR345">
            <v>133.43799999999999</v>
          </cell>
          <cell r="JS345">
            <v>133.53600500000005</v>
          </cell>
          <cell r="JT345">
            <v>134.71300000000002</v>
          </cell>
          <cell r="JU345">
            <v>0</v>
          </cell>
          <cell r="JV345">
            <v>0</v>
          </cell>
          <cell r="JW345">
            <v>0</v>
          </cell>
          <cell r="JX345">
            <v>0</v>
          </cell>
          <cell r="JY345">
            <v>0</v>
          </cell>
          <cell r="JZ345">
            <v>131.774</v>
          </cell>
          <cell r="KA345">
            <v>0</v>
          </cell>
          <cell r="KB345">
            <v>0</v>
          </cell>
          <cell r="KC345">
            <v>0</v>
          </cell>
          <cell r="KD345">
            <v>112.57650000000001</v>
          </cell>
          <cell r="KE345">
            <v>112.57651000000001</v>
          </cell>
          <cell r="KF345">
            <v>112.57650000000001</v>
          </cell>
          <cell r="KG345">
            <v>112.57651000000001</v>
          </cell>
          <cell r="KH345">
            <v>116.655</v>
          </cell>
          <cell r="KI345">
            <v>0</v>
          </cell>
          <cell r="KJ345">
            <v>0</v>
          </cell>
          <cell r="KK345">
            <v>109.52826771653544</v>
          </cell>
          <cell r="KL345">
            <v>108.4228346456693</v>
          </cell>
          <cell r="KM345">
            <v>0</v>
          </cell>
          <cell r="KN345">
            <v>106.01818897637796</v>
          </cell>
          <cell r="KO345">
            <v>71.25</v>
          </cell>
          <cell r="KP345">
            <v>2.4375</v>
          </cell>
          <cell r="KQ345">
            <v>1.55</v>
          </cell>
          <cell r="KR345">
            <v>1.3500000000000005</v>
          </cell>
          <cell r="KS345">
            <v>0.80000000000000016</v>
          </cell>
          <cell r="KT345">
            <v>1.2250000000000001</v>
          </cell>
          <cell r="KU345">
            <v>0.72499999999999987</v>
          </cell>
          <cell r="KV345">
            <v>0.40000000000000019</v>
          </cell>
          <cell r="KW345">
            <v>0.82499999999999984</v>
          </cell>
          <cell r="KX345">
            <v>0.10000500000000005</v>
          </cell>
          <cell r="KY345">
            <v>0.82499999999999996</v>
          </cell>
          <cell r="KZ345">
            <v>3.875</v>
          </cell>
          <cell r="LA345">
            <v>3.125</v>
          </cell>
          <cell r="LB345">
            <v>1.0000000000000001E-5</v>
          </cell>
          <cell r="LC345" t="str">
            <v>Sep 12</v>
          </cell>
          <cell r="LD345">
            <v>78.162771958098304</v>
          </cell>
          <cell r="LE345">
            <v>85.399449035812665</v>
          </cell>
          <cell r="LF345">
            <v>970</v>
          </cell>
          <cell r="LG345">
            <v>930</v>
          </cell>
          <cell r="LH345">
            <v>103.83569444444447</v>
          </cell>
          <cell r="LI345">
            <v>122.94300000000001</v>
          </cell>
          <cell r="LJ345">
            <v>132.09399999999999</v>
          </cell>
          <cell r="LK345">
            <v>2.1349999999999998</v>
          </cell>
          <cell r="LL345">
            <v>132.91349999999997</v>
          </cell>
          <cell r="LM345">
            <v>4.1690000000000005</v>
          </cell>
          <cell r="LN345">
            <v>134.85249999999999</v>
          </cell>
          <cell r="LO345">
            <v>5.1385000000000005</v>
          </cell>
          <cell r="LP345">
            <v>0</v>
          </cell>
          <cell r="LQ345">
            <v>0</v>
          </cell>
          <cell r="LR345">
            <v>0</v>
          </cell>
          <cell r="LS345">
            <v>0</v>
          </cell>
          <cell r="LT345">
            <v>104.87196850393704</v>
          </cell>
          <cell r="LU345">
            <v>102.58543307086615</v>
          </cell>
          <cell r="LV345">
            <v>111.65450750000001</v>
          </cell>
          <cell r="LW345">
            <v>106.61225000000005</v>
          </cell>
          <cell r="LX345">
            <v>107.48725000000005</v>
          </cell>
          <cell r="LY345">
            <v>115.98725000000005</v>
          </cell>
          <cell r="LZ345">
            <v>112.51200000000003</v>
          </cell>
          <cell r="MA345">
            <v>115.76</v>
          </cell>
          <cell r="MB345" t="str">
            <v>Sep 12</v>
          </cell>
          <cell r="MC345">
            <v>1089.05</v>
          </cell>
          <cell r="MD345">
            <v>1016.05</v>
          </cell>
          <cell r="ME345">
            <v>107.82847222222222</v>
          </cell>
          <cell r="MF345">
            <v>91.9</v>
          </cell>
          <cell r="MG345">
            <v>86.36</v>
          </cell>
          <cell r="MH345" t="str">
            <v>Sep 12</v>
          </cell>
          <cell r="MI345">
            <v>120</v>
          </cell>
          <cell r="MJ345">
            <v>99.999999999999986</v>
          </cell>
          <cell r="MK345">
            <v>102.85714285714286</v>
          </cell>
          <cell r="ML345">
            <v>97.142857142857125</v>
          </cell>
          <cell r="MM345">
            <v>98.571428571428569</v>
          </cell>
          <cell r="MN345">
            <v>96.23797025371826</v>
          </cell>
          <cell r="MO345">
            <v>137.67629281396916</v>
          </cell>
          <cell r="MP345">
            <v>128.57142857142856</v>
          </cell>
          <cell r="MQ345">
            <v>39</v>
          </cell>
          <cell r="MR345">
            <v>77.5</v>
          </cell>
          <cell r="MS345">
            <v>0</v>
          </cell>
          <cell r="MT345">
            <v>113.26255980861245</v>
          </cell>
          <cell r="MU345">
            <v>93.428706709956685</v>
          </cell>
          <cell r="MV345">
            <v>77.75</v>
          </cell>
          <cell r="MW345">
            <v>14.95</v>
          </cell>
        </row>
        <row r="346">
          <cell r="F346" t="str">
            <v>Oct 12</v>
          </cell>
          <cell r="G346">
            <v>111.60304347826089</v>
          </cell>
          <cell r="H346">
            <v>0</v>
          </cell>
          <cell r="I346">
            <v>89.469130434782585</v>
          </cell>
          <cell r="J346">
            <v>0</v>
          </cell>
          <cell r="K346">
            <v>0</v>
          </cell>
          <cell r="L346">
            <v>110.24173913043478</v>
          </cell>
          <cell r="M346">
            <v>103.73217391304348</v>
          </cell>
          <cell r="N346">
            <v>0</v>
          </cell>
          <cell r="O346">
            <v>0</v>
          </cell>
          <cell r="P346">
            <v>85.240869565217366</v>
          </cell>
          <cell r="Q346">
            <v>85.240869565217366</v>
          </cell>
          <cell r="R346">
            <v>89.649565217391327</v>
          </cell>
          <cell r="S346">
            <v>96.088695652173897</v>
          </cell>
          <cell r="T346">
            <v>88.197391304347803</v>
          </cell>
          <cell r="U346">
            <v>75.79521739130432</v>
          </cell>
          <cell r="V346">
            <v>110.32043478260867</v>
          </cell>
          <cell r="W346">
            <v>110.47260869565214</v>
          </cell>
          <cell r="X346">
            <v>111.74869782608693</v>
          </cell>
          <cell r="Y346">
            <v>109.12478260869563</v>
          </cell>
          <cell r="Z346">
            <v>110.0378260869565</v>
          </cell>
          <cell r="AA346">
            <v>110.11136363636363</v>
          </cell>
          <cell r="AB346">
            <v>110.55227272727274</v>
          </cell>
          <cell r="AC346">
            <v>106.84217391304345</v>
          </cell>
          <cell r="AD346">
            <v>107.84217391304345</v>
          </cell>
          <cell r="AE346">
            <v>116.18999999999997</v>
          </cell>
          <cell r="AF346">
            <v>110.73409090909091</v>
          </cell>
          <cell r="AG346">
            <v>114.23454545454547</v>
          </cell>
          <cell r="AH346">
            <v>106.98409090909091</v>
          </cell>
          <cell r="AI346">
            <v>109.07090909090908</v>
          </cell>
          <cell r="AJ346">
            <v>110.73409090909091</v>
          </cell>
          <cell r="AK346">
            <v>112.78409090909092</v>
          </cell>
          <cell r="AL346">
            <v>114.16608695652171</v>
          </cell>
          <cell r="AM346">
            <v>117.24954545454548</v>
          </cell>
          <cell r="AN346">
            <v>108.84319045454546</v>
          </cell>
          <cell r="AO346">
            <v>113.27954545454546</v>
          </cell>
          <cell r="AP346">
            <v>0</v>
          </cell>
          <cell r="AQ346">
            <v>108.53409090909092</v>
          </cell>
          <cell r="AR346">
            <v>111.43636363636364</v>
          </cell>
          <cell r="AS346">
            <v>106.84217391304345</v>
          </cell>
          <cell r="AT346">
            <v>110.00227500000001</v>
          </cell>
          <cell r="AU346">
            <v>113.38000000000001</v>
          </cell>
          <cell r="AV346">
            <v>116.98409090909091</v>
          </cell>
          <cell r="AW346">
            <v>110.46363863636365</v>
          </cell>
          <cell r="AX346">
            <v>111.33347826086954</v>
          </cell>
          <cell r="AY346">
            <v>0</v>
          </cell>
          <cell r="AZ346">
            <v>0</v>
          </cell>
          <cell r="BA346">
            <v>0</v>
          </cell>
          <cell r="BB346">
            <v>108.89772727272727</v>
          </cell>
          <cell r="BC346">
            <v>108.87045454545454</v>
          </cell>
          <cell r="BD346">
            <v>0.57800000000000129</v>
          </cell>
          <cell r="BE346">
            <v>85.313478260869559</v>
          </cell>
          <cell r="BF346">
            <v>105.95218391304348</v>
          </cell>
          <cell r="BG346">
            <v>96.232043478260863</v>
          </cell>
          <cell r="BH346">
            <v>111.7726108695652</v>
          </cell>
          <cell r="BI346">
            <v>112.14217391304345</v>
          </cell>
          <cell r="BJ346">
            <v>0</v>
          </cell>
          <cell r="BK346">
            <v>3.06</v>
          </cell>
          <cell r="BL346">
            <v>13.481086956521739</v>
          </cell>
          <cell r="BM346">
            <v>40.323423913043477</v>
          </cell>
          <cell r="BN346">
            <v>74.770271739130436</v>
          </cell>
          <cell r="BO346">
            <v>63.617445652173913</v>
          </cell>
          <cell r="BP346">
            <v>89.182663043478271</v>
          </cell>
          <cell r="BQ346">
            <v>116.26184347826086</v>
          </cell>
          <cell r="BR346">
            <v>115.88123042232202</v>
          </cell>
          <cell r="BS346">
            <v>121.30385217391304</v>
          </cell>
          <cell r="BT346">
            <v>120.92323911797421</v>
          </cell>
          <cell r="BU346">
            <v>128.79153913043478</v>
          </cell>
          <cell r="BV346">
            <v>128.41092607449596</v>
          </cell>
          <cell r="BW346">
            <v>115.16345217391304</v>
          </cell>
          <cell r="BX346">
            <v>114.78283911797421</v>
          </cell>
          <cell r="BY346">
            <v>129.65710434782611</v>
          </cell>
          <cell r="BZ346">
            <v>129.27649129188728</v>
          </cell>
          <cell r="CA346">
            <v>114.32162608695653</v>
          </cell>
          <cell r="CB346">
            <v>113.94101303101769</v>
          </cell>
          <cell r="CC346">
            <v>126.63858260869566</v>
          </cell>
          <cell r="CD346">
            <v>126.25796955275682</v>
          </cell>
          <cell r="CE346">
            <v>131.22845217391304</v>
          </cell>
          <cell r="CF346">
            <v>149.19130434782608</v>
          </cell>
          <cell r="CG346">
            <v>146.685</v>
          </cell>
          <cell r="CH346">
            <v>105.73865217391304</v>
          </cell>
          <cell r="CI346">
            <v>132.27187826086956</v>
          </cell>
          <cell r="CJ346">
            <v>130.27687826086955</v>
          </cell>
          <cell r="CK346">
            <v>130.59187826086955</v>
          </cell>
          <cell r="CL346">
            <v>130.29696521739132</v>
          </cell>
          <cell r="CM346">
            <v>0</v>
          </cell>
          <cell r="CN346">
            <v>132.35003478260867</v>
          </cell>
          <cell r="CO346">
            <v>131.96942172666985</v>
          </cell>
          <cell r="CP346">
            <v>0</v>
          </cell>
          <cell r="CQ346">
            <v>129.86856521739131</v>
          </cell>
          <cell r="CR346">
            <v>0</v>
          </cell>
          <cell r="CS346">
            <v>0</v>
          </cell>
          <cell r="CT346">
            <v>103.41195652173913</v>
          </cell>
          <cell r="CU346">
            <v>96.1804347826087</v>
          </cell>
          <cell r="CV346">
            <v>0</v>
          </cell>
          <cell r="CW346">
            <v>61</v>
          </cell>
          <cell r="CX346">
            <v>116.75214782608695</v>
          </cell>
          <cell r="CY346">
            <v>114.30793043478259</v>
          </cell>
          <cell r="CZ346">
            <v>120.94310869565214</v>
          </cell>
          <cell r="DA346">
            <v>116.63902173913043</v>
          </cell>
          <cell r="DB346">
            <v>2.088282608695657</v>
          </cell>
          <cell r="DC346">
            <v>1.8822924901185814</v>
          </cell>
          <cell r="DD346">
            <v>0.280608695652172</v>
          </cell>
          <cell r="DE346">
            <v>0</v>
          </cell>
          <cell r="DF346">
            <v>0.38061305593883477</v>
          </cell>
          <cell r="DG346">
            <v>0.90622156175913038</v>
          </cell>
          <cell r="DH346">
            <v>0.28300758819391303</v>
          </cell>
          <cell r="DI346">
            <v>0.11817066628260869</v>
          </cell>
          <cell r="DJ346">
            <v>7.0663043478260872E-3</v>
          </cell>
          <cell r="DK346">
            <v>0.49797700293478264</v>
          </cell>
          <cell r="DL346">
            <v>0</v>
          </cell>
          <cell r="DM346" t="str">
            <v>Oct 12</v>
          </cell>
          <cell r="DN346">
            <v>3.17</v>
          </cell>
          <cell r="DO346">
            <v>0</v>
          </cell>
          <cell r="DP346">
            <v>0</v>
          </cell>
          <cell r="DQ346">
            <v>0</v>
          </cell>
          <cell r="DR346">
            <v>0</v>
          </cell>
          <cell r="DS346">
            <v>7.3636956521739449</v>
          </cell>
          <cell r="DT346">
            <v>123.6255391304348</v>
          </cell>
          <cell r="DU346">
            <v>123.24492607449596</v>
          </cell>
          <cell r="DV346">
            <v>130.72792173913044</v>
          </cell>
          <cell r="DW346">
            <v>130.34730868319161</v>
          </cell>
          <cell r="DX346">
            <v>122.96796521739128</v>
          </cell>
          <cell r="DY346">
            <v>122.58735216145244</v>
          </cell>
          <cell r="DZ346">
            <v>132.06644347826085</v>
          </cell>
          <cell r="EA346">
            <v>131.68583042232203</v>
          </cell>
          <cell r="EB346">
            <v>122.42653043478261</v>
          </cell>
          <cell r="EC346">
            <v>122.04591737884377</v>
          </cell>
          <cell r="ED346">
            <v>132.00253043478264</v>
          </cell>
          <cell r="EE346">
            <v>131.62191737884382</v>
          </cell>
          <cell r="EF346">
            <v>133.54228695652174</v>
          </cell>
          <cell r="EG346">
            <v>142.04272173913043</v>
          </cell>
          <cell r="EH346">
            <v>132.46489565217391</v>
          </cell>
          <cell r="EI346">
            <v>132.2548956521739</v>
          </cell>
          <cell r="EJ346">
            <v>0</v>
          </cell>
          <cell r="EK346">
            <v>136.05133043478261</v>
          </cell>
          <cell r="EL346">
            <v>135.67071737884379</v>
          </cell>
          <cell r="EM346">
            <v>0</v>
          </cell>
          <cell r="EN346">
            <v>0</v>
          </cell>
          <cell r="EO346">
            <v>101.97934782608695</v>
          </cell>
          <cell r="EP346">
            <v>96.18804347826088</v>
          </cell>
          <cell r="EQ346" t="str">
            <v>Oct 12</v>
          </cell>
          <cell r="ER346">
            <v>3.16</v>
          </cell>
          <cell r="ES346">
            <v>0</v>
          </cell>
          <cell r="ET346">
            <v>0</v>
          </cell>
          <cell r="EU346">
            <v>0</v>
          </cell>
          <cell r="EV346">
            <v>35.846999999999994</v>
          </cell>
          <cell r="EW346">
            <v>63.013695652173915</v>
          </cell>
          <cell r="EX346">
            <v>73.826869565217407</v>
          </cell>
          <cell r="EY346">
            <v>113.72084347826087</v>
          </cell>
          <cell r="EZ346">
            <v>113.34023042232204</v>
          </cell>
          <cell r="FA346">
            <v>132.98149565217389</v>
          </cell>
          <cell r="FB346">
            <v>132.60088259623507</v>
          </cell>
          <cell r="FC346">
            <v>115.15888695652174</v>
          </cell>
          <cell r="FD346">
            <v>114.7782739005829</v>
          </cell>
          <cell r="FE346">
            <v>113.30084347826087</v>
          </cell>
          <cell r="FF346">
            <v>112.92023042232204</v>
          </cell>
          <cell r="FG346">
            <v>0</v>
          </cell>
          <cell r="FH346">
            <v>134.85482172666988</v>
          </cell>
          <cell r="FI346">
            <v>133.98456521739129</v>
          </cell>
          <cell r="FJ346">
            <v>135.23543478260871</v>
          </cell>
          <cell r="FK346">
            <v>134.85482172666988</v>
          </cell>
          <cell r="FL346">
            <v>0</v>
          </cell>
          <cell r="FM346">
            <v>0</v>
          </cell>
          <cell r="FN346" t="str">
            <v>Oct 12</v>
          </cell>
          <cell r="FO346">
            <v>0</v>
          </cell>
          <cell r="FP346">
            <v>35.079130434782606</v>
          </cell>
          <cell r="FQ346">
            <v>64.575000000000003</v>
          </cell>
          <cell r="FR346">
            <v>83.223913043478248</v>
          </cell>
          <cell r="FS346">
            <v>0</v>
          </cell>
          <cell r="FT346">
            <v>133.10959565217391</v>
          </cell>
          <cell r="FU346">
            <v>132.72898259623508</v>
          </cell>
          <cell r="FV346">
            <v>142.7695956521739</v>
          </cell>
          <cell r="FW346">
            <v>142.38898259623508</v>
          </cell>
          <cell r="FX346">
            <v>131.58481304347825</v>
          </cell>
          <cell r="FY346">
            <v>131.20419998753943</v>
          </cell>
          <cell r="FZ346">
            <v>140.52350869565217</v>
          </cell>
          <cell r="GA346">
            <v>140.14289563971334</v>
          </cell>
          <cell r="GB346">
            <v>0</v>
          </cell>
          <cell r="GC346">
            <v>0</v>
          </cell>
          <cell r="GD346">
            <v>134.17237826086958</v>
          </cell>
          <cell r="GE346">
            <v>135.42662608695653</v>
          </cell>
          <cell r="GF346">
            <v>135.04601303101771</v>
          </cell>
          <cell r="GG346">
            <v>135.67314782608696</v>
          </cell>
          <cell r="GH346">
            <v>135.29253477014814</v>
          </cell>
          <cell r="GI346">
            <v>132.12926086956523</v>
          </cell>
          <cell r="GJ346">
            <v>130.02926086956523</v>
          </cell>
          <cell r="GK346">
            <v>0</v>
          </cell>
          <cell r="GL346">
            <v>0</v>
          </cell>
          <cell r="GM346">
            <v>105.08739130434785</v>
          </cell>
          <cell r="GN346">
            <v>0</v>
          </cell>
          <cell r="GO346" t="str">
            <v>Oct 12</v>
          </cell>
          <cell r="GP346">
            <v>9.0409083588339492</v>
          </cell>
          <cell r="GQ346">
            <v>1031.3478260869565</v>
          </cell>
          <cell r="GR346">
            <v>948.695652173913</v>
          </cell>
          <cell r="GS346">
            <v>1014.0652173913044</v>
          </cell>
          <cell r="GT346">
            <v>986.804347826087</v>
          </cell>
          <cell r="GU346">
            <v>954.58695652173913</v>
          </cell>
          <cell r="GV346">
            <v>950.83695652173913</v>
          </cell>
          <cell r="GW346">
            <v>954.58695652173913</v>
          </cell>
          <cell r="GX346">
            <v>0</v>
          </cell>
          <cell r="GY346">
            <v>1057.391304347826</v>
          </cell>
          <cell r="GZ346">
            <v>1029.891304347826</v>
          </cell>
          <cell r="HA346">
            <v>1035.6739130434783</v>
          </cell>
          <cell r="HB346">
            <v>1013.945652173913</v>
          </cell>
          <cell r="HC346">
            <v>1064.608695652174</v>
          </cell>
          <cell r="HD346">
            <v>988.47826086956525</v>
          </cell>
          <cell r="HE346">
            <v>1022.5326086956521</v>
          </cell>
          <cell r="HF346">
            <v>1026.4130434782608</v>
          </cell>
          <cell r="HG346">
            <v>789.72826086956525</v>
          </cell>
          <cell r="HH346">
            <v>0</v>
          </cell>
          <cell r="HI346">
            <v>758.3478260869565</v>
          </cell>
          <cell r="HJ346">
            <v>0</v>
          </cell>
          <cell r="HK346" t="e">
            <v>#VALUE!</v>
          </cell>
          <cell r="HL346">
            <v>0</v>
          </cell>
          <cell r="HM346">
            <v>0</v>
          </cell>
          <cell r="HN346">
            <v>644.6521739130435</v>
          </cell>
          <cell r="HO346">
            <v>610.47826086956525</v>
          </cell>
          <cell r="HP346">
            <v>592.92391304347825</v>
          </cell>
          <cell r="HQ346">
            <v>0</v>
          </cell>
          <cell r="HR346">
            <v>86.54</v>
          </cell>
          <cell r="HS346">
            <v>0</v>
          </cell>
          <cell r="HT346">
            <v>1226.2065217391305</v>
          </cell>
          <cell r="HU346" t="str">
            <v>Oct 12</v>
          </cell>
          <cell r="HV346">
            <v>1031.5652173913043</v>
          </cell>
          <cell r="HW346">
            <v>962.60869565217388</v>
          </cell>
          <cell r="HX346">
            <v>1011.5652173913044</v>
          </cell>
          <cell r="HY346">
            <v>942.60869565217399</v>
          </cell>
          <cell r="HZ346">
            <v>944.054347826087</v>
          </cell>
          <cell r="IA346">
            <v>923.45652173913038</v>
          </cell>
          <cell r="IB346">
            <v>944.054347826087</v>
          </cell>
          <cell r="IC346">
            <v>1014.6086956521739</v>
          </cell>
          <cell r="ID346">
            <v>1025.8260869565217</v>
          </cell>
          <cell r="IE346">
            <v>968.56521739130437</v>
          </cell>
          <cell r="IF346">
            <v>996.57608695652175</v>
          </cell>
          <cell r="IG346">
            <v>797.54347826086962</v>
          </cell>
          <cell r="IH346">
            <v>0</v>
          </cell>
          <cell r="II346">
            <v>770.03260869565213</v>
          </cell>
          <cell r="IJ346">
            <v>0</v>
          </cell>
          <cell r="IK346">
            <v>0</v>
          </cell>
          <cell r="IL346">
            <v>0</v>
          </cell>
          <cell r="IM346">
            <v>643.804347826087</v>
          </cell>
          <cell r="IN346">
            <v>608.39130434782612</v>
          </cell>
          <cell r="IO346">
            <v>0</v>
          </cell>
          <cell r="IP346">
            <v>0</v>
          </cell>
          <cell r="IQ346" t="str">
            <v>Oct 12</v>
          </cell>
          <cell r="IR346">
            <v>15.511841499699145</v>
          </cell>
          <cell r="IS346">
            <v>88.235294117647058</v>
          </cell>
          <cell r="IT346">
            <v>95.04132231404958</v>
          </cell>
          <cell r="IU346">
            <v>0</v>
          </cell>
          <cell r="IV346">
            <v>0</v>
          </cell>
          <cell r="IW346">
            <v>0</v>
          </cell>
          <cell r="IX346">
            <v>107.83345849802369</v>
          </cell>
          <cell r="IY346">
            <v>0</v>
          </cell>
          <cell r="IZ346">
            <v>128.88422924901187</v>
          </cell>
          <cell r="JA346">
            <v>125.45195652173916</v>
          </cell>
          <cell r="JB346">
            <v>0</v>
          </cell>
          <cell r="JC346">
            <v>121.36802371541501</v>
          </cell>
          <cell r="JD346">
            <v>136.00322754168909</v>
          </cell>
          <cell r="JE346">
            <v>0</v>
          </cell>
          <cell r="JF346">
            <v>0</v>
          </cell>
          <cell r="JG346">
            <v>0</v>
          </cell>
          <cell r="JH346">
            <v>0</v>
          </cell>
          <cell r="JI346">
            <v>0</v>
          </cell>
          <cell r="JJ346">
            <v>0</v>
          </cell>
          <cell r="JK346">
            <v>0</v>
          </cell>
          <cell r="JL346">
            <v>0</v>
          </cell>
          <cell r="JM346">
            <v>-0.98470355731225823</v>
          </cell>
          <cell r="JN346">
            <v>131.29907114624507</v>
          </cell>
          <cell r="JO346">
            <v>0</v>
          </cell>
          <cell r="JP346">
            <v>128.13687747035576</v>
          </cell>
          <cell r="JQ346">
            <v>129.12158102766801</v>
          </cell>
          <cell r="JR346">
            <v>130.27588932806327</v>
          </cell>
          <cell r="JS346">
            <v>130.91819181818184</v>
          </cell>
          <cell r="JT346">
            <v>131.84027667984191</v>
          </cell>
          <cell r="JU346">
            <v>0</v>
          </cell>
          <cell r="JV346">
            <v>0</v>
          </cell>
          <cell r="JW346">
            <v>0</v>
          </cell>
          <cell r="JX346">
            <v>0</v>
          </cell>
          <cell r="JY346">
            <v>0</v>
          </cell>
          <cell r="JZ346">
            <v>128.95636363636368</v>
          </cell>
          <cell r="KA346">
            <v>0</v>
          </cell>
          <cell r="KB346">
            <v>0</v>
          </cell>
          <cell r="KC346">
            <v>0</v>
          </cell>
          <cell r="KD346">
            <v>105.59954545454545</v>
          </cell>
          <cell r="KE346">
            <v>108.29519980237154</v>
          </cell>
          <cell r="KF346">
            <v>105.59954545454545</v>
          </cell>
          <cell r="KG346">
            <v>108.29519980237154</v>
          </cell>
          <cell r="KH346">
            <v>108.93181818181819</v>
          </cell>
          <cell r="KI346">
            <v>0</v>
          </cell>
          <cell r="KJ346">
            <v>0</v>
          </cell>
          <cell r="KK346">
            <v>104.90799228159722</v>
          </cell>
          <cell r="KL346">
            <v>102.64249478696587</v>
          </cell>
          <cell r="KM346">
            <v>0</v>
          </cell>
          <cell r="KN346">
            <v>100.97748902928637</v>
          </cell>
          <cell r="KO346">
            <v>70</v>
          </cell>
          <cell r="KP346">
            <v>2.9239130434782608</v>
          </cell>
          <cell r="KQ346">
            <v>1.5869565217391308</v>
          </cell>
          <cell r="KR346">
            <v>1.38695652173913</v>
          </cell>
          <cell r="KS346">
            <v>0.94347826086956499</v>
          </cell>
          <cell r="KT346">
            <v>1.1304347826086958</v>
          </cell>
          <cell r="KU346">
            <v>0.50869565217391322</v>
          </cell>
          <cell r="KV346">
            <v>0.16521739130434787</v>
          </cell>
          <cell r="KW346">
            <v>0.43043478260869583</v>
          </cell>
          <cell r="KX346">
            <v>1.0000000000000001E-5</v>
          </cell>
          <cell r="KY346">
            <v>0.47391304347826113</v>
          </cell>
          <cell r="KZ346">
            <v>1.5434782608695652</v>
          </cell>
          <cell r="LA346">
            <v>1.9347826086956521</v>
          </cell>
          <cell r="LB346">
            <v>2.6956543478260868</v>
          </cell>
          <cell r="LC346" t="str">
            <v>Oct 12</v>
          </cell>
          <cell r="LD346">
            <v>82.59468170829976</v>
          </cell>
          <cell r="LE346">
            <v>88.613406795224975</v>
          </cell>
          <cell r="LF346">
            <v>1025</v>
          </cell>
          <cell r="LG346">
            <v>965</v>
          </cell>
          <cell r="LH346">
            <v>101.95780303030304</v>
          </cell>
          <cell r="LI346">
            <v>120.6068181818182</v>
          </cell>
          <cell r="LJ346">
            <v>129.3959090909091</v>
          </cell>
          <cell r="LK346">
            <v>1.8863636363636362</v>
          </cell>
          <cell r="LL346">
            <v>129.49454545454546</v>
          </cell>
          <cell r="LM346">
            <v>3.6431818181818185</v>
          </cell>
          <cell r="LN346">
            <v>131.58090909090907</v>
          </cell>
          <cell r="LO346">
            <v>4.6863636363636356</v>
          </cell>
          <cell r="LP346">
            <v>0</v>
          </cell>
          <cell r="LQ346">
            <v>0</v>
          </cell>
          <cell r="LR346">
            <v>0</v>
          </cell>
          <cell r="LS346">
            <v>0</v>
          </cell>
          <cell r="LT346">
            <v>99.742877594846107</v>
          </cell>
          <cell r="LU346">
            <v>98.016249105225526</v>
          </cell>
          <cell r="LV346">
            <v>110.55227272727274</v>
          </cell>
          <cell r="LW346">
            <v>106.84217391304345</v>
          </cell>
          <cell r="LX346">
            <v>107.84217391304345</v>
          </cell>
          <cell r="LY346">
            <v>116.18999999999997</v>
          </cell>
          <cell r="LZ346">
            <v>110.73409090909091</v>
          </cell>
          <cell r="MA346">
            <v>114.23454545454547</v>
          </cell>
          <cell r="MB346" t="str">
            <v>Oct 12</v>
          </cell>
          <cell r="MC346">
            <v>1088.340909090909</v>
          </cell>
          <cell r="MD346">
            <v>1022.4318181818182</v>
          </cell>
          <cell r="ME346">
            <v>106.04482323232322</v>
          </cell>
          <cell r="MF346">
            <v>88.48</v>
          </cell>
          <cell r="MG346">
            <v>80.260000000000005</v>
          </cell>
          <cell r="MH346" t="str">
            <v>Oct 12</v>
          </cell>
          <cell r="MI346">
            <v>128.69565217391303</v>
          </cell>
          <cell r="MJ346">
            <v>98.757763975155271</v>
          </cell>
          <cell r="MK346">
            <v>101.61490683229813</v>
          </cell>
          <cell r="ML346">
            <v>97.142857142857139</v>
          </cell>
          <cell r="MM346">
            <v>93.913043478260832</v>
          </cell>
          <cell r="MN346">
            <v>97.284035147780443</v>
          </cell>
          <cell r="MO346">
            <v>147.60416970829559</v>
          </cell>
          <cell r="MP346">
            <v>121.61490683229809</v>
          </cell>
          <cell r="MQ346">
            <v>36.5</v>
          </cell>
          <cell r="MR346">
            <v>72.5</v>
          </cell>
          <cell r="MS346">
            <v>0</v>
          </cell>
          <cell r="MT346">
            <v>116.49677553567717</v>
          </cell>
          <cell r="MU346">
            <v>91.461980048936553</v>
          </cell>
          <cell r="MV346">
            <v>83.086956521739125</v>
          </cell>
          <cell r="MW346">
            <v>14.95</v>
          </cell>
        </row>
        <row r="347">
          <cell r="F347" t="str">
            <v>Nov 12</v>
          </cell>
          <cell r="G347">
            <v>109.10863636363636</v>
          </cell>
          <cell r="H347">
            <v>0</v>
          </cell>
          <cell r="I347">
            <v>86.569499999999991</v>
          </cell>
          <cell r="J347">
            <v>0</v>
          </cell>
          <cell r="K347">
            <v>0</v>
          </cell>
          <cell r="L347">
            <v>108.51299999999999</v>
          </cell>
          <cell r="M347">
            <v>102.95099999999999</v>
          </cell>
          <cell r="N347">
            <v>0</v>
          </cell>
          <cell r="O347">
            <v>0</v>
          </cell>
          <cell r="P347">
            <v>71.319500000000019</v>
          </cell>
          <cell r="Q347">
            <v>71.319500000000019</v>
          </cell>
          <cell r="R347">
            <v>80.666904761904746</v>
          </cell>
          <cell r="S347">
            <v>83.057000000000016</v>
          </cell>
          <cell r="T347">
            <v>76.669500000000014</v>
          </cell>
          <cell r="U347">
            <v>61.619500000000016</v>
          </cell>
          <cell r="V347">
            <v>108.38136363636363</v>
          </cell>
          <cell r="W347">
            <v>108.51772727272727</v>
          </cell>
          <cell r="X347">
            <v>109.422275</v>
          </cell>
          <cell r="Y347">
            <v>105.88136363636363</v>
          </cell>
          <cell r="Z347">
            <v>106.97227272727272</v>
          </cell>
          <cell r="AA347">
            <v>109.35380952380952</v>
          </cell>
          <cell r="AB347">
            <v>108.50857142857141</v>
          </cell>
          <cell r="AC347">
            <v>105.10863636363636</v>
          </cell>
          <cell r="AD347">
            <v>106.50636363636363</v>
          </cell>
          <cell r="AE347">
            <v>114.31318181818182</v>
          </cell>
          <cell r="AF347">
            <v>110.01571428571428</v>
          </cell>
          <cell r="AG347">
            <v>110.26</v>
          </cell>
          <cell r="AH347">
            <v>106.16571428571429</v>
          </cell>
          <cell r="AI347">
            <v>106.95666666666668</v>
          </cell>
          <cell r="AJ347">
            <v>110.01571428571428</v>
          </cell>
          <cell r="AK347">
            <v>112.16571428571429</v>
          </cell>
          <cell r="AL347">
            <v>111.87227272727273</v>
          </cell>
          <cell r="AM347">
            <v>113.88</v>
          </cell>
          <cell r="AN347">
            <v>107.05857142857141</v>
          </cell>
          <cell r="AO347">
            <v>111.00619047619047</v>
          </cell>
          <cell r="AP347">
            <v>0</v>
          </cell>
          <cell r="AQ347">
            <v>107.66571428571429</v>
          </cell>
          <cell r="AR347">
            <v>109.7352380952381</v>
          </cell>
          <cell r="AS347">
            <v>105.10863636363636</v>
          </cell>
          <cell r="AT347">
            <v>109.64285904761904</v>
          </cell>
          <cell r="AU347">
            <v>111.90095238095238</v>
          </cell>
          <cell r="AV347">
            <v>115.17285714285713</v>
          </cell>
          <cell r="AW347">
            <v>109.9095238095238</v>
          </cell>
          <cell r="AX347">
            <v>109.43591136363636</v>
          </cell>
          <cell r="AY347">
            <v>0</v>
          </cell>
          <cell r="AZ347">
            <v>0</v>
          </cell>
          <cell r="BA347">
            <v>0</v>
          </cell>
          <cell r="BB347">
            <v>107.27285714285715</v>
          </cell>
          <cell r="BC347">
            <v>107.25857142857141</v>
          </cell>
          <cell r="BD347">
            <v>1.2072727272727239</v>
          </cell>
          <cell r="BE347">
            <v>77.146999999999991</v>
          </cell>
          <cell r="BF347">
            <v>105.65800999999999</v>
          </cell>
          <cell r="BG347">
            <v>91.032675000000026</v>
          </cell>
          <cell r="BH347">
            <v>109.3859090909091</v>
          </cell>
          <cell r="BI347">
            <v>109.87454545454545</v>
          </cell>
          <cell r="BJ347">
            <v>0</v>
          </cell>
          <cell r="BK347">
            <v>3.47</v>
          </cell>
          <cell r="BL347">
            <v>12.2075625</v>
          </cell>
          <cell r="BM347">
            <v>37.404937499999996</v>
          </cell>
          <cell r="BN347">
            <v>77.003062499999999</v>
          </cell>
          <cell r="BO347">
            <v>69.063749999999999</v>
          </cell>
          <cell r="BP347">
            <v>91.865812500000004</v>
          </cell>
          <cell r="BQ347">
            <v>105.80377499999999</v>
          </cell>
          <cell r="BR347">
            <v>105.40732654071898</v>
          </cell>
          <cell r="BS347">
            <v>108.40357499999999</v>
          </cell>
          <cell r="BT347">
            <v>108.00712654071899</v>
          </cell>
          <cell r="BU347">
            <v>112.30327499999999</v>
          </cell>
          <cell r="BV347">
            <v>111.90682654071898</v>
          </cell>
          <cell r="BW347">
            <v>106.591275</v>
          </cell>
          <cell r="BX347">
            <v>106.19482654071899</v>
          </cell>
          <cell r="BY347">
            <v>113.36377499999999</v>
          </cell>
          <cell r="BZ347">
            <v>112.96732654071899</v>
          </cell>
          <cell r="CA347">
            <v>105.234675</v>
          </cell>
          <cell r="CB347">
            <v>104.83822654071899</v>
          </cell>
          <cell r="CC347">
            <v>111.85492500000001</v>
          </cell>
          <cell r="CD347">
            <v>111.458476540719</v>
          </cell>
          <cell r="CE347">
            <v>118.11607499999998</v>
          </cell>
          <cell r="CF347">
            <v>135.55500000000001</v>
          </cell>
          <cell r="CG347">
            <v>134.99219999999997</v>
          </cell>
          <cell r="CH347">
            <v>103.54575</v>
          </cell>
          <cell r="CI347">
            <v>126.50631000000001</v>
          </cell>
          <cell r="CJ347">
            <v>124.03355999999999</v>
          </cell>
          <cell r="CK347">
            <v>124.60580999999999</v>
          </cell>
          <cell r="CL347">
            <v>123.88445999999998</v>
          </cell>
          <cell r="CM347">
            <v>0</v>
          </cell>
          <cell r="CN347">
            <v>125.64950999999999</v>
          </cell>
          <cell r="CO347">
            <v>125.25306154071899</v>
          </cell>
          <cell r="CP347">
            <v>0</v>
          </cell>
          <cell r="CQ347">
            <v>122.25821999999998</v>
          </cell>
          <cell r="CR347">
            <v>0</v>
          </cell>
          <cell r="CS347">
            <v>0</v>
          </cell>
          <cell r="CT347">
            <v>101.06375</v>
          </cell>
          <cell r="CU347">
            <v>92.933750000000003</v>
          </cell>
          <cell r="CV347">
            <v>0</v>
          </cell>
          <cell r="CW347">
            <v>55.5</v>
          </cell>
          <cell r="CX347">
            <v>116.913405</v>
          </cell>
          <cell r="CY347">
            <v>110.65593</v>
          </cell>
          <cell r="CZ347">
            <v>113.70292499999999</v>
          </cell>
          <cell r="DA347">
            <v>110.4054</v>
          </cell>
          <cell r="DB347">
            <v>1.0832499999999996</v>
          </cell>
          <cell r="DC347">
            <v>0.87954545454545374</v>
          </cell>
          <cell r="DD347">
            <v>0.4522000000000001</v>
          </cell>
          <cell r="DE347">
            <v>0</v>
          </cell>
          <cell r="DF347">
            <v>0.39644845928099992</v>
          </cell>
          <cell r="DG347">
            <v>0.94392490304999987</v>
          </cell>
          <cell r="DH347">
            <v>0.3114031001375</v>
          </cell>
          <cell r="DI347">
            <v>0.13552486347499998</v>
          </cell>
          <cell r="DJ347">
            <v>7.4167499999999997E-3</v>
          </cell>
          <cell r="DK347">
            <v>0.48958018943750004</v>
          </cell>
          <cell r="DL347">
            <v>0</v>
          </cell>
          <cell r="DM347" t="str">
            <v>Nov 12</v>
          </cell>
          <cell r="DN347">
            <v>3.75</v>
          </cell>
          <cell r="DO347">
            <v>0</v>
          </cell>
          <cell r="DP347">
            <v>0</v>
          </cell>
          <cell r="DQ347">
            <v>0</v>
          </cell>
          <cell r="DR347">
            <v>0</v>
          </cell>
          <cell r="DS347">
            <v>11.635995000000023</v>
          </cell>
          <cell r="DT347">
            <v>117.43977000000001</v>
          </cell>
          <cell r="DU347">
            <v>117.04332154071901</v>
          </cell>
          <cell r="DV347">
            <v>123.46719000000002</v>
          </cell>
          <cell r="DW347">
            <v>123.07074154071901</v>
          </cell>
          <cell r="DX347">
            <v>118.13592</v>
          </cell>
          <cell r="DY347">
            <v>117.73947154071899</v>
          </cell>
          <cell r="DZ347">
            <v>124.11041999999999</v>
          </cell>
          <cell r="EA347">
            <v>123.71397154071899</v>
          </cell>
          <cell r="EB347">
            <v>118.00991999999999</v>
          </cell>
          <cell r="EC347">
            <v>117.61347154071899</v>
          </cell>
          <cell r="ED347">
            <v>124.11041999999999</v>
          </cell>
          <cell r="EE347">
            <v>123.71397154071899</v>
          </cell>
          <cell r="EF347">
            <v>128.86145999999999</v>
          </cell>
          <cell r="EG347">
            <v>136.95486</v>
          </cell>
          <cell r="EH347">
            <v>126.83286000000003</v>
          </cell>
          <cell r="EI347">
            <v>126.62286000000002</v>
          </cell>
          <cell r="EJ347">
            <v>0</v>
          </cell>
          <cell r="EK347">
            <v>134.08311</v>
          </cell>
          <cell r="EL347">
            <v>133.686661540719</v>
          </cell>
          <cell r="EM347">
            <v>0</v>
          </cell>
          <cell r="EN347">
            <v>0</v>
          </cell>
          <cell r="EO347">
            <v>98.632500000000007</v>
          </cell>
          <cell r="EP347">
            <v>93.022999999999996</v>
          </cell>
          <cell r="EQ347" t="str">
            <v>Nov 12</v>
          </cell>
          <cell r="ER347">
            <v>3.68</v>
          </cell>
          <cell r="ES347">
            <v>0</v>
          </cell>
          <cell r="ET347">
            <v>0</v>
          </cell>
          <cell r="EU347">
            <v>0</v>
          </cell>
          <cell r="EV347">
            <v>32.952149999999989</v>
          </cell>
          <cell r="EW347">
            <v>67.10172</v>
          </cell>
          <cell r="EX347">
            <v>72.630179999999982</v>
          </cell>
          <cell r="EY347">
            <v>111.43062</v>
          </cell>
          <cell r="EZ347">
            <v>111.034171540719</v>
          </cell>
          <cell r="FA347">
            <v>121.16937000000001</v>
          </cell>
          <cell r="FB347">
            <v>120.77292154071901</v>
          </cell>
          <cell r="FC347">
            <v>112.87437000000001</v>
          </cell>
          <cell r="FD347">
            <v>112.47792154071901</v>
          </cell>
          <cell r="FE347">
            <v>111.01062000000002</v>
          </cell>
          <cell r="FF347">
            <v>110.61417154071901</v>
          </cell>
          <cell r="FG347">
            <v>0</v>
          </cell>
          <cell r="FH347">
            <v>129.90498154071904</v>
          </cell>
          <cell r="FI347">
            <v>129.19473000000002</v>
          </cell>
          <cell r="FJ347">
            <v>130.30143000000004</v>
          </cell>
          <cell r="FK347">
            <v>129.90498154071904</v>
          </cell>
          <cell r="FL347">
            <v>0</v>
          </cell>
          <cell r="FM347">
            <v>0</v>
          </cell>
          <cell r="FN347" t="str">
            <v>Nov 12</v>
          </cell>
          <cell r="FO347">
            <v>0</v>
          </cell>
          <cell r="FP347">
            <v>43.293157894736844</v>
          </cell>
          <cell r="FQ347">
            <v>67.183421052631573</v>
          </cell>
          <cell r="FR347">
            <v>81.596052631578942</v>
          </cell>
          <cell r="FS347">
            <v>0</v>
          </cell>
          <cell r="FT347">
            <v>116.605125</v>
          </cell>
          <cell r="FU347">
            <v>116.208676540719</v>
          </cell>
          <cell r="FV347">
            <v>122.590125</v>
          </cell>
          <cell r="FW347">
            <v>122.193676540719</v>
          </cell>
          <cell r="FX347">
            <v>115.26112499999999</v>
          </cell>
          <cell r="FY347">
            <v>114.86467654071899</v>
          </cell>
          <cell r="FZ347">
            <v>122.590125</v>
          </cell>
          <cell r="GA347">
            <v>122.193676540719</v>
          </cell>
          <cell r="GB347">
            <v>0</v>
          </cell>
          <cell r="GC347">
            <v>0</v>
          </cell>
          <cell r="GD347">
            <v>128.36407499999999</v>
          </cell>
          <cell r="GE347">
            <v>128.47726499999999</v>
          </cell>
          <cell r="GF347">
            <v>128.08081654071898</v>
          </cell>
          <cell r="GG347">
            <v>128.85788999999997</v>
          </cell>
          <cell r="GH347">
            <v>128.46144154071897</v>
          </cell>
          <cell r="GI347">
            <v>118.46939999999996</v>
          </cell>
          <cell r="GJ347">
            <v>116.36939999999997</v>
          </cell>
          <cell r="GK347">
            <v>0</v>
          </cell>
          <cell r="GL347">
            <v>0</v>
          </cell>
          <cell r="GM347">
            <v>105.502</v>
          </cell>
          <cell r="GN347">
            <v>0</v>
          </cell>
          <cell r="GO347" t="str">
            <v>Nov 12</v>
          </cell>
          <cell r="GP347">
            <v>9.0409083588339492</v>
          </cell>
          <cell r="GQ347">
            <v>1051.5</v>
          </cell>
          <cell r="GR347">
            <v>944.40909090909088</v>
          </cell>
          <cell r="GS347">
            <v>1024.7272727272727</v>
          </cell>
          <cell r="GT347">
            <v>1006.7272727272727</v>
          </cell>
          <cell r="GU347">
            <v>930.98863636363637</v>
          </cell>
          <cell r="GV347">
            <v>927.23863636363637</v>
          </cell>
          <cell r="GW347">
            <v>930.98863636363637</v>
          </cell>
          <cell r="GX347">
            <v>0</v>
          </cell>
          <cell r="GY347">
            <v>984.61363636363637</v>
          </cell>
          <cell r="GZ347">
            <v>957.52272727272725</v>
          </cell>
          <cell r="HA347">
            <v>967</v>
          </cell>
          <cell r="HB347">
            <v>952.125</v>
          </cell>
          <cell r="HC347">
            <v>1016.8295454545455</v>
          </cell>
          <cell r="HD347">
            <v>936.01136363636363</v>
          </cell>
          <cell r="HE347">
            <v>976.48863636363637</v>
          </cell>
          <cell r="HF347">
            <v>981.46590909090912</v>
          </cell>
          <cell r="HG347">
            <v>732.43181818181813</v>
          </cell>
          <cell r="HH347">
            <v>0</v>
          </cell>
          <cell r="HI347">
            <v>700.94318181818187</v>
          </cell>
          <cell r="HJ347">
            <v>0</v>
          </cell>
          <cell r="HK347" t="e">
            <v>#VALUE!</v>
          </cell>
          <cell r="HL347">
            <v>0</v>
          </cell>
          <cell r="HM347">
            <v>0</v>
          </cell>
          <cell r="HN347">
            <v>608.56818181818187</v>
          </cell>
          <cell r="HO347">
            <v>582.76136363636363</v>
          </cell>
          <cell r="HP347">
            <v>564.47727272727275</v>
          </cell>
          <cell r="HQ347">
            <v>0</v>
          </cell>
          <cell r="HR347">
            <v>89.53</v>
          </cell>
          <cell r="HS347">
            <v>0</v>
          </cell>
          <cell r="HT347">
            <v>1132.5568181818182</v>
          </cell>
          <cell r="HU347" t="str">
            <v>Nov 12</v>
          </cell>
          <cell r="HV347">
            <v>1043.3636363636363</v>
          </cell>
          <cell r="HW347">
            <v>1018.1818181818181</v>
          </cell>
          <cell r="HX347">
            <v>1023.3636363636364</v>
          </cell>
          <cell r="HY347">
            <v>998.18181818181824</v>
          </cell>
          <cell r="HZ347">
            <v>921.22727272727275</v>
          </cell>
          <cell r="IA347">
            <v>902</v>
          </cell>
          <cell r="IB347">
            <v>921.22727272727275</v>
          </cell>
          <cell r="IC347">
            <v>932.55681818181813</v>
          </cell>
          <cell r="ID347">
            <v>989.375</v>
          </cell>
          <cell r="IE347">
            <v>924.97727272727275</v>
          </cell>
          <cell r="IF347">
            <v>949.2045454545455</v>
          </cell>
          <cell r="IG347">
            <v>741.06818181818187</v>
          </cell>
          <cell r="IH347">
            <v>0</v>
          </cell>
          <cell r="II347">
            <v>714.0795454545455</v>
          </cell>
          <cell r="IJ347">
            <v>0</v>
          </cell>
          <cell r="IK347">
            <v>0</v>
          </cell>
          <cell r="IL347">
            <v>0</v>
          </cell>
          <cell r="IM347">
            <v>608.7954545454545</v>
          </cell>
          <cell r="IN347">
            <v>572.7954545454545</v>
          </cell>
          <cell r="IO347">
            <v>0</v>
          </cell>
          <cell r="IP347">
            <v>0</v>
          </cell>
          <cell r="IQ347" t="str">
            <v>Nov 12</v>
          </cell>
          <cell r="IR347">
            <v>15.290384546818931</v>
          </cell>
          <cell r="IS347">
            <v>90.066661783019555</v>
          </cell>
          <cell r="IT347">
            <v>97.128307872109517</v>
          </cell>
          <cell r="IU347">
            <v>0</v>
          </cell>
          <cell r="IV347">
            <v>0</v>
          </cell>
          <cell r="IW347">
            <v>0</v>
          </cell>
          <cell r="IX347">
            <v>105.94777056277056</v>
          </cell>
          <cell r="IY347">
            <v>0</v>
          </cell>
          <cell r="IZ347">
            <v>123.70722943722947</v>
          </cell>
          <cell r="JA347">
            <v>120.98294372294373</v>
          </cell>
          <cell r="JB347">
            <v>0</v>
          </cell>
          <cell r="JC347">
            <v>117.30372294372297</v>
          </cell>
          <cell r="JD347">
            <v>131.53282614821075</v>
          </cell>
          <cell r="JE347">
            <v>0</v>
          </cell>
          <cell r="JF347">
            <v>0</v>
          </cell>
          <cell r="JG347">
            <v>0</v>
          </cell>
          <cell r="JH347">
            <v>0</v>
          </cell>
          <cell r="JI347">
            <v>0</v>
          </cell>
          <cell r="JJ347">
            <v>0</v>
          </cell>
          <cell r="JK347">
            <v>0</v>
          </cell>
          <cell r="JL347">
            <v>0</v>
          </cell>
          <cell r="JM347">
            <v>-0.80354751082248299</v>
          </cell>
          <cell r="JN347">
            <v>125.62051948051948</v>
          </cell>
          <cell r="JO347">
            <v>0</v>
          </cell>
          <cell r="JP347">
            <v>124.08701525974028</v>
          </cell>
          <cell r="JQ347">
            <v>124.89056277056277</v>
          </cell>
          <cell r="JR347">
            <v>125.69359989177488</v>
          </cell>
          <cell r="JS347">
            <v>126.16329095238093</v>
          </cell>
          <cell r="JT347">
            <v>127.0209090909091</v>
          </cell>
          <cell r="JU347">
            <v>0</v>
          </cell>
          <cell r="JV347">
            <v>0</v>
          </cell>
          <cell r="JW347">
            <v>0</v>
          </cell>
          <cell r="JX347">
            <v>0</v>
          </cell>
          <cell r="JY347">
            <v>0</v>
          </cell>
          <cell r="JZ347">
            <v>124.97238095238095</v>
          </cell>
          <cell r="KA347">
            <v>0</v>
          </cell>
          <cell r="KB347">
            <v>0</v>
          </cell>
          <cell r="KC347">
            <v>0</v>
          </cell>
          <cell r="KD347">
            <v>102.52428571428572</v>
          </cell>
          <cell r="KE347">
            <v>106.52428571428572</v>
          </cell>
          <cell r="KF347">
            <v>102.52428571428572</v>
          </cell>
          <cell r="KG347">
            <v>106.52428571428572</v>
          </cell>
          <cell r="KH347">
            <v>102.64714285714285</v>
          </cell>
          <cell r="KI347">
            <v>0</v>
          </cell>
          <cell r="KJ347">
            <v>0</v>
          </cell>
          <cell r="KK347">
            <v>99.461280976241611</v>
          </cell>
          <cell r="KL347">
            <v>96.397313972117118</v>
          </cell>
          <cell r="KM347">
            <v>0</v>
          </cell>
          <cell r="KN347">
            <v>95.032839076933556</v>
          </cell>
          <cell r="KO347">
            <v>67.727272727272734</v>
          </cell>
          <cell r="KP347">
            <v>3.3068181818181817</v>
          </cell>
          <cell r="KQ347">
            <v>1.5681818181818186</v>
          </cell>
          <cell r="KR347">
            <v>1.3681818181818182</v>
          </cell>
          <cell r="KS347">
            <v>0.83181818181818212</v>
          </cell>
          <cell r="KT347">
            <v>0.40909090909090901</v>
          </cell>
          <cell r="KU347">
            <v>0.1727295454545455</v>
          </cell>
          <cell r="KV347">
            <v>-8.1818181818181804E-2</v>
          </cell>
          <cell r="KW347">
            <v>4.5522727272727164E-3</v>
          </cell>
          <cell r="KX347">
            <v>-0.40909000000000001</v>
          </cell>
          <cell r="KY347">
            <v>0.14090909090909096</v>
          </cell>
          <cell r="KZ347">
            <v>-2.1818181818181817</v>
          </cell>
          <cell r="LA347">
            <v>-1.9090909090909092</v>
          </cell>
          <cell r="LB347">
            <v>4</v>
          </cell>
          <cell r="LC347" t="str">
            <v>Nov 12</v>
          </cell>
          <cell r="LD347">
            <v>84.609186140209502</v>
          </cell>
          <cell r="LE347">
            <v>90.909090909090907</v>
          </cell>
          <cell r="LF347">
            <v>1050</v>
          </cell>
          <cell r="LG347">
            <v>990</v>
          </cell>
          <cell r="LH347">
            <v>99.166666666666643</v>
          </cell>
          <cell r="LI347">
            <v>115.86238095238093</v>
          </cell>
          <cell r="LJ347">
            <v>124.04904761904763</v>
          </cell>
          <cell r="LK347">
            <v>1.857142857142857</v>
          </cell>
          <cell r="LL347">
            <v>124.34952380952382</v>
          </cell>
          <cell r="LM347">
            <v>2.6523809523809527</v>
          </cell>
          <cell r="LN347">
            <v>126.46190476190476</v>
          </cell>
          <cell r="LO347">
            <v>3.7085714285714291</v>
          </cell>
          <cell r="LP347">
            <v>0</v>
          </cell>
          <cell r="LQ347">
            <v>0</v>
          </cell>
          <cell r="LR347">
            <v>0</v>
          </cell>
          <cell r="LS347">
            <v>0</v>
          </cell>
          <cell r="LT347">
            <v>94.367304086989122</v>
          </cell>
          <cell r="LU347">
            <v>92.95988001499812</v>
          </cell>
          <cell r="LV347">
            <v>108.50857142857141</v>
          </cell>
          <cell r="LW347">
            <v>105.10863636363636</v>
          </cell>
          <cell r="LX347">
            <v>106.50636363636363</v>
          </cell>
          <cell r="LY347">
            <v>114.31318181818182</v>
          </cell>
          <cell r="LZ347">
            <v>110.01571428571428</v>
          </cell>
          <cell r="MA347">
            <v>110.26</v>
          </cell>
          <cell r="MB347" t="str">
            <v>Nov 12</v>
          </cell>
          <cell r="MC347">
            <v>1060.047619047619</v>
          </cell>
          <cell r="MD347">
            <v>997.66666666666674</v>
          </cell>
          <cell r="ME347">
            <v>103.88624338624339</v>
          </cell>
          <cell r="MF347">
            <v>86.63</v>
          </cell>
          <cell r="MG347">
            <v>82.43</v>
          </cell>
          <cell r="MH347" t="str">
            <v>Nov 12</v>
          </cell>
          <cell r="MI347">
            <v>138.18181818181819</v>
          </cell>
          <cell r="MJ347">
            <v>100</v>
          </cell>
          <cell r="MK347">
            <v>102.85714285714285</v>
          </cell>
          <cell r="ML347">
            <v>96.493506493506459</v>
          </cell>
          <cell r="MM347">
            <v>91.428571428571388</v>
          </cell>
          <cell r="MN347">
            <v>111.54855643044624</v>
          </cell>
          <cell r="MO347">
            <v>173.08749007875932</v>
          </cell>
          <cell r="MP347">
            <v>105.97402597402598</v>
          </cell>
          <cell r="MQ347">
            <v>46.840909090909093</v>
          </cell>
          <cell r="MR347">
            <v>70.227272727272734</v>
          </cell>
          <cell r="MS347">
            <v>0</v>
          </cell>
          <cell r="MT347">
            <v>139.19095258808173</v>
          </cell>
          <cell r="MU347">
            <v>81.168831168831218</v>
          </cell>
          <cell r="MV347">
            <v>98.36363636363636</v>
          </cell>
          <cell r="MW347">
            <v>14.95</v>
          </cell>
        </row>
        <row r="348">
          <cell r="F348" t="str">
            <v>Dec 12</v>
          </cell>
          <cell r="G348">
            <v>109.35263157894738</v>
          </cell>
          <cell r="H348">
            <v>0</v>
          </cell>
          <cell r="I348">
            <v>88.224999999999994</v>
          </cell>
          <cell r="J348">
            <v>0</v>
          </cell>
          <cell r="K348">
            <v>0</v>
          </cell>
          <cell r="L348">
            <v>109.53000000000002</v>
          </cell>
          <cell r="M348">
            <v>103.95749999999998</v>
          </cell>
          <cell r="N348">
            <v>0</v>
          </cell>
          <cell r="O348">
            <v>0</v>
          </cell>
          <cell r="P348">
            <v>71.974999999999994</v>
          </cell>
          <cell r="Q348">
            <v>71.974999999999994</v>
          </cell>
          <cell r="R348">
            <v>85.495750000000001</v>
          </cell>
          <cell r="S348">
            <v>86.524999999999991</v>
          </cell>
          <cell r="T348">
            <v>79.287499999999994</v>
          </cell>
          <cell r="U348">
            <v>54.287499999999994</v>
          </cell>
          <cell r="V348">
            <v>108.38947368421051</v>
          </cell>
          <cell r="W348">
            <v>108.84999999999998</v>
          </cell>
          <cell r="X348">
            <v>109.29473842105261</v>
          </cell>
          <cell r="Y348">
            <v>105.64210526315787</v>
          </cell>
          <cell r="Z348">
            <v>107.01052631578946</v>
          </cell>
          <cell r="AA348">
            <v>108.24000000000001</v>
          </cell>
          <cell r="AB348">
            <v>107.30250000000001</v>
          </cell>
          <cell r="AC348">
            <v>105.35263157894735</v>
          </cell>
          <cell r="AD348">
            <v>107.54999999999998</v>
          </cell>
          <cell r="AE348">
            <v>114.85263157894735</v>
          </cell>
          <cell r="AF348">
            <v>109.29224999999997</v>
          </cell>
          <cell r="AG348">
            <v>111.01</v>
          </cell>
          <cell r="AH348">
            <v>104.79224999999997</v>
          </cell>
          <cell r="AI348">
            <v>106.07550000000001</v>
          </cell>
          <cell r="AJ348">
            <v>109.29224999999997</v>
          </cell>
          <cell r="AK348">
            <v>111.99224999999997</v>
          </cell>
          <cell r="AL348">
            <v>113.13684210526314</v>
          </cell>
          <cell r="AM348">
            <v>114.86850000000001</v>
          </cell>
          <cell r="AN348">
            <v>105.99000000000001</v>
          </cell>
          <cell r="AO348">
            <v>110.965</v>
          </cell>
          <cell r="AP348">
            <v>0</v>
          </cell>
          <cell r="AQ348">
            <v>106.64224999999996</v>
          </cell>
          <cell r="AR348">
            <v>108.90249999999999</v>
          </cell>
          <cell r="AS348">
            <v>105.35263157894735</v>
          </cell>
          <cell r="AT348">
            <v>108.725005</v>
          </cell>
          <cell r="AU348">
            <v>112.78</v>
          </cell>
          <cell r="AV348">
            <v>114.79</v>
          </cell>
          <cell r="AW348">
            <v>108.725005</v>
          </cell>
          <cell r="AX348">
            <v>109.7736842105263</v>
          </cell>
          <cell r="AY348">
            <v>0</v>
          </cell>
          <cell r="AZ348">
            <v>0</v>
          </cell>
          <cell r="BA348">
            <v>0</v>
          </cell>
          <cell r="BB348">
            <v>106.3445</v>
          </cell>
          <cell r="BC348">
            <v>106.34</v>
          </cell>
          <cell r="BD348">
            <v>0.94449999999999756</v>
          </cell>
          <cell r="BE348">
            <v>73.147500000000008</v>
          </cell>
          <cell r="BF348">
            <v>106.09801</v>
          </cell>
          <cell r="BG348">
            <v>91.206789473684211</v>
          </cell>
          <cell r="BH348">
            <v>110.15263157894735</v>
          </cell>
          <cell r="BI348">
            <v>110.5736842105263</v>
          </cell>
          <cell r="BJ348">
            <v>0</v>
          </cell>
          <cell r="BK348">
            <v>3.71</v>
          </cell>
          <cell r="BL348">
            <v>10.031437499999999</v>
          </cell>
          <cell r="BM348">
            <v>33.168187499999995</v>
          </cell>
          <cell r="BN348">
            <v>77.182874999999996</v>
          </cell>
          <cell r="BO348">
            <v>74.13262499999999</v>
          </cell>
          <cell r="BP348">
            <v>90.399749999999997</v>
          </cell>
          <cell r="BQ348">
            <v>104.17910999999999</v>
          </cell>
          <cell r="BR348">
            <v>103.71488425865175</v>
          </cell>
          <cell r="BS348">
            <v>108.46143000000001</v>
          </cell>
          <cell r="BT348">
            <v>107.99720425865176</v>
          </cell>
          <cell r="BU348">
            <v>114.88491</v>
          </cell>
          <cell r="BV348">
            <v>114.42068425865176</v>
          </cell>
          <cell r="BW348">
            <v>105.17556</v>
          </cell>
          <cell r="BX348">
            <v>104.71133425865176</v>
          </cell>
          <cell r="BY348">
            <v>116.98386000000001</v>
          </cell>
          <cell r="BZ348">
            <v>116.51963425865176</v>
          </cell>
          <cell r="CA348">
            <v>103.29711000000002</v>
          </cell>
          <cell r="CB348">
            <v>102.83288425865177</v>
          </cell>
          <cell r="CC348">
            <v>113.85591000000001</v>
          </cell>
          <cell r="CD348">
            <v>113.39168425865176</v>
          </cell>
          <cell r="CE348">
            <v>117.43011</v>
          </cell>
          <cell r="CF348">
            <v>127.36499999999999</v>
          </cell>
          <cell r="CG348">
            <v>146.64509999999999</v>
          </cell>
          <cell r="CH348">
            <v>98.395499999999998</v>
          </cell>
          <cell r="CI348">
            <v>128.94902999999996</v>
          </cell>
          <cell r="CJ348">
            <v>123.51002999999997</v>
          </cell>
          <cell r="CK348">
            <v>125.30552999999999</v>
          </cell>
          <cell r="CL348">
            <v>122.90953499999998</v>
          </cell>
          <cell r="CM348">
            <v>0</v>
          </cell>
          <cell r="CN348">
            <v>124.25090999999998</v>
          </cell>
          <cell r="CO348">
            <v>123.78668425865173</v>
          </cell>
          <cell r="CP348">
            <v>0</v>
          </cell>
          <cell r="CQ348">
            <v>120.07610999999999</v>
          </cell>
          <cell r="CR348">
            <v>0</v>
          </cell>
          <cell r="CS348">
            <v>0</v>
          </cell>
          <cell r="CT348">
            <v>98.808999999999997</v>
          </cell>
          <cell r="CU348">
            <v>93.653999999999996</v>
          </cell>
          <cell r="CV348">
            <v>0</v>
          </cell>
          <cell r="CW348">
            <v>54</v>
          </cell>
          <cell r="CX348">
            <v>118.66701</v>
          </cell>
          <cell r="CY348">
            <v>111.77649</v>
          </cell>
          <cell r="CZ348">
            <v>115.60867500000001</v>
          </cell>
          <cell r="DA348">
            <v>113.33332499999997</v>
          </cell>
          <cell r="DB348">
            <v>1.7843000000000018</v>
          </cell>
          <cell r="DC348">
            <v>1.5335454545454548</v>
          </cell>
          <cell r="DD348">
            <v>0.62614999999999554</v>
          </cell>
          <cell r="DE348">
            <v>0</v>
          </cell>
          <cell r="DF348">
            <v>0.46422574134825001</v>
          </cell>
          <cell r="DG348">
            <v>1.1052993841625001</v>
          </cell>
          <cell r="DH348">
            <v>0.4103723037125</v>
          </cell>
          <cell r="DI348">
            <v>0.14867252082499999</v>
          </cell>
          <cell r="DJ348">
            <v>7.6822499999999998E-3</v>
          </cell>
          <cell r="DK348">
            <v>0.53857230962500002</v>
          </cell>
          <cell r="DL348">
            <v>0</v>
          </cell>
          <cell r="DM348" t="str">
            <v>Dec 12</v>
          </cell>
          <cell r="DN348">
            <v>5.665</v>
          </cell>
          <cell r="DO348">
            <v>0</v>
          </cell>
          <cell r="DP348">
            <v>0</v>
          </cell>
          <cell r="DQ348">
            <v>0</v>
          </cell>
          <cell r="DR348">
            <v>0</v>
          </cell>
          <cell r="DS348">
            <v>9.8370299999999986</v>
          </cell>
          <cell r="DT348">
            <v>114.01613999999999</v>
          </cell>
          <cell r="DU348">
            <v>113.55191425865175</v>
          </cell>
          <cell r="DV348">
            <v>123.62279999999998</v>
          </cell>
          <cell r="DW348">
            <v>123.15857425865174</v>
          </cell>
          <cell r="DX348">
            <v>114.30573000000001</v>
          </cell>
          <cell r="DY348">
            <v>113.84150425865177</v>
          </cell>
          <cell r="DZ348">
            <v>123.76623000000001</v>
          </cell>
          <cell r="EA348">
            <v>123.30200425865176</v>
          </cell>
          <cell r="EB348">
            <v>113.87733000000003</v>
          </cell>
          <cell r="EC348">
            <v>113.41310425865179</v>
          </cell>
          <cell r="ED348">
            <v>123.76623000000001</v>
          </cell>
          <cell r="EE348">
            <v>123.30200425865176</v>
          </cell>
          <cell r="EF348">
            <v>128.23198499999998</v>
          </cell>
          <cell r="EG348">
            <v>138.64010999999999</v>
          </cell>
          <cell r="EH348">
            <v>126.21598499999998</v>
          </cell>
          <cell r="EI348">
            <v>125.771835</v>
          </cell>
          <cell r="EJ348">
            <v>0</v>
          </cell>
          <cell r="EK348">
            <v>128.79320999999999</v>
          </cell>
          <cell r="EL348">
            <v>128.32898425865173</v>
          </cell>
          <cell r="EM348">
            <v>0</v>
          </cell>
          <cell r="EN348">
            <v>0</v>
          </cell>
          <cell r="EO348">
            <v>96.27324999999999</v>
          </cell>
          <cell r="EP348">
            <v>91.801749999999998</v>
          </cell>
          <cell r="EQ348" t="str">
            <v>Dec 12</v>
          </cell>
          <cell r="ER348">
            <v>3.94</v>
          </cell>
          <cell r="ES348">
            <v>0</v>
          </cell>
          <cell r="ET348">
            <v>0</v>
          </cell>
          <cell r="EU348">
            <v>0</v>
          </cell>
          <cell r="EV348">
            <v>30.85887</v>
          </cell>
          <cell r="EW348">
            <v>79.648170000000007</v>
          </cell>
          <cell r="EX348">
            <v>75.082770000000011</v>
          </cell>
          <cell r="EY348">
            <v>102.37584</v>
          </cell>
          <cell r="EZ348">
            <v>101.91161425865175</v>
          </cell>
          <cell r="FA348">
            <v>110.25083999999998</v>
          </cell>
          <cell r="FB348">
            <v>109.78661425865174</v>
          </cell>
          <cell r="FC348">
            <v>103.74084000000001</v>
          </cell>
          <cell r="FD348">
            <v>103.27661425865176</v>
          </cell>
          <cell r="FE348">
            <v>101.95583999999999</v>
          </cell>
          <cell r="FF348">
            <v>101.49161425865175</v>
          </cell>
          <cell r="FG348">
            <v>0</v>
          </cell>
          <cell r="FH348">
            <v>125.37659425865176</v>
          </cell>
          <cell r="FI348">
            <v>127.95657</v>
          </cell>
          <cell r="FJ348">
            <v>125.84082000000001</v>
          </cell>
          <cell r="FK348">
            <v>125.37659425865176</v>
          </cell>
          <cell r="FL348">
            <v>0</v>
          </cell>
          <cell r="FM348">
            <v>0</v>
          </cell>
          <cell r="FN348" t="str">
            <v>Dec 12</v>
          </cell>
          <cell r="FO348">
            <v>0</v>
          </cell>
          <cell r="FP348">
            <v>43.481052631578947</v>
          </cell>
          <cell r="FQ348">
            <v>77.33526315789473</v>
          </cell>
          <cell r="FR348">
            <v>81.681710526315783</v>
          </cell>
          <cell r="FS348">
            <v>0</v>
          </cell>
          <cell r="FT348">
            <v>110.24327999999998</v>
          </cell>
          <cell r="FU348">
            <v>109.77905425865174</v>
          </cell>
          <cell r="FV348">
            <v>114.33827999999998</v>
          </cell>
          <cell r="FW348">
            <v>113.87405425865174</v>
          </cell>
          <cell r="FX348">
            <v>108.94127999999998</v>
          </cell>
          <cell r="FY348">
            <v>108.47705425865173</v>
          </cell>
          <cell r="FZ348">
            <v>114.33827999999998</v>
          </cell>
          <cell r="GA348">
            <v>113.87405425865174</v>
          </cell>
          <cell r="GB348">
            <v>0</v>
          </cell>
          <cell r="GC348">
            <v>0</v>
          </cell>
          <cell r="GD348">
            <v>125.32967999999994</v>
          </cell>
          <cell r="GE348">
            <v>124.64633999999997</v>
          </cell>
          <cell r="GF348">
            <v>124.18211425865172</v>
          </cell>
          <cell r="GG348">
            <v>125.00858999999997</v>
          </cell>
          <cell r="GH348">
            <v>124.54436425865173</v>
          </cell>
          <cell r="GI348">
            <v>112.88445000000002</v>
          </cell>
          <cell r="GJ348">
            <v>110.78445000000001</v>
          </cell>
          <cell r="GK348">
            <v>0</v>
          </cell>
          <cell r="GL348">
            <v>0</v>
          </cell>
          <cell r="GM348">
            <v>97.960499999999982</v>
          </cell>
          <cell r="GN348">
            <v>0</v>
          </cell>
          <cell r="GO348" t="str">
            <v>Dec 12</v>
          </cell>
          <cell r="GP348">
            <v>9.0409083588339492</v>
          </cell>
          <cell r="GQ348">
            <v>980.78947368421052</v>
          </cell>
          <cell r="GR348">
            <v>881.10526315789468</v>
          </cell>
          <cell r="GS348">
            <v>971.34210526315792</v>
          </cell>
          <cell r="GT348">
            <v>911.13157894736844</v>
          </cell>
          <cell r="GU348">
            <v>938.47368421052636</v>
          </cell>
          <cell r="GV348">
            <v>934.72368421052636</v>
          </cell>
          <cell r="GW348">
            <v>938.47368421052636</v>
          </cell>
          <cell r="GX348">
            <v>0</v>
          </cell>
          <cell r="GY348">
            <v>1002.5131578947369</v>
          </cell>
          <cell r="GZ348">
            <v>978.09210526315792</v>
          </cell>
          <cell r="HA348">
            <v>958.81578947368416</v>
          </cell>
          <cell r="HB348">
            <v>944.43421052631584</v>
          </cell>
          <cell r="HC348">
            <v>1009.2763157894736</v>
          </cell>
          <cell r="HD348">
            <v>924.3026315789474</v>
          </cell>
          <cell r="HE348">
            <v>942</v>
          </cell>
          <cell r="HF348">
            <v>945.27631578947364</v>
          </cell>
          <cell r="HG348">
            <v>744.8026315789474</v>
          </cell>
          <cell r="HH348">
            <v>0</v>
          </cell>
          <cell r="HI348">
            <v>724.02631578947364</v>
          </cell>
          <cell r="HJ348">
            <v>0</v>
          </cell>
          <cell r="HK348" t="e">
            <v>#VALUE!</v>
          </cell>
          <cell r="HL348">
            <v>0</v>
          </cell>
          <cell r="HM348">
            <v>0</v>
          </cell>
          <cell r="HN348">
            <v>595.17105263157896</v>
          </cell>
          <cell r="HO348">
            <v>574.56578947368416</v>
          </cell>
          <cell r="HP348">
            <v>554.14473684210532</v>
          </cell>
          <cell r="HQ348">
            <v>0</v>
          </cell>
          <cell r="HR348">
            <v>90.04</v>
          </cell>
          <cell r="HS348">
            <v>0</v>
          </cell>
          <cell r="HT348">
            <v>1219.6973684210527</v>
          </cell>
          <cell r="HU348" t="str">
            <v>Dec 12</v>
          </cell>
          <cell r="HV348">
            <v>996.57894736842104</v>
          </cell>
          <cell r="HW348">
            <v>915.89473684210532</v>
          </cell>
          <cell r="HX348">
            <v>973.68421052631584</v>
          </cell>
          <cell r="HY348">
            <v>893.00000000000011</v>
          </cell>
          <cell r="HZ348">
            <v>927.26315789473688</v>
          </cell>
          <cell r="IA348">
            <v>905.93421052631584</v>
          </cell>
          <cell r="IB348">
            <v>927.26315789473688</v>
          </cell>
          <cell r="IC348">
            <v>955.40789473684208</v>
          </cell>
          <cell r="ID348">
            <v>982.4473684210526</v>
          </cell>
          <cell r="IE348">
            <v>914.39473684210532</v>
          </cell>
          <cell r="IF348">
            <v>933.98684210526312</v>
          </cell>
          <cell r="IG348">
            <v>750.52631578947364</v>
          </cell>
          <cell r="IH348">
            <v>0</v>
          </cell>
          <cell r="II348">
            <v>731.84210526315792</v>
          </cell>
          <cell r="IJ348">
            <v>0</v>
          </cell>
          <cell r="IK348">
            <v>0</v>
          </cell>
          <cell r="IL348">
            <v>0</v>
          </cell>
          <cell r="IM348">
            <v>597.31578947368416</v>
          </cell>
          <cell r="IN348">
            <v>566.35526315789468</v>
          </cell>
          <cell r="IO348">
            <v>0</v>
          </cell>
          <cell r="IP348">
            <v>0</v>
          </cell>
          <cell r="IQ348" t="str">
            <v>Dec 12</v>
          </cell>
          <cell r="IR348">
            <v>16.844276286899397</v>
          </cell>
          <cell r="IS348">
            <v>86.41264725068109</v>
          </cell>
          <cell r="IT348">
            <v>92.964274782456584</v>
          </cell>
          <cell r="IU348">
            <v>0</v>
          </cell>
          <cell r="IV348">
            <v>0</v>
          </cell>
          <cell r="IW348">
            <v>0</v>
          </cell>
          <cell r="IX348">
            <v>106.03542857142857</v>
          </cell>
          <cell r="IY348">
            <v>0</v>
          </cell>
          <cell r="IZ348">
            <v>122.50200000000002</v>
          </cell>
          <cell r="JA348">
            <v>120.4495</v>
          </cell>
          <cell r="JB348">
            <v>0</v>
          </cell>
          <cell r="JC348">
            <v>116.89449999999998</v>
          </cell>
          <cell r="JD348">
            <v>135.52366863905326</v>
          </cell>
          <cell r="JE348">
            <v>0</v>
          </cell>
          <cell r="JF348">
            <v>0</v>
          </cell>
          <cell r="JG348">
            <v>0</v>
          </cell>
          <cell r="JH348">
            <v>0</v>
          </cell>
          <cell r="JI348">
            <v>0</v>
          </cell>
          <cell r="JJ348">
            <v>0</v>
          </cell>
          <cell r="JK348">
            <v>0</v>
          </cell>
          <cell r="JL348">
            <v>0</v>
          </cell>
          <cell r="JM348">
            <v>-2.0766428571428435</v>
          </cell>
          <cell r="JN348">
            <v>124.75276428571428</v>
          </cell>
          <cell r="JO348">
            <v>0</v>
          </cell>
          <cell r="JP348">
            <v>122.11335714285717</v>
          </cell>
          <cell r="JQ348">
            <v>124.19000000000001</v>
          </cell>
          <cell r="JR348">
            <v>125.20083571428572</v>
          </cell>
          <cell r="JS348">
            <v>125.68997619047619</v>
          </cell>
          <cell r="JT348">
            <v>126.66616714285713</v>
          </cell>
          <cell r="JU348">
            <v>0</v>
          </cell>
          <cell r="JV348">
            <v>0</v>
          </cell>
          <cell r="JW348">
            <v>0</v>
          </cell>
          <cell r="JX348">
            <v>0</v>
          </cell>
          <cell r="JY348">
            <v>0</v>
          </cell>
          <cell r="JZ348">
            <v>124.39000000000001</v>
          </cell>
          <cell r="KA348">
            <v>0</v>
          </cell>
          <cell r="KB348">
            <v>0</v>
          </cell>
          <cell r="KC348">
            <v>0</v>
          </cell>
          <cell r="KD348">
            <v>105.13749999999999</v>
          </cell>
          <cell r="KE348">
            <v>107.89940476190475</v>
          </cell>
          <cell r="KF348">
            <v>105.13749999999999</v>
          </cell>
          <cell r="KG348">
            <v>107.89940476190475</v>
          </cell>
          <cell r="KH348">
            <v>103.11250000000001</v>
          </cell>
          <cell r="KI348">
            <v>0</v>
          </cell>
          <cell r="KJ348">
            <v>0</v>
          </cell>
          <cell r="KK348">
            <v>98.590536182977118</v>
          </cell>
          <cell r="KL348">
            <v>95.932819647544065</v>
          </cell>
          <cell r="KM348">
            <v>0</v>
          </cell>
          <cell r="KN348">
            <v>94.691143607049128</v>
          </cell>
          <cell r="KO348">
            <v>62.38095238095238</v>
          </cell>
          <cell r="KP348">
            <v>2.8214285714285716</v>
          </cell>
          <cell r="KQ348">
            <v>1.7999999999999998</v>
          </cell>
          <cell r="KR348">
            <v>1.6000000000000003</v>
          </cell>
          <cell r="KS348">
            <v>1</v>
          </cell>
          <cell r="KT348">
            <v>4.7642857142856975E-3</v>
          </cell>
          <cell r="KU348">
            <v>-1.2571428571428569</v>
          </cell>
          <cell r="KV348">
            <v>-0.20000000000000004</v>
          </cell>
          <cell r="KW348">
            <v>0.13333571428571431</v>
          </cell>
          <cell r="KX348">
            <v>-0.50952380952380949</v>
          </cell>
          <cell r="KY348">
            <v>0.1666671428571429</v>
          </cell>
          <cell r="KZ348">
            <v>-2.7380952380952381</v>
          </cell>
          <cell r="LA348">
            <v>-1.5952380952380953</v>
          </cell>
          <cell r="LB348">
            <v>2.7619047619047619</v>
          </cell>
          <cell r="LC348" t="str">
            <v>Dec 12</v>
          </cell>
          <cell r="LD348">
            <v>81.385979049153903</v>
          </cell>
          <cell r="LE348">
            <v>87.235996326905408</v>
          </cell>
          <cell r="LF348">
            <v>1010</v>
          </cell>
          <cell r="LG348">
            <v>950</v>
          </cell>
          <cell r="LH348">
            <v>99.774083333333351</v>
          </cell>
          <cell r="LI348">
            <v>115.1465</v>
          </cell>
          <cell r="LJ348">
            <v>123.36699999999999</v>
          </cell>
          <cell r="LK348">
            <v>1.7800000000000002</v>
          </cell>
          <cell r="LL348">
            <v>122.848</v>
          </cell>
          <cell r="LM348">
            <v>1.9099999999999997</v>
          </cell>
          <cell r="LN348">
            <v>125.023</v>
          </cell>
          <cell r="LO348">
            <v>2.9974999999999996</v>
          </cell>
          <cell r="LP348">
            <v>0</v>
          </cell>
          <cell r="LQ348">
            <v>0</v>
          </cell>
          <cell r="LR348">
            <v>0</v>
          </cell>
          <cell r="LS348">
            <v>0</v>
          </cell>
          <cell r="LT348">
            <v>94.005039370078734</v>
          </cell>
          <cell r="LU348">
            <v>92.583385826771661</v>
          </cell>
          <cell r="LV348">
            <v>107.30250000000001</v>
          </cell>
          <cell r="LW348">
            <v>105.35263157894735</v>
          </cell>
          <cell r="LX348">
            <v>107.54999999999998</v>
          </cell>
          <cell r="LY348">
            <v>114.85263157894735</v>
          </cell>
          <cell r="LZ348">
            <v>109.29224999999997</v>
          </cell>
          <cell r="MA348">
            <v>111.01</v>
          </cell>
          <cell r="MB348" t="str">
            <v>Dec 12</v>
          </cell>
          <cell r="MC348">
            <v>969.4</v>
          </cell>
          <cell r="MD348">
            <v>942.4</v>
          </cell>
          <cell r="ME348">
            <v>104.73819444444445</v>
          </cell>
          <cell r="MF348">
            <v>93.47</v>
          </cell>
          <cell r="MG348">
            <v>90.55</v>
          </cell>
          <cell r="MH348" t="str">
            <v>Dec 12</v>
          </cell>
          <cell r="MI348">
            <v>144.04761904761904</v>
          </cell>
          <cell r="MJ348">
            <v>118.91156462585037</v>
          </cell>
          <cell r="MK348">
            <v>121.76870748299312</v>
          </cell>
          <cell r="ML348">
            <v>105.08843537414965</v>
          </cell>
          <cell r="MM348">
            <v>91.020408163265273</v>
          </cell>
          <cell r="MN348">
            <v>116.02716327125778</v>
          </cell>
          <cell r="MO348">
            <v>173.96243360534487</v>
          </cell>
          <cell r="MP348">
            <v>104.08163265306125</v>
          </cell>
          <cell r="MQ348">
            <v>48.261904761904759</v>
          </cell>
          <cell r="MR348">
            <v>67.428571428571431</v>
          </cell>
          <cell r="MS348">
            <v>0</v>
          </cell>
          <cell r="MT348">
            <v>140.55023923444975</v>
          </cell>
          <cell r="MU348">
            <v>81.168831168831204</v>
          </cell>
          <cell r="MV348">
            <v>78.547619047619051</v>
          </cell>
          <cell r="MW348">
            <v>14.95</v>
          </cell>
        </row>
        <row r="349">
          <cell r="F349" t="str">
            <v>Jan 13</v>
          </cell>
          <cell r="G349">
            <v>113.01068181818182</v>
          </cell>
          <cell r="H349">
            <v>0</v>
          </cell>
          <cell r="I349">
            <v>94.735238095238103</v>
          </cell>
          <cell r="J349">
            <v>0</v>
          </cell>
          <cell r="K349">
            <v>0</v>
          </cell>
          <cell r="L349">
            <v>112.64809523809522</v>
          </cell>
          <cell r="M349">
            <v>107.87095238095237</v>
          </cell>
          <cell r="N349">
            <v>0</v>
          </cell>
          <cell r="O349">
            <v>0</v>
          </cell>
          <cell r="P349">
            <v>78.604285714285723</v>
          </cell>
          <cell r="Q349">
            <v>78.604285714285723</v>
          </cell>
          <cell r="R349">
            <v>91.463333333333338</v>
          </cell>
          <cell r="S349">
            <v>94.782857142857154</v>
          </cell>
          <cell r="T349">
            <v>86.378095238095241</v>
          </cell>
          <cell r="U349">
            <v>58.009047619047628</v>
          </cell>
          <cell r="V349">
            <v>111.94931818181819</v>
          </cell>
          <cell r="W349">
            <v>112.41522727272728</v>
          </cell>
          <cell r="X349">
            <v>113.20841136363637</v>
          </cell>
          <cell r="Y349">
            <v>107.64704545454546</v>
          </cell>
          <cell r="Z349">
            <v>110.22431818181819</v>
          </cell>
          <cell r="AA349">
            <v>109.08045454545454</v>
          </cell>
          <cell r="AB349">
            <v>109.13954545454546</v>
          </cell>
          <cell r="AC349">
            <v>109.01068181818182</v>
          </cell>
          <cell r="AD349">
            <v>111.72659090909092</v>
          </cell>
          <cell r="AE349">
            <v>118.71522727272728</v>
          </cell>
          <cell r="AF349">
            <v>111.23818181818183</v>
          </cell>
          <cell r="AG349">
            <v>117.95</v>
          </cell>
          <cell r="AH349">
            <v>106.53818181818183</v>
          </cell>
          <cell r="AI349">
            <v>108.30909090909091</v>
          </cell>
          <cell r="AJ349">
            <v>111.23818181818183</v>
          </cell>
          <cell r="AK349">
            <v>113.58818181818184</v>
          </cell>
          <cell r="AL349">
            <v>116.47204545454545</v>
          </cell>
          <cell r="AM349">
            <v>118.4436363636364</v>
          </cell>
          <cell r="AN349">
            <v>107.94181818181818</v>
          </cell>
          <cell r="AO349">
            <v>112.85545454545455</v>
          </cell>
          <cell r="AP349">
            <v>0</v>
          </cell>
          <cell r="AQ349">
            <v>108.58818181818184</v>
          </cell>
          <cell r="AR349">
            <v>110.38500000000001</v>
          </cell>
          <cell r="AS349">
            <v>109.01068181818182</v>
          </cell>
          <cell r="AT349">
            <v>109.52273090909091</v>
          </cell>
          <cell r="AU349">
            <v>115.82</v>
          </cell>
          <cell r="AV349">
            <v>116.89636363636365</v>
          </cell>
          <cell r="AW349">
            <v>109.64773090909091</v>
          </cell>
          <cell r="AX349">
            <v>113.08341363636364</v>
          </cell>
          <cell r="AY349">
            <v>0</v>
          </cell>
          <cell r="AZ349">
            <v>0</v>
          </cell>
          <cell r="BA349">
            <v>0</v>
          </cell>
          <cell r="BB349">
            <v>107.93909090909091</v>
          </cell>
          <cell r="BC349">
            <v>107.93727272727273</v>
          </cell>
          <cell r="BD349">
            <v>1.7304545454545448</v>
          </cell>
          <cell r="BE349">
            <v>81.828095238095258</v>
          </cell>
          <cell r="BF349">
            <v>109.85239095238099</v>
          </cell>
          <cell r="BG349">
            <v>98.628380952380979</v>
          </cell>
          <cell r="BH349">
            <v>113.68795454545455</v>
          </cell>
          <cell r="BI349">
            <v>113.85613636363637</v>
          </cell>
          <cell r="BJ349">
            <v>0</v>
          </cell>
          <cell r="BK349">
            <v>3.35</v>
          </cell>
          <cell r="BL349">
            <v>9.8849999999999998</v>
          </cell>
          <cell r="BM349">
            <v>35.01</v>
          </cell>
          <cell r="BN349">
            <v>76.102499999999992</v>
          </cell>
          <cell r="BO349">
            <v>71.608749999999986</v>
          </cell>
          <cell r="BP349">
            <v>93.608750000000001</v>
          </cell>
          <cell r="BQ349">
            <v>112.30939999999998</v>
          </cell>
          <cell r="BR349">
            <v>111.53704852286748</v>
          </cell>
          <cell r="BS349">
            <v>117.90779999999999</v>
          </cell>
          <cell r="BT349">
            <v>117.13544852286749</v>
          </cell>
          <cell r="BU349">
            <v>126.30540000000001</v>
          </cell>
          <cell r="BV349">
            <v>125.5330485228675</v>
          </cell>
          <cell r="BW349">
            <v>113.01139999999999</v>
          </cell>
          <cell r="BX349">
            <v>112.23904852286749</v>
          </cell>
          <cell r="BY349">
            <v>125.4404</v>
          </cell>
          <cell r="BZ349">
            <v>124.66804852286749</v>
          </cell>
          <cell r="CA349">
            <v>110.87839999999998</v>
          </cell>
          <cell r="CB349">
            <v>110.10604852286748</v>
          </cell>
          <cell r="CC349">
            <v>124.82940000000001</v>
          </cell>
          <cell r="CD349">
            <v>124.0570485228675</v>
          </cell>
          <cell r="CE349">
            <v>129.34039999999999</v>
          </cell>
          <cell r="CF349">
            <v>132.4</v>
          </cell>
          <cell r="CG349">
            <v>150.631</v>
          </cell>
          <cell r="CH349">
            <v>99.360000000000014</v>
          </cell>
          <cell r="CI349">
            <v>136.50639999999999</v>
          </cell>
          <cell r="CJ349">
            <v>130.2064</v>
          </cell>
          <cell r="CK349">
            <v>132.3064</v>
          </cell>
          <cell r="CL349">
            <v>126.35860000000001</v>
          </cell>
          <cell r="CM349">
            <v>0</v>
          </cell>
          <cell r="CN349">
            <v>128.08450000000002</v>
          </cell>
          <cell r="CO349">
            <v>127.31214852286752</v>
          </cell>
          <cell r="CP349">
            <v>0</v>
          </cell>
          <cell r="CQ349">
            <v>125.32940000000004</v>
          </cell>
          <cell r="CR349">
            <v>0</v>
          </cell>
          <cell r="CS349">
            <v>0</v>
          </cell>
          <cell r="CT349">
            <v>102.68500000000002</v>
          </cell>
          <cell r="CU349">
            <v>96.698333333333352</v>
          </cell>
          <cell r="CV349">
            <v>0</v>
          </cell>
          <cell r="CW349">
            <v>58</v>
          </cell>
          <cell r="CX349">
            <v>120.02439999999997</v>
          </cell>
          <cell r="CY349">
            <v>113.2778</v>
          </cell>
          <cell r="CZ349">
            <v>122.93949999999998</v>
          </cell>
          <cell r="DA349">
            <v>121.06050000000002</v>
          </cell>
          <cell r="DB349">
            <v>2.3326666666666704</v>
          </cell>
          <cell r="DC349">
            <v>1.6141558441558443</v>
          </cell>
          <cell r="DD349">
            <v>0.7110000000000033</v>
          </cell>
          <cell r="DE349">
            <v>0</v>
          </cell>
          <cell r="DF349">
            <v>0.77235147713249996</v>
          </cell>
          <cell r="DG349">
            <v>1.8389320884107143</v>
          </cell>
          <cell r="DH349">
            <v>1.0796660775535714</v>
          </cell>
          <cell r="DI349">
            <v>0.20596489650000002</v>
          </cell>
          <cell r="DJ349">
            <v>4.2083333333333339E-4</v>
          </cell>
          <cell r="DK349">
            <v>0.55288028102380959</v>
          </cell>
          <cell r="DL349">
            <v>0</v>
          </cell>
          <cell r="DM349" t="str">
            <v>Jan 13</v>
          </cell>
          <cell r="DN349">
            <v>6.62</v>
          </cell>
          <cell r="DO349">
            <v>0</v>
          </cell>
          <cell r="DP349">
            <v>0</v>
          </cell>
          <cell r="DQ349">
            <v>0</v>
          </cell>
          <cell r="DR349">
            <v>0</v>
          </cell>
          <cell r="DS349">
            <v>7.4981999999999971</v>
          </cell>
          <cell r="DT349">
            <v>119.80759999999998</v>
          </cell>
          <cell r="DU349">
            <v>119.03524852286748</v>
          </cell>
          <cell r="DV349">
            <v>132.14360000000002</v>
          </cell>
          <cell r="DW349">
            <v>131.37124852286752</v>
          </cell>
          <cell r="DX349">
            <v>118.7666</v>
          </cell>
          <cell r="DY349">
            <v>117.99424852286749</v>
          </cell>
          <cell r="DZ349">
            <v>131.4836</v>
          </cell>
          <cell r="EA349">
            <v>130.71124852286749</v>
          </cell>
          <cell r="EB349">
            <v>118.53259999999999</v>
          </cell>
          <cell r="EC349">
            <v>117.76024852286749</v>
          </cell>
          <cell r="ED349">
            <v>131.4836</v>
          </cell>
          <cell r="EE349">
            <v>130.71124852286749</v>
          </cell>
          <cell r="EF349">
            <v>134.73999999999995</v>
          </cell>
          <cell r="EG349">
            <v>142.78539999999998</v>
          </cell>
          <cell r="EH349">
            <v>129.11439999999996</v>
          </cell>
          <cell r="EI349">
            <v>128.74439999999998</v>
          </cell>
          <cell r="EJ349">
            <v>0</v>
          </cell>
          <cell r="EK349">
            <v>130.37639999999999</v>
          </cell>
          <cell r="EL349">
            <v>129.60404852286749</v>
          </cell>
          <cell r="EM349">
            <v>0</v>
          </cell>
          <cell r="EN349">
            <v>0</v>
          </cell>
          <cell r="EO349">
            <v>103.73571428571428</v>
          </cell>
          <cell r="EP349">
            <v>96.819285714285712</v>
          </cell>
          <cell r="EQ349" t="str">
            <v>Jan 13</v>
          </cell>
          <cell r="ER349">
            <v>3.52</v>
          </cell>
          <cell r="ES349">
            <v>0</v>
          </cell>
          <cell r="ET349">
            <v>0</v>
          </cell>
          <cell r="EU349">
            <v>0</v>
          </cell>
          <cell r="EV349">
            <v>33.262999999999998</v>
          </cell>
          <cell r="EW349">
            <v>72.03</v>
          </cell>
          <cell r="EX349">
            <v>73.767600000000002</v>
          </cell>
          <cell r="EY349">
            <v>107.79159999999999</v>
          </cell>
          <cell r="EZ349">
            <v>107.01924852286749</v>
          </cell>
          <cell r="FA349">
            <v>114.3466</v>
          </cell>
          <cell r="FB349">
            <v>113.57424852286749</v>
          </cell>
          <cell r="FC349">
            <v>109.2216</v>
          </cell>
          <cell r="FD349">
            <v>108.44924852286749</v>
          </cell>
          <cell r="FE349">
            <v>107.37159999999999</v>
          </cell>
          <cell r="FF349">
            <v>106.59924852286748</v>
          </cell>
          <cell r="FG349">
            <v>0</v>
          </cell>
          <cell r="FH349">
            <v>123.57304852286748</v>
          </cell>
          <cell r="FI349">
            <v>130.09539999999998</v>
          </cell>
          <cell r="FJ349">
            <v>124.34539999999998</v>
          </cell>
          <cell r="FK349">
            <v>123.57304852286748</v>
          </cell>
          <cell r="FL349">
            <v>0</v>
          </cell>
          <cell r="FM349">
            <v>0</v>
          </cell>
          <cell r="FN349" t="str">
            <v>Jan 13</v>
          </cell>
          <cell r="FO349">
            <v>0</v>
          </cell>
          <cell r="FP349">
            <v>55.163684210526327</v>
          </cell>
          <cell r="FQ349">
            <v>81.322499999999991</v>
          </cell>
          <cell r="FR349">
            <v>85.155000000000001</v>
          </cell>
          <cell r="FS349">
            <v>0</v>
          </cell>
          <cell r="FT349">
            <v>120.9579</v>
          </cell>
          <cell r="FU349">
            <v>120.18554852286749</v>
          </cell>
          <cell r="FV349">
            <v>128.54289999999997</v>
          </cell>
          <cell r="FW349">
            <v>127.77054852286747</v>
          </cell>
          <cell r="FX349">
            <v>120.4079</v>
          </cell>
          <cell r="FY349">
            <v>119.6355485228675</v>
          </cell>
          <cell r="FZ349">
            <v>128.54289999999997</v>
          </cell>
          <cell r="GA349">
            <v>127.77054852286747</v>
          </cell>
          <cell r="GB349">
            <v>0</v>
          </cell>
          <cell r="GC349">
            <v>0</v>
          </cell>
          <cell r="GD349">
            <v>131.28100000000001</v>
          </cell>
          <cell r="GE349">
            <v>129.71729999999999</v>
          </cell>
          <cell r="GF349">
            <v>128.94494852286749</v>
          </cell>
          <cell r="GG349">
            <v>130.90730000000002</v>
          </cell>
          <cell r="GH349">
            <v>130.13494852286752</v>
          </cell>
          <cell r="GI349">
            <v>121.90400000000001</v>
          </cell>
          <cell r="GJ349">
            <v>119.80400000000002</v>
          </cell>
          <cell r="GK349">
            <v>0</v>
          </cell>
          <cell r="GL349">
            <v>0</v>
          </cell>
          <cell r="GM349">
            <v>100.90952380952382</v>
          </cell>
          <cell r="GN349">
            <v>0</v>
          </cell>
          <cell r="GO349" t="str">
            <v>Jan 13</v>
          </cell>
          <cell r="GP349">
            <v>10.68</v>
          </cell>
          <cell r="GQ349">
            <v>857.81818181818187</v>
          </cell>
          <cell r="GR349">
            <v>894.90909090909088</v>
          </cell>
          <cell r="GS349">
            <v>858.0454545454545</v>
          </cell>
          <cell r="GT349">
            <v>882.0454545454545</v>
          </cell>
          <cell r="GU349">
            <v>932.9545454545455</v>
          </cell>
          <cell r="GV349">
            <v>929.2045454545455</v>
          </cell>
          <cell r="GW349">
            <v>932.9545454545455</v>
          </cell>
          <cell r="GX349">
            <v>0</v>
          </cell>
          <cell r="GY349">
            <v>1043.5681818181818</v>
          </cell>
          <cell r="GZ349">
            <v>1023.5681818181819</v>
          </cell>
          <cell r="HA349">
            <v>1015.8977272727273</v>
          </cell>
          <cell r="HB349">
            <v>996.89772727272725</v>
          </cell>
          <cell r="HC349">
            <v>1034.2727272727273</v>
          </cell>
          <cell r="HD349">
            <v>959.5</v>
          </cell>
          <cell r="HE349">
            <v>969.875</v>
          </cell>
          <cell r="HF349">
            <v>973.7954545454545</v>
          </cell>
          <cell r="HG349">
            <v>794.94318181818187</v>
          </cell>
          <cell r="HH349">
            <v>0</v>
          </cell>
          <cell r="HI349">
            <v>782.25</v>
          </cell>
          <cell r="HJ349">
            <v>0</v>
          </cell>
          <cell r="HK349" t="e">
            <v>#VALUE!</v>
          </cell>
          <cell r="HL349">
            <v>0</v>
          </cell>
          <cell r="HM349">
            <v>0</v>
          </cell>
          <cell r="HN349">
            <v>639.0454545454545</v>
          </cell>
          <cell r="HO349">
            <v>609.77272727272725</v>
          </cell>
          <cell r="HP349">
            <v>590.8295454545455</v>
          </cell>
          <cell r="HQ349">
            <v>0</v>
          </cell>
          <cell r="HR349">
            <v>86.36</v>
          </cell>
          <cell r="HS349">
            <v>0</v>
          </cell>
          <cell r="HT349">
            <v>1257.1136363636363</v>
          </cell>
          <cell r="HU349" t="str">
            <v>Jan 13</v>
          </cell>
          <cell r="HV349">
            <v>890.5454545454545</v>
          </cell>
          <cell r="HW349">
            <v>860.68181818181813</v>
          </cell>
          <cell r="HX349">
            <v>860.5454545454545</v>
          </cell>
          <cell r="HY349">
            <v>830.68181818181813</v>
          </cell>
          <cell r="HZ349">
            <v>921.86363636363637</v>
          </cell>
          <cell r="IA349">
            <v>900.30681818181813</v>
          </cell>
          <cell r="IB349">
            <v>921.86363636363637</v>
          </cell>
          <cell r="IC349">
            <v>1025.8181818181818</v>
          </cell>
          <cell r="ID349">
            <v>1013.1136363636364</v>
          </cell>
          <cell r="IE349">
            <v>950.27272727272725</v>
          </cell>
          <cell r="IF349">
            <v>964.71590909090912</v>
          </cell>
          <cell r="IG349">
            <v>797.85227272727275</v>
          </cell>
          <cell r="IH349">
            <v>0</v>
          </cell>
          <cell r="II349">
            <v>785.11363636363637</v>
          </cell>
          <cell r="IJ349">
            <v>0</v>
          </cell>
          <cell r="IK349">
            <v>0</v>
          </cell>
          <cell r="IL349">
            <v>0</v>
          </cell>
          <cell r="IM349">
            <v>645.69318181818187</v>
          </cell>
          <cell r="IN349">
            <v>604.85227272727275</v>
          </cell>
          <cell r="IO349">
            <v>0</v>
          </cell>
          <cell r="IP349">
            <v>0</v>
          </cell>
          <cell r="IQ349" t="str">
            <v>Jan 13</v>
          </cell>
          <cell r="IR349">
            <v>16.351482591107917</v>
          </cell>
          <cell r="IS349">
            <v>81.473566198367379</v>
          </cell>
          <cell r="IT349">
            <v>92.845450552960429</v>
          </cell>
          <cell r="IU349">
            <v>0</v>
          </cell>
          <cell r="IV349">
            <v>0</v>
          </cell>
          <cell r="IW349">
            <v>0</v>
          </cell>
          <cell r="IX349">
            <v>108.83397233201582</v>
          </cell>
          <cell r="IY349">
            <v>0</v>
          </cell>
          <cell r="IZ349">
            <v>126.10944664031619</v>
          </cell>
          <cell r="JA349">
            <v>124.2434584980237</v>
          </cell>
          <cell r="JB349">
            <v>0</v>
          </cell>
          <cell r="JC349">
            <v>120.92652173913044</v>
          </cell>
          <cell r="JD349">
            <v>138.13071543840778</v>
          </cell>
          <cell r="JE349">
            <v>0</v>
          </cell>
          <cell r="JF349">
            <v>0</v>
          </cell>
          <cell r="JG349">
            <v>0</v>
          </cell>
          <cell r="JH349">
            <v>0</v>
          </cell>
          <cell r="JI349">
            <v>0</v>
          </cell>
          <cell r="JJ349">
            <v>0</v>
          </cell>
          <cell r="JK349">
            <v>0</v>
          </cell>
          <cell r="JL349">
            <v>0</v>
          </cell>
          <cell r="JM349">
            <v>-1.1492687747035433</v>
          </cell>
          <cell r="JN349">
            <v>128.52250988142291</v>
          </cell>
          <cell r="JO349">
            <v>0</v>
          </cell>
          <cell r="JP349">
            <v>124.58800395256915</v>
          </cell>
          <cell r="JQ349">
            <v>125.7372727272727</v>
          </cell>
          <cell r="JR349">
            <v>126.81409090909089</v>
          </cell>
          <cell r="JS349">
            <v>127.26964426877468</v>
          </cell>
          <cell r="JT349">
            <v>128.48893671936759</v>
          </cell>
          <cell r="JU349">
            <v>0</v>
          </cell>
          <cell r="JV349">
            <v>0</v>
          </cell>
          <cell r="JW349">
            <v>0</v>
          </cell>
          <cell r="JX349">
            <v>0</v>
          </cell>
          <cell r="JY349">
            <v>0</v>
          </cell>
          <cell r="JZ349">
            <v>125.9372727272727</v>
          </cell>
          <cell r="KA349">
            <v>0</v>
          </cell>
          <cell r="KB349">
            <v>0</v>
          </cell>
          <cell r="KC349">
            <v>0</v>
          </cell>
          <cell r="KD349">
            <v>112.27318181818183</v>
          </cell>
          <cell r="KE349">
            <v>115.16448616600792</v>
          </cell>
          <cell r="KF349">
            <v>112.27318181818183</v>
          </cell>
          <cell r="KG349">
            <v>115.16448616600792</v>
          </cell>
          <cell r="KH349">
            <v>109.11590909090907</v>
          </cell>
          <cell r="KI349">
            <v>0</v>
          </cell>
          <cell r="KJ349">
            <v>0</v>
          </cell>
          <cell r="KK349">
            <v>101.64803183841151</v>
          </cell>
          <cell r="KL349">
            <v>99.52555510254895</v>
          </cell>
          <cell r="KM349">
            <v>0</v>
          </cell>
          <cell r="KN349">
            <v>99.239087547850986</v>
          </cell>
          <cell r="KO349">
            <v>56.086956521739133</v>
          </cell>
          <cell r="KP349">
            <v>3.2826086956521738</v>
          </cell>
          <cell r="KQ349">
            <v>1.6521739130434789</v>
          </cell>
          <cell r="KR349">
            <v>1.4739130434782606</v>
          </cell>
          <cell r="KS349">
            <v>0.85652173913043494</v>
          </cell>
          <cell r="KT349">
            <v>0.43478260869565233</v>
          </cell>
          <cell r="KU349">
            <v>-2.4260869565217384</v>
          </cell>
          <cell r="KV349">
            <v>-0.20000000000000007</v>
          </cell>
          <cell r="KW349">
            <v>-0.20000000000000007</v>
          </cell>
          <cell r="KX349">
            <v>-0.75217391304347814</v>
          </cell>
          <cell r="KY349">
            <v>0.14348217391304355</v>
          </cell>
          <cell r="KZ349">
            <v>-1.4999978260869564</v>
          </cell>
          <cell r="LA349">
            <v>-0.13043043478260866</v>
          </cell>
          <cell r="LB349">
            <v>2.8913043478260869</v>
          </cell>
          <cell r="LC349" t="str">
            <v>Jan 13</v>
          </cell>
          <cell r="LD349">
            <v>76.954069298952462</v>
          </cell>
          <cell r="LE349">
            <v>87.695133149678597</v>
          </cell>
          <cell r="LF349">
            <v>955</v>
          </cell>
          <cell r="LG349">
            <v>955</v>
          </cell>
          <cell r="LH349">
            <v>102.51477272727273</v>
          </cell>
          <cell r="LI349">
            <v>119.30454545454546</v>
          </cell>
          <cell r="LJ349">
            <v>127.02863636363634</v>
          </cell>
          <cell r="LK349">
            <v>1.5886363636363634</v>
          </cell>
          <cell r="LL349">
            <v>123.78272727272729</v>
          </cell>
          <cell r="LM349">
            <v>0.95909090909090922</v>
          </cell>
          <cell r="LN349">
            <v>126.55000000000001</v>
          </cell>
          <cell r="LO349">
            <v>2.3427272727272728</v>
          </cell>
          <cell r="LP349">
            <v>0</v>
          </cell>
          <cell r="LQ349">
            <v>0</v>
          </cell>
          <cell r="LR349">
            <v>0</v>
          </cell>
          <cell r="LS349">
            <v>0</v>
          </cell>
          <cell r="LT349">
            <v>97.409019327129556</v>
          </cell>
          <cell r="LU349">
            <v>96.906871868289201</v>
          </cell>
          <cell r="LV349">
            <v>109.13954545454546</v>
          </cell>
          <cell r="LW349">
            <v>109.01068181818182</v>
          </cell>
          <cell r="LX349">
            <v>111.72659090909092</v>
          </cell>
          <cell r="LY349">
            <v>118.71522727272728</v>
          </cell>
          <cell r="LZ349">
            <v>111.23818181818183</v>
          </cell>
          <cell r="MA349">
            <v>117.95</v>
          </cell>
          <cell r="MB349" t="str">
            <v>Jan 13</v>
          </cell>
          <cell r="MC349">
            <v>924.18181818181824</v>
          </cell>
          <cell r="MD349">
            <v>922.40909090909099</v>
          </cell>
          <cell r="ME349">
            <v>106.59532828282828</v>
          </cell>
          <cell r="MF349">
            <v>94.16</v>
          </cell>
          <cell r="MG349">
            <v>91.25</v>
          </cell>
          <cell r="MH349" t="str">
            <v>Jan 13</v>
          </cell>
          <cell r="MI349">
            <v>158.04347826086956</v>
          </cell>
          <cell r="MJ349">
            <v>105.96273291925466</v>
          </cell>
          <cell r="MK349">
            <v>108.81987577639751</v>
          </cell>
          <cell r="ML349">
            <v>95.97515527950307</v>
          </cell>
          <cell r="MM349">
            <v>81.739130434782609</v>
          </cell>
          <cell r="MN349">
            <v>118.11023622047243</v>
          </cell>
          <cell r="MO349">
            <v>149.31459188095494</v>
          </cell>
          <cell r="MP349">
            <v>95.900621118012381</v>
          </cell>
          <cell r="MQ349">
            <v>38.869565217391305</v>
          </cell>
          <cell r="MR349">
            <v>68.434782608695656</v>
          </cell>
          <cell r="MS349">
            <v>0</v>
          </cell>
          <cell r="MT349">
            <v>140.55023923444972</v>
          </cell>
          <cell r="MU349">
            <v>81.168831168831218</v>
          </cell>
          <cell r="MV349">
            <v>73.956521739130437</v>
          </cell>
          <cell r="MW349">
            <v>16.3</v>
          </cell>
        </row>
        <row r="350">
          <cell r="F350" t="str">
            <v>Feb 13</v>
          </cell>
          <cell r="G350">
            <v>116.28224999999998</v>
          </cell>
          <cell r="H350">
            <v>0</v>
          </cell>
          <cell r="I350">
            <v>95.27473684210527</v>
          </cell>
          <cell r="J350">
            <v>0</v>
          </cell>
          <cell r="K350">
            <v>0</v>
          </cell>
          <cell r="L350">
            <v>116.30368421052628</v>
          </cell>
          <cell r="M350">
            <v>111.24052631578945</v>
          </cell>
          <cell r="N350">
            <v>0</v>
          </cell>
          <cell r="O350">
            <v>0</v>
          </cell>
          <cell r="P350">
            <v>81.103684210526325</v>
          </cell>
          <cell r="Q350">
            <v>81.103684210526325</v>
          </cell>
          <cell r="R350">
            <v>94.21052631578948</v>
          </cell>
          <cell r="S350">
            <v>95.91947368421053</v>
          </cell>
          <cell r="T350">
            <v>88.261578947368434</v>
          </cell>
          <cell r="U350">
            <v>67.695789473684215</v>
          </cell>
          <cell r="V350">
            <v>114.76225000000001</v>
          </cell>
          <cell r="W350">
            <v>115.43725000000001</v>
          </cell>
          <cell r="X350">
            <v>116.2872595</v>
          </cell>
          <cell r="Y350">
            <v>110.78225</v>
          </cell>
          <cell r="Z350">
            <v>113.45975</v>
          </cell>
          <cell r="AA350">
            <v>111.35583555555554</v>
          </cell>
          <cell r="AB350">
            <v>112.44472222222221</v>
          </cell>
          <cell r="AC350">
            <v>112.14725</v>
          </cell>
          <cell r="AD350">
            <v>116.03225</v>
          </cell>
          <cell r="AE350">
            <v>122.38225</v>
          </cell>
          <cell r="AF350">
            <v>114.54555555555555</v>
          </cell>
          <cell r="AG350">
            <v>120.64999999999999</v>
          </cell>
          <cell r="AH350">
            <v>109.99555555555555</v>
          </cell>
          <cell r="AI350">
            <v>112.12166666666667</v>
          </cell>
          <cell r="AJ350">
            <v>114.54555555555555</v>
          </cell>
          <cell r="AK350">
            <v>116.74555555555555</v>
          </cell>
          <cell r="AL350">
            <v>119.84975</v>
          </cell>
          <cell r="AM350">
            <v>121.69555555555559</v>
          </cell>
          <cell r="AN350">
            <v>111.39472222222221</v>
          </cell>
          <cell r="AO350">
            <v>115.78916666666666</v>
          </cell>
          <cell r="AP350">
            <v>0</v>
          </cell>
          <cell r="AQ350">
            <v>112.04555555555555</v>
          </cell>
          <cell r="AR350">
            <v>113.76444444444445</v>
          </cell>
          <cell r="AS350">
            <v>112.14725</v>
          </cell>
          <cell r="AT350">
            <v>112.06388888888888</v>
          </cell>
          <cell r="AU350">
            <v>118.84999999999998</v>
          </cell>
          <cell r="AV350">
            <v>119.79472222222222</v>
          </cell>
          <cell r="AW350">
            <v>112.33056277777777</v>
          </cell>
          <cell r="AX350">
            <v>116.46225000000001</v>
          </cell>
          <cell r="AY350">
            <v>0</v>
          </cell>
          <cell r="AZ350">
            <v>0</v>
          </cell>
          <cell r="BA350">
            <v>0</v>
          </cell>
          <cell r="BB350">
            <v>111.0963888888889</v>
          </cell>
          <cell r="BC350">
            <v>111.09472222222223</v>
          </cell>
          <cell r="BD350">
            <v>1.8875000000000024</v>
          </cell>
          <cell r="BE350">
            <v>90.337894736842102</v>
          </cell>
          <cell r="BF350">
            <v>113.12316789473684</v>
          </cell>
          <cell r="BG350">
            <v>106.41750000000002</v>
          </cell>
          <cell r="BH350">
            <v>116.47225</v>
          </cell>
          <cell r="BI350">
            <v>115.71975</v>
          </cell>
          <cell r="BJ350">
            <v>0</v>
          </cell>
          <cell r="BK350">
            <v>3.23</v>
          </cell>
          <cell r="BL350">
            <v>10.83986842105263</v>
          </cell>
          <cell r="BM350">
            <v>36.160065789473684</v>
          </cell>
          <cell r="BN350">
            <v>70.601447368421049</v>
          </cell>
          <cell r="BO350">
            <v>67.955723684210525</v>
          </cell>
          <cell r="BP350">
            <v>98.289671052631576</v>
          </cell>
          <cell r="BQ350">
            <v>123.55548947368422</v>
          </cell>
          <cell r="BR350">
            <v>122.03109692718553</v>
          </cell>
          <cell r="BS350">
            <v>130.17535263157893</v>
          </cell>
          <cell r="BT350">
            <v>128.65096008508024</v>
          </cell>
          <cell r="BU350">
            <v>140.10525789473684</v>
          </cell>
          <cell r="BV350">
            <v>138.58086534823815</v>
          </cell>
          <cell r="BW350">
            <v>125.17469999999999</v>
          </cell>
          <cell r="BX350">
            <v>123.6503074535013</v>
          </cell>
          <cell r="BY350">
            <v>140.4865736842105</v>
          </cell>
          <cell r="BZ350">
            <v>138.96218113771181</v>
          </cell>
          <cell r="CA350">
            <v>122.15578421052632</v>
          </cell>
          <cell r="CB350">
            <v>120.63139166402763</v>
          </cell>
          <cell r="CC350">
            <v>138.45620526315787</v>
          </cell>
          <cell r="CD350">
            <v>136.93181271665918</v>
          </cell>
          <cell r="CE350">
            <v>144.61075263157895</v>
          </cell>
          <cell r="CF350">
            <v>147.99473684210525</v>
          </cell>
          <cell r="CG350">
            <v>151.60121052631578</v>
          </cell>
          <cell r="CH350">
            <v>103.46368421052632</v>
          </cell>
          <cell r="CI350">
            <v>141.52850526315788</v>
          </cell>
          <cell r="CJ350">
            <v>135.2285052631579</v>
          </cell>
          <cell r="CK350">
            <v>137.32850526315789</v>
          </cell>
          <cell r="CL350">
            <v>131.67397894736843</v>
          </cell>
          <cell r="CM350">
            <v>0</v>
          </cell>
          <cell r="CN350">
            <v>134.7399789473684</v>
          </cell>
          <cell r="CO350">
            <v>133.21558640086971</v>
          </cell>
          <cell r="CP350">
            <v>0</v>
          </cell>
          <cell r="CQ350">
            <v>131.5862210526316</v>
          </cell>
          <cell r="CR350">
            <v>0</v>
          </cell>
          <cell r="CS350">
            <v>0</v>
          </cell>
          <cell r="CT350">
            <v>105.69526315789474</v>
          </cell>
          <cell r="CU350">
            <v>98.950526315789475</v>
          </cell>
          <cell r="CV350">
            <v>0</v>
          </cell>
          <cell r="CW350">
            <v>60</v>
          </cell>
          <cell r="CX350">
            <v>132.72983684210524</v>
          </cell>
          <cell r="CY350">
            <v>129.18006315789472</v>
          </cell>
          <cell r="CZ350">
            <v>133.86118421052629</v>
          </cell>
          <cell r="DA350">
            <v>132.41328947368419</v>
          </cell>
          <cell r="DB350">
            <v>2.7582947368421031</v>
          </cell>
          <cell r="DC350">
            <v>1.9885550239234429</v>
          </cell>
          <cell r="DD350">
            <v>1.0063052631578888</v>
          </cell>
          <cell r="DE350">
            <v>0</v>
          </cell>
          <cell r="DF350">
            <v>1.5243925464986841</v>
          </cell>
          <cell r="DG350">
            <v>3.629506063092105</v>
          </cell>
          <cell r="DH350">
            <v>2.7073691114473681</v>
          </cell>
          <cell r="DI350">
            <v>0.27083505528947366</v>
          </cell>
          <cell r="DJ350">
            <v>4.8723684210526317E-4</v>
          </cell>
          <cell r="DK350">
            <v>0.65081465951315798</v>
          </cell>
          <cell r="DL350">
            <v>0</v>
          </cell>
          <cell r="DM350" t="str">
            <v>Feb 13</v>
          </cell>
          <cell r="DN350">
            <v>6.5649999999999995</v>
          </cell>
          <cell r="DO350">
            <v>0</v>
          </cell>
          <cell r="DP350">
            <v>0</v>
          </cell>
          <cell r="DQ350">
            <v>0</v>
          </cell>
          <cell r="DR350">
            <v>0</v>
          </cell>
          <cell r="DS350">
            <v>4.6820052631578619</v>
          </cell>
          <cell r="DT350">
            <v>128.23749473684208</v>
          </cell>
          <cell r="DU350">
            <v>126.71310219034339</v>
          </cell>
          <cell r="DV350">
            <v>140.11443157894735</v>
          </cell>
          <cell r="DW350">
            <v>138.59003903244866</v>
          </cell>
          <cell r="DX350">
            <v>126.70935789473684</v>
          </cell>
          <cell r="DY350">
            <v>125.18496534823815</v>
          </cell>
          <cell r="DZ350">
            <v>139.06067368421051</v>
          </cell>
          <cell r="EA350">
            <v>137.53628113771182</v>
          </cell>
          <cell r="EB350">
            <v>126.51372631578946</v>
          </cell>
          <cell r="EC350">
            <v>124.98933376929077</v>
          </cell>
          <cell r="ED350">
            <v>139.06067368421051</v>
          </cell>
          <cell r="EE350">
            <v>137.53628113771182</v>
          </cell>
          <cell r="EF350">
            <v>136.77697894736841</v>
          </cell>
          <cell r="EG350">
            <v>148.11918947368423</v>
          </cell>
          <cell r="EH350">
            <v>132.9605052631579</v>
          </cell>
          <cell r="EI350">
            <v>132.62892631578947</v>
          </cell>
          <cell r="EJ350">
            <v>0</v>
          </cell>
          <cell r="EK350">
            <v>136.16134736842102</v>
          </cell>
          <cell r="EL350">
            <v>134.63695482192233</v>
          </cell>
          <cell r="EM350">
            <v>0</v>
          </cell>
          <cell r="EN350">
            <v>0</v>
          </cell>
          <cell r="EO350">
            <v>105.87526315789472</v>
          </cell>
          <cell r="EP350">
            <v>100.5042105263158</v>
          </cell>
          <cell r="EQ350" t="str">
            <v>Feb 13</v>
          </cell>
          <cell r="ER350">
            <v>3.43</v>
          </cell>
          <cell r="ES350">
            <v>0</v>
          </cell>
          <cell r="ET350">
            <v>0</v>
          </cell>
          <cell r="EU350">
            <v>0</v>
          </cell>
          <cell r="EV350">
            <v>34.436684210526316</v>
          </cell>
          <cell r="EW350">
            <v>65.27131578947369</v>
          </cell>
          <cell r="EX350">
            <v>69.272368421052619</v>
          </cell>
          <cell r="EY350">
            <v>124.83637894736839</v>
          </cell>
          <cell r="EZ350">
            <v>123.3119864008697</v>
          </cell>
          <cell r="FA350">
            <v>131.71111578947369</v>
          </cell>
          <cell r="FB350">
            <v>130.18672324297501</v>
          </cell>
          <cell r="FC350">
            <v>127.96427368421053</v>
          </cell>
          <cell r="FD350">
            <v>126.43988113771184</v>
          </cell>
          <cell r="FE350">
            <v>124.41637894736839</v>
          </cell>
          <cell r="FF350">
            <v>122.8919864008697</v>
          </cell>
          <cell r="FG350">
            <v>0</v>
          </cell>
          <cell r="FH350">
            <v>134.74195482192238</v>
          </cell>
          <cell r="FI350">
            <v>142.06676842105261</v>
          </cell>
          <cell r="FJ350">
            <v>136.26634736842107</v>
          </cell>
          <cell r="FK350">
            <v>134.74195482192238</v>
          </cell>
          <cell r="FL350">
            <v>0</v>
          </cell>
          <cell r="FM350">
            <v>0</v>
          </cell>
          <cell r="FN350" t="str">
            <v>Feb 13</v>
          </cell>
          <cell r="FO350">
            <v>3.41</v>
          </cell>
          <cell r="FP350">
            <v>58.403333333333329</v>
          </cell>
          <cell r="FQ350">
            <v>79.604583333333338</v>
          </cell>
          <cell r="FR350">
            <v>83.504166666666663</v>
          </cell>
          <cell r="FS350">
            <v>0</v>
          </cell>
          <cell r="FT350">
            <v>139.42629473684207</v>
          </cell>
          <cell r="FU350">
            <v>137.90190219034338</v>
          </cell>
          <cell r="FV350">
            <v>147.69366315789469</v>
          </cell>
          <cell r="FW350">
            <v>146.169270611396</v>
          </cell>
          <cell r="FX350">
            <v>138.41497894736835</v>
          </cell>
          <cell r="FY350">
            <v>136.89058640086967</v>
          </cell>
          <cell r="FZ350">
            <v>147.69366315789469</v>
          </cell>
          <cell r="GA350">
            <v>146.169270611396</v>
          </cell>
          <cell r="GB350">
            <v>0</v>
          </cell>
          <cell r="GC350">
            <v>0</v>
          </cell>
          <cell r="GD350">
            <v>139.12113157894737</v>
          </cell>
          <cell r="GE350">
            <v>136.79422105263157</v>
          </cell>
          <cell r="GF350">
            <v>135.26982850613288</v>
          </cell>
          <cell r="GG350">
            <v>137.03185263157894</v>
          </cell>
          <cell r="GH350">
            <v>135.50746008508025</v>
          </cell>
          <cell r="GI350">
            <v>136.96421052631581</v>
          </cell>
          <cell r="GJ350">
            <v>134.86421052631582</v>
          </cell>
          <cell r="GK350">
            <v>0</v>
          </cell>
          <cell r="GL350">
            <v>0</v>
          </cell>
          <cell r="GM350">
            <v>103.18631578947367</v>
          </cell>
          <cell r="GN350">
            <v>0</v>
          </cell>
          <cell r="GO350" t="str">
            <v>Feb 13</v>
          </cell>
          <cell r="GP350">
            <v>10.35</v>
          </cell>
          <cell r="GQ350">
            <v>875.45</v>
          </cell>
          <cell r="GR350">
            <v>940.75</v>
          </cell>
          <cell r="GS350">
            <v>870</v>
          </cell>
          <cell r="GT350">
            <v>935.15</v>
          </cell>
          <cell r="GU350">
            <v>991.86249999999995</v>
          </cell>
          <cell r="GV350">
            <v>988.11249999999995</v>
          </cell>
          <cell r="GW350">
            <v>991.86249999999995</v>
          </cell>
          <cell r="GX350">
            <v>0</v>
          </cell>
          <cell r="GY350">
            <v>1118.0374999999999</v>
          </cell>
          <cell r="GZ350">
            <v>1098.0374999999999</v>
          </cell>
          <cell r="HA350">
            <v>1085.8499999999999</v>
          </cell>
          <cell r="HB350">
            <v>1073</v>
          </cell>
          <cell r="HC350">
            <v>1074.0125</v>
          </cell>
          <cell r="HD350">
            <v>994.86249999999995</v>
          </cell>
          <cell r="HE350">
            <v>1005.3875</v>
          </cell>
          <cell r="HF350">
            <v>1010.3875</v>
          </cell>
          <cell r="HG350">
            <v>868.96249999999998</v>
          </cell>
          <cell r="HH350">
            <v>0</v>
          </cell>
          <cell r="HI350">
            <v>844.875</v>
          </cell>
          <cell r="HJ350">
            <v>0</v>
          </cell>
          <cell r="HK350" t="e">
            <v>#VALUE!</v>
          </cell>
          <cell r="HL350">
            <v>0</v>
          </cell>
          <cell r="HM350">
            <v>0</v>
          </cell>
          <cell r="HN350">
            <v>665.72500000000002</v>
          </cell>
          <cell r="HO350">
            <v>629.27499999999998</v>
          </cell>
          <cell r="HP350">
            <v>607.125</v>
          </cell>
          <cell r="HQ350">
            <v>0</v>
          </cell>
          <cell r="HR350">
            <v>87.72</v>
          </cell>
          <cell r="HS350">
            <v>0</v>
          </cell>
          <cell r="HT350">
            <v>1270.0250000000001</v>
          </cell>
          <cell r="HU350" t="str">
            <v>Feb 13</v>
          </cell>
          <cell r="HV350">
            <v>903.5</v>
          </cell>
          <cell r="HW350">
            <v>922.7</v>
          </cell>
          <cell r="HX350">
            <v>873</v>
          </cell>
          <cell r="HY350">
            <v>892.2</v>
          </cell>
          <cell r="HZ350">
            <v>980.28750000000002</v>
          </cell>
          <cell r="IA350">
            <v>959.16250000000002</v>
          </cell>
          <cell r="IB350">
            <v>980.28750000000002</v>
          </cell>
          <cell r="IC350">
            <v>1099</v>
          </cell>
          <cell r="ID350">
            <v>1054.3499999999999</v>
          </cell>
          <cell r="IE350">
            <v>980.3125</v>
          </cell>
          <cell r="IF350">
            <v>999.85</v>
          </cell>
          <cell r="IG350">
            <v>868.96249999999998</v>
          </cell>
          <cell r="IH350">
            <v>0</v>
          </cell>
          <cell r="II350">
            <v>860.01250000000005</v>
          </cell>
          <cell r="IJ350">
            <v>0</v>
          </cell>
          <cell r="IK350">
            <v>0</v>
          </cell>
          <cell r="IL350">
            <v>0</v>
          </cell>
          <cell r="IM350">
            <v>669.0625</v>
          </cell>
          <cell r="IN350">
            <v>623.11249999999995</v>
          </cell>
          <cell r="IO350">
            <v>0</v>
          </cell>
          <cell r="IP350">
            <v>0</v>
          </cell>
          <cell r="IQ350" t="str">
            <v>Feb 13</v>
          </cell>
          <cell r="IR350">
            <v>16.838697773918422</v>
          </cell>
          <cell r="IS350">
            <v>76.974214343271555</v>
          </cell>
          <cell r="IT350">
            <v>87.718089990817262</v>
          </cell>
          <cell r="IU350">
            <v>0</v>
          </cell>
          <cell r="IV350">
            <v>0</v>
          </cell>
          <cell r="IW350">
            <v>0</v>
          </cell>
          <cell r="IX350">
            <v>117.76388888888889</v>
          </cell>
          <cell r="IY350">
            <v>0</v>
          </cell>
          <cell r="IZ350">
            <v>136.91722222222222</v>
          </cell>
          <cell r="JA350">
            <v>134.59000000000003</v>
          </cell>
          <cell r="JB350">
            <v>0</v>
          </cell>
          <cell r="JC350">
            <v>130.95000000000002</v>
          </cell>
          <cell r="JD350">
            <v>143.56344510190667</v>
          </cell>
          <cell r="JE350">
            <v>0</v>
          </cell>
          <cell r="JF350">
            <v>0</v>
          </cell>
          <cell r="JG350">
            <v>0</v>
          </cell>
          <cell r="JH350">
            <v>0</v>
          </cell>
          <cell r="JI350">
            <v>0</v>
          </cell>
          <cell r="JJ350">
            <v>0</v>
          </cell>
          <cell r="JK350">
            <v>0</v>
          </cell>
          <cell r="JL350">
            <v>0</v>
          </cell>
          <cell r="JM350">
            <v>-0.78222922222221314</v>
          </cell>
          <cell r="JN350">
            <v>134.56833333333333</v>
          </cell>
          <cell r="JO350">
            <v>0</v>
          </cell>
          <cell r="JP350">
            <v>130.78722222222225</v>
          </cell>
          <cell r="JQ350">
            <v>131.56945144444447</v>
          </cell>
          <cell r="JR350">
            <v>132.85722222222225</v>
          </cell>
          <cell r="JS350">
            <v>133.10833333333335</v>
          </cell>
          <cell r="JT350">
            <v>134.79444444444445</v>
          </cell>
          <cell r="JU350">
            <v>0</v>
          </cell>
          <cell r="JV350">
            <v>0</v>
          </cell>
          <cell r="JW350">
            <v>0</v>
          </cell>
          <cell r="JX350">
            <v>0</v>
          </cell>
          <cell r="JY350">
            <v>0</v>
          </cell>
          <cell r="JZ350">
            <v>131.62944444444446</v>
          </cell>
          <cell r="KA350">
            <v>0</v>
          </cell>
          <cell r="KB350">
            <v>0</v>
          </cell>
          <cell r="KC350">
            <v>0</v>
          </cell>
          <cell r="KD350">
            <v>114.86888888888888</v>
          </cell>
          <cell r="KE350">
            <v>118.06888888888888</v>
          </cell>
          <cell r="KF350">
            <v>114.86888888888888</v>
          </cell>
          <cell r="KG350">
            <v>118.06888888888888</v>
          </cell>
          <cell r="KH350">
            <v>112.49722222222222</v>
          </cell>
          <cell r="KI350">
            <v>0</v>
          </cell>
          <cell r="KJ350">
            <v>0</v>
          </cell>
          <cell r="KK350">
            <v>103.911198600175</v>
          </cell>
          <cell r="KL350">
            <v>102.1909886264217</v>
          </cell>
          <cell r="KM350">
            <v>0</v>
          </cell>
          <cell r="KN350">
            <v>102.22545971128611</v>
          </cell>
          <cell r="KO350">
            <v>45.25</v>
          </cell>
          <cell r="KP350">
            <v>5.875</v>
          </cell>
          <cell r="KQ350">
            <v>1.8149999999999995</v>
          </cell>
          <cell r="KR350">
            <v>1.6149999999999998</v>
          </cell>
          <cell r="KS350">
            <v>1.1750000000000003</v>
          </cell>
          <cell r="KT350">
            <v>0.80000000000000016</v>
          </cell>
          <cell r="KU350">
            <v>-1.9650000000000003</v>
          </cell>
          <cell r="KV350">
            <v>-5.9992999999999949E-2</v>
          </cell>
          <cell r="KW350">
            <v>0.10500000000000001</v>
          </cell>
          <cell r="KX350">
            <v>-1</v>
          </cell>
          <cell r="KY350">
            <v>0.24499999999999994</v>
          </cell>
          <cell r="KZ350">
            <v>-2.5249999999999999</v>
          </cell>
          <cell r="LA350">
            <v>-7.4997500000000092E-2</v>
          </cell>
          <cell r="LB350">
            <v>3.2</v>
          </cell>
          <cell r="LC350" t="str">
            <v>Feb 13</v>
          </cell>
          <cell r="LD350">
            <v>73.327961321514906</v>
          </cell>
          <cell r="LE350">
            <v>83.562901744719923</v>
          </cell>
          <cell r="LF350">
            <v>910</v>
          </cell>
          <cell r="LG350">
            <v>910</v>
          </cell>
          <cell r="LH350">
            <v>107.35663580246913</v>
          </cell>
          <cell r="LI350">
            <v>129.87388888888893</v>
          </cell>
          <cell r="LJ350">
            <v>133.46944444444446</v>
          </cell>
          <cell r="LK350">
            <v>2.1677777777777782</v>
          </cell>
          <cell r="LL350">
            <v>131.20000000000002</v>
          </cell>
          <cell r="LM350">
            <v>1.9777777777777781</v>
          </cell>
          <cell r="LN350">
            <v>133.0277777777778</v>
          </cell>
          <cell r="LO350">
            <v>2.8916666666666662</v>
          </cell>
          <cell r="LP350">
            <v>0</v>
          </cell>
          <cell r="LQ350">
            <v>0</v>
          </cell>
          <cell r="LR350">
            <v>0</v>
          </cell>
          <cell r="LS350">
            <v>0</v>
          </cell>
          <cell r="LT350">
            <v>100.29055118110237</v>
          </cell>
          <cell r="LU350">
            <v>99.939195100612437</v>
          </cell>
          <cell r="LV350">
            <v>112.44472222222221</v>
          </cell>
          <cell r="LW350">
            <v>112.14725</v>
          </cell>
          <cell r="LX350">
            <v>116.03225</v>
          </cell>
          <cell r="LY350">
            <v>122.38225</v>
          </cell>
          <cell r="LZ350">
            <v>114.54555555555555</v>
          </cell>
          <cell r="MA350">
            <v>120.64999999999999</v>
          </cell>
          <cell r="MB350" t="str">
            <v>Feb 13</v>
          </cell>
          <cell r="MC350">
            <v>933.94444444444446</v>
          </cell>
          <cell r="MD350">
            <v>932</v>
          </cell>
          <cell r="ME350">
            <v>111.12114197530865</v>
          </cell>
          <cell r="MF350">
            <v>96.91</v>
          </cell>
          <cell r="MG350">
            <v>93.18</v>
          </cell>
          <cell r="MH350" t="str">
            <v>Feb 13</v>
          </cell>
          <cell r="MI350">
            <v>148.5</v>
          </cell>
          <cell r="MJ350">
            <v>99.714285714285708</v>
          </cell>
          <cell r="MK350">
            <v>102.5714285714286</v>
          </cell>
          <cell r="ML350">
            <v>89.714285714285694</v>
          </cell>
          <cell r="MM350">
            <v>80</v>
          </cell>
          <cell r="MN350">
            <v>118.11023622047244</v>
          </cell>
          <cell r="MO350">
            <v>126.18392911701798</v>
          </cell>
          <cell r="MP350">
            <v>90.857142857142861</v>
          </cell>
          <cell r="MQ350">
            <v>32.85</v>
          </cell>
          <cell r="MR350">
            <v>62.625</v>
          </cell>
          <cell r="MS350">
            <v>0</v>
          </cell>
          <cell r="MT350">
            <v>115.72966507177034</v>
          </cell>
          <cell r="MU350">
            <v>81.168831168831204</v>
          </cell>
          <cell r="MV350">
            <v>87.674999999999997</v>
          </cell>
          <cell r="MW350">
            <v>16.3</v>
          </cell>
        </row>
        <row r="351">
          <cell r="F351" t="str">
            <v>Mar 13</v>
          </cell>
          <cell r="G351">
            <v>108.36949999999999</v>
          </cell>
          <cell r="H351">
            <v>0</v>
          </cell>
          <cell r="I351">
            <v>92.874499999999998</v>
          </cell>
          <cell r="J351">
            <v>0</v>
          </cell>
          <cell r="K351">
            <v>0</v>
          </cell>
          <cell r="L351">
            <v>112.82350000000001</v>
          </cell>
          <cell r="M351">
            <v>108.35200000000002</v>
          </cell>
          <cell r="N351">
            <v>0</v>
          </cell>
          <cell r="O351">
            <v>0</v>
          </cell>
          <cell r="P351">
            <v>81.474499999999992</v>
          </cell>
          <cell r="Q351">
            <v>81.474499999999992</v>
          </cell>
          <cell r="R351">
            <v>93.605999999999995</v>
          </cell>
          <cell r="S351">
            <v>97.499499999999998</v>
          </cell>
          <cell r="T351">
            <v>88.774500000000003</v>
          </cell>
          <cell r="U351">
            <v>70.887</v>
          </cell>
          <cell r="V351">
            <v>106.34449999999997</v>
          </cell>
          <cell r="W351">
            <v>106.38949999999997</v>
          </cell>
          <cell r="X351">
            <v>108.29950299999997</v>
          </cell>
          <cell r="Y351">
            <v>103.16199999999998</v>
          </cell>
          <cell r="Z351">
            <v>106.23199999999997</v>
          </cell>
          <cell r="AA351">
            <v>106.10250049999998</v>
          </cell>
          <cell r="AB351">
            <v>106.83499999999998</v>
          </cell>
          <cell r="AC351">
            <v>104.06949999999998</v>
          </cell>
          <cell r="AD351">
            <v>108.11949999999997</v>
          </cell>
          <cell r="AE351">
            <v>114.86949999999997</v>
          </cell>
          <cell r="AF351">
            <v>107.50450000000001</v>
          </cell>
          <cell r="AG351">
            <v>112.32999999999997</v>
          </cell>
          <cell r="AH351">
            <v>103.1545</v>
          </cell>
          <cell r="AI351">
            <v>106.02050000000001</v>
          </cell>
          <cell r="AJ351">
            <v>107.50450000000001</v>
          </cell>
          <cell r="AK351">
            <v>109.3045</v>
          </cell>
          <cell r="AL351">
            <v>112.02199999999998</v>
          </cell>
          <cell r="AM351">
            <v>114.21849999999999</v>
          </cell>
          <cell r="AN351">
            <v>105.80749999999998</v>
          </cell>
          <cell r="AO351">
            <v>109.88749999999997</v>
          </cell>
          <cell r="AP351">
            <v>0</v>
          </cell>
          <cell r="AQ351">
            <v>105.1545</v>
          </cell>
          <cell r="AR351">
            <v>108.45000000000002</v>
          </cell>
          <cell r="AS351">
            <v>104.06949999999998</v>
          </cell>
          <cell r="AT351">
            <v>106.37000499999998</v>
          </cell>
          <cell r="AU351">
            <v>110.14999999999998</v>
          </cell>
          <cell r="AV351">
            <v>114.05249999999998</v>
          </cell>
          <cell r="AW351">
            <v>106.42500249999996</v>
          </cell>
          <cell r="AX351">
            <v>109.01199999999997</v>
          </cell>
          <cell r="AY351">
            <v>0</v>
          </cell>
          <cell r="AZ351">
            <v>0</v>
          </cell>
          <cell r="BA351">
            <v>0</v>
          </cell>
          <cell r="BB351">
            <v>105.5565</v>
          </cell>
          <cell r="BC351">
            <v>105.55250000000001</v>
          </cell>
          <cell r="BD351">
            <v>0.643636363636366</v>
          </cell>
          <cell r="BE351">
            <v>92.131499999999988</v>
          </cell>
          <cell r="BF351">
            <v>110.32701</v>
          </cell>
          <cell r="BG351">
            <v>103.43610000000001</v>
          </cell>
          <cell r="BH351">
            <v>108.97449999999998</v>
          </cell>
          <cell r="BI351">
            <v>107.87700249999997</v>
          </cell>
          <cell r="BJ351">
            <v>0</v>
          </cell>
          <cell r="BK351">
            <v>3.43</v>
          </cell>
          <cell r="BL351">
            <v>11.725874999999998</v>
          </cell>
          <cell r="BM351">
            <v>37.567687499999998</v>
          </cell>
          <cell r="BN351">
            <v>60.840937499999995</v>
          </cell>
          <cell r="BO351">
            <v>59.303999999999995</v>
          </cell>
          <cell r="BP351">
            <v>89.591250000000002</v>
          </cell>
          <cell r="BQ351">
            <v>122.04149999999998</v>
          </cell>
          <cell r="BR351">
            <v>118.87119100644374</v>
          </cell>
          <cell r="BS351">
            <v>127.18733999999999</v>
          </cell>
          <cell r="BT351">
            <v>124.01703100644374</v>
          </cell>
          <cell r="BU351">
            <v>134.90610000000001</v>
          </cell>
          <cell r="BV351">
            <v>131.73579100644375</v>
          </cell>
          <cell r="BW351">
            <v>125.82884999999999</v>
          </cell>
          <cell r="BX351">
            <v>122.65854100644374</v>
          </cell>
          <cell r="BY351">
            <v>138.97275000000002</v>
          </cell>
          <cell r="BZ351">
            <v>135.80244100644376</v>
          </cell>
          <cell r="CA351">
            <v>119.10254999999999</v>
          </cell>
          <cell r="CB351">
            <v>115.93224100644375</v>
          </cell>
          <cell r="CC351">
            <v>131.23739999999998</v>
          </cell>
          <cell r="CD351">
            <v>128.06709100644372</v>
          </cell>
          <cell r="CE351">
            <v>135.32714999999999</v>
          </cell>
          <cell r="CF351">
            <v>138.93600000000001</v>
          </cell>
          <cell r="CG351">
            <v>143.39535000000001</v>
          </cell>
          <cell r="CH351">
            <v>110.7687</v>
          </cell>
          <cell r="CI351">
            <v>129.87366</v>
          </cell>
          <cell r="CJ351">
            <v>124.46616</v>
          </cell>
          <cell r="CK351">
            <v>126.21966</v>
          </cell>
          <cell r="CL351">
            <v>122.17684499999999</v>
          </cell>
          <cell r="CM351">
            <v>0</v>
          </cell>
          <cell r="CN351">
            <v>126.45044999999999</v>
          </cell>
          <cell r="CO351">
            <v>123.28014100644374</v>
          </cell>
          <cell r="CP351">
            <v>0</v>
          </cell>
          <cell r="CQ351">
            <v>124.62387</v>
          </cell>
          <cell r="CR351">
            <v>0</v>
          </cell>
          <cell r="CS351">
            <v>0</v>
          </cell>
          <cell r="CT351">
            <v>102.43550000000002</v>
          </cell>
          <cell r="CU351">
            <v>95.785499999999985</v>
          </cell>
          <cell r="CV351">
            <v>0</v>
          </cell>
          <cell r="CW351">
            <v>62</v>
          </cell>
          <cell r="CX351">
            <v>124.83954000000003</v>
          </cell>
          <cell r="CY351">
            <v>120.07631999999998</v>
          </cell>
          <cell r="CZ351">
            <v>126.1953</v>
          </cell>
          <cell r="DA351">
            <v>124.05645</v>
          </cell>
          <cell r="DB351">
            <v>2.1441000000000017</v>
          </cell>
          <cell r="DC351">
            <v>1.7070000000000021</v>
          </cell>
          <cell r="DD351">
            <v>2.2420999999999984</v>
          </cell>
          <cell r="DE351">
            <v>0</v>
          </cell>
          <cell r="DF351">
            <v>3.1703089935562501</v>
          </cell>
          <cell r="DG351">
            <v>7.5483547465625005</v>
          </cell>
          <cell r="DH351">
            <v>6.1864025246874998</v>
          </cell>
          <cell r="DI351">
            <v>0.40895836267499996</v>
          </cell>
          <cell r="DJ351">
            <v>6.2862500000000006E-4</v>
          </cell>
          <cell r="DK351">
            <v>0.95236523420000008</v>
          </cell>
          <cell r="DL351">
            <v>0</v>
          </cell>
          <cell r="DM351" t="str">
            <v>Mar 13</v>
          </cell>
          <cell r="DN351">
            <v>4.79</v>
          </cell>
          <cell r="DO351">
            <v>0</v>
          </cell>
          <cell r="DP351">
            <v>0</v>
          </cell>
          <cell r="DQ351">
            <v>0</v>
          </cell>
          <cell r="DR351">
            <v>0</v>
          </cell>
          <cell r="DS351">
            <v>1.0004400000000118</v>
          </cell>
          <cell r="DT351">
            <v>123.04194</v>
          </cell>
          <cell r="DU351">
            <v>119.87163100644375</v>
          </cell>
          <cell r="DV351">
            <v>136.28243999999998</v>
          </cell>
          <cell r="DW351">
            <v>133.11213100644372</v>
          </cell>
          <cell r="DX351">
            <v>121.62905999999998</v>
          </cell>
          <cell r="DY351">
            <v>118.45875100644373</v>
          </cell>
          <cell r="DZ351">
            <v>132.55641</v>
          </cell>
          <cell r="EA351">
            <v>129.38610100644374</v>
          </cell>
          <cell r="EB351">
            <v>121.26470999999999</v>
          </cell>
          <cell r="EC351">
            <v>118.09440100644375</v>
          </cell>
          <cell r="ED351">
            <v>132.55641</v>
          </cell>
          <cell r="EE351">
            <v>129.38610100644374</v>
          </cell>
          <cell r="EF351">
            <v>125.78475</v>
          </cell>
          <cell r="EG351">
            <v>138.14429999999999</v>
          </cell>
          <cell r="EH351">
            <v>123.57135000000001</v>
          </cell>
          <cell r="EI351">
            <v>123.25844999999998</v>
          </cell>
          <cell r="EJ351">
            <v>0</v>
          </cell>
          <cell r="EK351">
            <v>127.35029999999999</v>
          </cell>
          <cell r="EL351">
            <v>124.17999100644374</v>
          </cell>
          <cell r="EM351">
            <v>0</v>
          </cell>
          <cell r="EN351">
            <v>0</v>
          </cell>
          <cell r="EO351">
            <v>98.005999999999986</v>
          </cell>
          <cell r="EP351">
            <v>95.251499999999993</v>
          </cell>
          <cell r="EQ351" t="str">
            <v>Mar 13</v>
          </cell>
          <cell r="ER351">
            <v>3.55</v>
          </cell>
          <cell r="ES351">
            <v>0</v>
          </cell>
          <cell r="ET351">
            <v>0</v>
          </cell>
          <cell r="EU351">
            <v>0</v>
          </cell>
          <cell r="EV351">
            <v>35.839650000000006</v>
          </cell>
          <cell r="EW351">
            <v>56.356650000000002</v>
          </cell>
          <cell r="EX351">
            <v>60.334049999999991</v>
          </cell>
          <cell r="EY351">
            <v>121.40373000000001</v>
          </cell>
          <cell r="EZ351">
            <v>118.23342100644376</v>
          </cell>
          <cell r="FA351">
            <v>129.38373000000001</v>
          </cell>
          <cell r="FB351">
            <v>126.21342100644377</v>
          </cell>
          <cell r="FC351">
            <v>126.14972999999999</v>
          </cell>
          <cell r="FD351">
            <v>122.97942100644374</v>
          </cell>
          <cell r="FE351">
            <v>120.98373000000001</v>
          </cell>
          <cell r="FF351">
            <v>117.81342100644376</v>
          </cell>
          <cell r="FG351">
            <v>0</v>
          </cell>
          <cell r="FH351">
            <v>124.60902100644374</v>
          </cell>
          <cell r="FI351">
            <v>128.59412999999995</v>
          </cell>
          <cell r="FJ351">
            <v>127.77932999999999</v>
          </cell>
          <cell r="FK351">
            <v>124.60902100644374</v>
          </cell>
          <cell r="FL351">
            <v>0</v>
          </cell>
          <cell r="FM351">
            <v>0</v>
          </cell>
          <cell r="FN351" t="str">
            <v>Mar 13</v>
          </cell>
          <cell r="FO351">
            <v>0</v>
          </cell>
          <cell r="FP351">
            <v>51.355499999999999</v>
          </cell>
          <cell r="FQ351">
            <v>71.116499999999988</v>
          </cell>
          <cell r="FR351">
            <v>72.86999999999999</v>
          </cell>
          <cell r="FS351">
            <v>0</v>
          </cell>
          <cell r="FT351">
            <v>127.71475500000001</v>
          </cell>
          <cell r="FU351">
            <v>124.54444600644376</v>
          </cell>
          <cell r="FV351">
            <v>131.295255</v>
          </cell>
          <cell r="FW351">
            <v>128.12494600644374</v>
          </cell>
          <cell r="FX351">
            <v>124.995255</v>
          </cell>
          <cell r="FY351">
            <v>121.82494600644375</v>
          </cell>
          <cell r="FZ351">
            <v>131.295255</v>
          </cell>
          <cell r="GA351">
            <v>128.12494600644374</v>
          </cell>
          <cell r="GB351">
            <v>0</v>
          </cell>
          <cell r="GC351">
            <v>0</v>
          </cell>
          <cell r="GD351">
            <v>125.52015</v>
          </cell>
          <cell r="GE351">
            <v>126.59619000000001</v>
          </cell>
          <cell r="GF351">
            <v>123.42588100644376</v>
          </cell>
          <cell r="GG351">
            <v>127.14744</v>
          </cell>
          <cell r="GH351">
            <v>123.97713100644376</v>
          </cell>
          <cell r="GI351">
            <v>125.70599999999997</v>
          </cell>
          <cell r="GJ351">
            <v>123.60599999999998</v>
          </cell>
          <cell r="GK351">
            <v>0</v>
          </cell>
          <cell r="GL351">
            <v>0</v>
          </cell>
          <cell r="GM351">
            <v>99.914500000000004</v>
          </cell>
          <cell r="GN351">
            <v>0</v>
          </cell>
          <cell r="GO351" t="str">
            <v>Mar 13</v>
          </cell>
          <cell r="GP351">
            <v>10.54</v>
          </cell>
          <cell r="GQ351">
            <v>852.25</v>
          </cell>
          <cell r="GR351">
            <v>801.35</v>
          </cell>
          <cell r="GS351">
            <v>794.8</v>
          </cell>
          <cell r="GT351">
            <v>835.9</v>
          </cell>
          <cell r="GU351">
            <v>910.28750000000002</v>
          </cell>
          <cell r="GV351">
            <v>906.53750000000002</v>
          </cell>
          <cell r="GW351">
            <v>910.28750000000002</v>
          </cell>
          <cell r="GX351">
            <v>0</v>
          </cell>
          <cell r="GY351">
            <v>1023.45</v>
          </cell>
          <cell r="GZ351">
            <v>1002.45</v>
          </cell>
          <cell r="HA351">
            <v>1023.4625</v>
          </cell>
          <cell r="HB351">
            <v>998.01250000000005</v>
          </cell>
          <cell r="HC351">
            <v>985.17499999999995</v>
          </cell>
          <cell r="HD351">
            <v>911.91250000000002</v>
          </cell>
          <cell r="HE351">
            <v>933.1</v>
          </cell>
          <cell r="HF351">
            <v>938.8</v>
          </cell>
          <cell r="HG351">
            <v>801.92499999999995</v>
          </cell>
          <cell r="HH351">
            <v>0</v>
          </cell>
          <cell r="HI351">
            <v>791.2</v>
          </cell>
          <cell r="HJ351">
            <v>0</v>
          </cell>
          <cell r="HK351" t="e">
            <v>#VALUE!</v>
          </cell>
          <cell r="HL351">
            <v>0</v>
          </cell>
          <cell r="HM351">
            <v>0</v>
          </cell>
          <cell r="HN351">
            <v>620.9</v>
          </cell>
          <cell r="HO351">
            <v>601.28750000000002</v>
          </cell>
          <cell r="HP351">
            <v>579.6</v>
          </cell>
          <cell r="HQ351">
            <v>0</v>
          </cell>
          <cell r="HR351">
            <v>85.21</v>
          </cell>
          <cell r="HS351">
            <v>0</v>
          </cell>
          <cell r="HT351">
            <v>1198.1125</v>
          </cell>
          <cell r="HU351" t="str">
            <v>Mar 13</v>
          </cell>
          <cell r="HV351">
            <v>832.2</v>
          </cell>
          <cell r="HW351">
            <v>813</v>
          </cell>
          <cell r="HX351">
            <v>797.3</v>
          </cell>
          <cell r="HY351">
            <v>778.09999999999991</v>
          </cell>
          <cell r="HZ351">
            <v>899.3125</v>
          </cell>
          <cell r="IA351">
            <v>879.33749999999998</v>
          </cell>
          <cell r="IB351">
            <v>899.3125</v>
          </cell>
          <cell r="IC351">
            <v>1008.6125</v>
          </cell>
          <cell r="ID351">
            <v>965.51250000000005</v>
          </cell>
          <cell r="IE351">
            <v>902.73749999999995</v>
          </cell>
          <cell r="IF351">
            <v>928.67499999999995</v>
          </cell>
          <cell r="IG351">
            <v>801.6</v>
          </cell>
          <cell r="IH351">
            <v>0</v>
          </cell>
          <cell r="II351">
            <v>793.1</v>
          </cell>
          <cell r="IJ351">
            <v>0</v>
          </cell>
          <cell r="IK351">
            <v>0</v>
          </cell>
          <cell r="IL351">
            <v>0</v>
          </cell>
          <cell r="IM351">
            <v>614.82500000000005</v>
          </cell>
          <cell r="IN351">
            <v>596.77499999999998</v>
          </cell>
          <cell r="IO351">
            <v>0</v>
          </cell>
          <cell r="IP351">
            <v>0</v>
          </cell>
          <cell r="IQ351" t="str">
            <v>Mar 13</v>
          </cell>
          <cell r="IR351">
            <v>16.469176458605045</v>
          </cell>
          <cell r="IS351">
            <v>76.033152987222294</v>
          </cell>
          <cell r="IT351">
            <v>86.645677554768469</v>
          </cell>
          <cell r="IU351">
            <v>0</v>
          </cell>
          <cell r="IV351">
            <v>0</v>
          </cell>
          <cell r="IW351">
            <v>0</v>
          </cell>
          <cell r="IX351">
            <v>107.63911904761902</v>
          </cell>
          <cell r="IY351">
            <v>0</v>
          </cell>
          <cell r="IZ351">
            <v>129.30519047619052</v>
          </cell>
          <cell r="JA351">
            <v>125.67969047619047</v>
          </cell>
          <cell r="JB351">
            <v>0</v>
          </cell>
          <cell r="JC351">
            <v>122.00357142857143</v>
          </cell>
          <cell r="JD351">
            <v>136.64201183431953</v>
          </cell>
          <cell r="JE351">
            <v>0</v>
          </cell>
          <cell r="JF351">
            <v>0</v>
          </cell>
          <cell r="JG351">
            <v>0</v>
          </cell>
          <cell r="JH351">
            <v>0</v>
          </cell>
          <cell r="JI351">
            <v>0</v>
          </cell>
          <cell r="JJ351">
            <v>0</v>
          </cell>
          <cell r="JK351">
            <v>0</v>
          </cell>
          <cell r="JL351">
            <v>0</v>
          </cell>
          <cell r="JM351">
            <v>-0.60551000000002375</v>
          </cell>
          <cell r="JN351">
            <v>124.03885714285713</v>
          </cell>
          <cell r="JO351">
            <v>0</v>
          </cell>
          <cell r="JP351">
            <v>121.63599999999998</v>
          </cell>
          <cell r="JQ351">
            <v>122.24151000000001</v>
          </cell>
          <cell r="JR351">
            <v>123.7645738095238</v>
          </cell>
          <cell r="JS351">
            <v>123.88200000000001</v>
          </cell>
          <cell r="JT351">
            <v>125.60299999999999</v>
          </cell>
          <cell r="JU351">
            <v>0</v>
          </cell>
          <cell r="JV351">
            <v>0</v>
          </cell>
          <cell r="JW351">
            <v>0</v>
          </cell>
          <cell r="JX351">
            <v>0</v>
          </cell>
          <cell r="JY351">
            <v>0</v>
          </cell>
          <cell r="JZ351">
            <v>122.2415</v>
          </cell>
          <cell r="KA351">
            <v>0</v>
          </cell>
          <cell r="KB351">
            <v>0</v>
          </cell>
          <cell r="KC351">
            <v>0</v>
          </cell>
          <cell r="KD351">
            <v>110.62050000000001</v>
          </cell>
          <cell r="KE351">
            <v>114.14430952380953</v>
          </cell>
          <cell r="KF351">
            <v>110.62050000000001</v>
          </cell>
          <cell r="KG351">
            <v>114.14430952380953</v>
          </cell>
          <cell r="KH351">
            <v>110.3725</v>
          </cell>
          <cell r="KI351">
            <v>0</v>
          </cell>
          <cell r="KJ351">
            <v>0</v>
          </cell>
          <cell r="KK351">
            <v>102.04471316085491</v>
          </cell>
          <cell r="KL351">
            <v>100.45841394825646</v>
          </cell>
          <cell r="KM351">
            <v>0</v>
          </cell>
          <cell r="KN351">
            <v>99.630191226096755</v>
          </cell>
          <cell r="KO351">
            <v>48.571428571428569</v>
          </cell>
          <cell r="KP351">
            <v>5.5476190476190474</v>
          </cell>
          <cell r="KQ351">
            <v>1.8761904761904751</v>
          </cell>
          <cell r="KR351">
            <v>1.676190476190476</v>
          </cell>
          <cell r="KS351">
            <v>1.2285714285714284</v>
          </cell>
          <cell r="KT351">
            <v>0.54285714285714248</v>
          </cell>
          <cell r="KU351">
            <v>-2</v>
          </cell>
          <cell r="KV351">
            <v>1.0000000000000001E-5</v>
          </cell>
          <cell r="KW351">
            <v>0.12857380952380953</v>
          </cell>
          <cell r="KX351">
            <v>-1</v>
          </cell>
          <cell r="KY351">
            <v>0.29999999999999993</v>
          </cell>
          <cell r="KZ351">
            <v>1.0714285714285714</v>
          </cell>
          <cell r="LA351">
            <v>2.2857142857142856</v>
          </cell>
          <cell r="LB351">
            <v>3.5238095238095237</v>
          </cell>
          <cell r="LC351" t="str">
            <v>Mar 13</v>
          </cell>
          <cell r="LD351">
            <v>72.119258662369063</v>
          </cell>
          <cell r="LE351">
            <v>82.18549127640037</v>
          </cell>
          <cell r="LF351">
            <v>895</v>
          </cell>
          <cell r="LG351">
            <v>895</v>
          </cell>
          <cell r="LH351">
            <v>97.854083333333321</v>
          </cell>
          <cell r="LI351">
            <v>120.626</v>
          </cell>
          <cell r="LJ351">
            <v>122.18250000000003</v>
          </cell>
          <cell r="LK351">
            <v>1.7875000000000001</v>
          </cell>
          <cell r="LL351">
            <v>121.005</v>
          </cell>
          <cell r="LM351">
            <v>1.3039999999999998</v>
          </cell>
          <cell r="LN351">
            <v>122.29800000000003</v>
          </cell>
          <cell r="LO351">
            <v>1.9504999999999999</v>
          </cell>
          <cell r="LP351">
            <v>0</v>
          </cell>
          <cell r="LQ351">
            <v>0</v>
          </cell>
          <cell r="LR351">
            <v>0</v>
          </cell>
          <cell r="LS351">
            <v>0</v>
          </cell>
          <cell r="LT351">
            <v>98.08196850393702</v>
          </cell>
          <cell r="LU351">
            <v>97.062519685039376</v>
          </cell>
          <cell r="LV351">
            <v>106.83499999999998</v>
          </cell>
          <cell r="LW351">
            <v>104.06949999999998</v>
          </cell>
          <cell r="LX351">
            <v>108.11949999999997</v>
          </cell>
          <cell r="LY351">
            <v>114.86949999999997</v>
          </cell>
          <cell r="LZ351">
            <v>107.50450000000001</v>
          </cell>
          <cell r="MA351">
            <v>112.32999999999997</v>
          </cell>
          <cell r="MB351" t="str">
            <v>Mar 13</v>
          </cell>
          <cell r="MC351">
            <v>828.52499999999998</v>
          </cell>
          <cell r="MD351">
            <v>841.77499999999998</v>
          </cell>
          <cell r="ME351">
            <v>102.72847222222222</v>
          </cell>
          <cell r="MF351">
            <v>94.51</v>
          </cell>
          <cell r="MG351">
            <v>89.69</v>
          </cell>
          <cell r="MH351" t="str">
            <v>Mar 13</v>
          </cell>
          <cell r="MI351">
            <v>133.6904761904762</v>
          </cell>
          <cell r="MJ351">
            <v>106.12244897959184</v>
          </cell>
          <cell r="MK351">
            <v>108.97959183673468</v>
          </cell>
          <cell r="ML351">
            <v>99.863945578231323</v>
          </cell>
          <cell r="MM351">
            <v>80</v>
          </cell>
          <cell r="MN351">
            <v>118.11023622047244</v>
          </cell>
          <cell r="MO351">
            <v>133.85127958913475</v>
          </cell>
          <cell r="MP351">
            <v>90.068027210884352</v>
          </cell>
          <cell r="MQ351">
            <v>34.547619047619051</v>
          </cell>
          <cell r="MR351">
            <v>57.738095238095241</v>
          </cell>
          <cell r="MS351">
            <v>0</v>
          </cell>
          <cell r="MT351">
            <v>104.38026885395304</v>
          </cell>
          <cell r="MU351">
            <v>81.168831168831204</v>
          </cell>
          <cell r="MV351">
            <v>89.30952380952381</v>
          </cell>
          <cell r="MW351">
            <v>16.3</v>
          </cell>
        </row>
        <row r="352">
          <cell r="F352" t="str">
            <v>Apr 13</v>
          </cell>
          <cell r="G352">
            <v>101.92047619047621</v>
          </cell>
          <cell r="H352">
            <v>0</v>
          </cell>
          <cell r="I352">
            <v>91.972272727272738</v>
          </cell>
          <cell r="J352">
            <v>0</v>
          </cell>
          <cell r="K352">
            <v>0</v>
          </cell>
          <cell r="L352">
            <v>105.42000000000003</v>
          </cell>
          <cell r="M352">
            <v>100.37454545454547</v>
          </cell>
          <cell r="N352">
            <v>0</v>
          </cell>
          <cell r="O352">
            <v>0</v>
          </cell>
          <cell r="P352">
            <v>84.267727272727285</v>
          </cell>
          <cell r="Q352">
            <v>84.267727272727285</v>
          </cell>
          <cell r="R352">
            <v>90.956363636363633</v>
          </cell>
          <cell r="S352">
            <v>99.756363636363645</v>
          </cell>
          <cell r="T352">
            <v>89.779090909090925</v>
          </cell>
          <cell r="U352">
            <v>77.642727272727285</v>
          </cell>
          <cell r="V352">
            <v>100.1752380952381</v>
          </cell>
          <cell r="W352">
            <v>101.24428571428572</v>
          </cell>
          <cell r="X352">
            <v>101.36095238095238</v>
          </cell>
          <cell r="Y352">
            <v>97.070476190476199</v>
          </cell>
          <cell r="Z352">
            <v>99.941904761904766</v>
          </cell>
          <cell r="AA352">
            <v>102.84181818181818</v>
          </cell>
          <cell r="AB352">
            <v>101.99181818181818</v>
          </cell>
          <cell r="AC352">
            <v>97.044285714285721</v>
          </cell>
          <cell r="AD352">
            <v>100.92047619047619</v>
          </cell>
          <cell r="AE352">
            <v>108.6347619047619</v>
          </cell>
          <cell r="AF352">
            <v>102.99545454545455</v>
          </cell>
          <cell r="AG352">
            <v>104.96</v>
          </cell>
          <cell r="AH352">
            <v>98.49545454545455</v>
          </cell>
          <cell r="AI352">
            <v>101.88136363636363</v>
          </cell>
          <cell r="AJ352">
            <v>102.99545454545455</v>
          </cell>
          <cell r="AK352">
            <v>104.89545454545456</v>
          </cell>
          <cell r="AL352">
            <v>105.24904761904762</v>
          </cell>
          <cell r="AM352">
            <v>106.76045454545452</v>
          </cell>
          <cell r="AN352">
            <v>101.29409090909091</v>
          </cell>
          <cell r="AO352">
            <v>105.08499999999999</v>
          </cell>
          <cell r="AP352">
            <v>0</v>
          </cell>
          <cell r="AQ352">
            <v>100.54545454545455</v>
          </cell>
          <cell r="AR352">
            <v>104.46409090909088</v>
          </cell>
          <cell r="AS352">
            <v>97.044285714285721</v>
          </cell>
          <cell r="AT352">
            <v>102.34773181818181</v>
          </cell>
          <cell r="AU352">
            <v>101.74772727272727</v>
          </cell>
          <cell r="AV352">
            <v>109.58499999999999</v>
          </cell>
          <cell r="AW352">
            <v>102.41136818181818</v>
          </cell>
          <cell r="AX352">
            <v>102.70619047619049</v>
          </cell>
          <cell r="AY352">
            <v>0</v>
          </cell>
          <cell r="AZ352">
            <v>0</v>
          </cell>
          <cell r="BA352">
            <v>0</v>
          </cell>
          <cell r="BB352">
            <v>101.715</v>
          </cell>
          <cell r="BC352">
            <v>101.67590909090909</v>
          </cell>
          <cell r="BD352">
            <v>-7.7727272727274865E-2</v>
          </cell>
          <cell r="BE352">
            <v>91.700000000000017</v>
          </cell>
          <cell r="BF352">
            <v>102.19819181818183</v>
          </cell>
          <cell r="BG352">
            <v>98.663428571428611</v>
          </cell>
          <cell r="BH352">
            <v>102.44428571428571</v>
          </cell>
          <cell r="BI352">
            <v>101.25142857142858</v>
          </cell>
          <cell r="BJ352">
            <v>0</v>
          </cell>
          <cell r="BK352">
            <v>3.98</v>
          </cell>
          <cell r="BL352">
            <v>12.125113636363634</v>
          </cell>
          <cell r="BM352">
            <v>39.479999999999997</v>
          </cell>
          <cell r="BN352">
            <v>56.877784090909081</v>
          </cell>
          <cell r="BO352">
            <v>55.166761363636361</v>
          </cell>
          <cell r="BP352">
            <v>86.528352272727275</v>
          </cell>
          <cell r="BQ352">
            <v>116.71036363636362</v>
          </cell>
          <cell r="BR352">
            <v>113.68961488810703</v>
          </cell>
          <cell r="BS352">
            <v>122.13370909090909</v>
          </cell>
          <cell r="BT352">
            <v>119.1129603426525</v>
          </cell>
          <cell r="BU352">
            <v>130.26872727272729</v>
          </cell>
          <cell r="BV352">
            <v>127.2479785244707</v>
          </cell>
          <cell r="BW352">
            <v>119.68568181818182</v>
          </cell>
          <cell r="BX352">
            <v>116.66493306992523</v>
          </cell>
          <cell r="BY352">
            <v>129.81340909090909</v>
          </cell>
          <cell r="BZ352">
            <v>126.7926603426525</v>
          </cell>
          <cell r="CA352">
            <v>114.83277272727274</v>
          </cell>
          <cell r="CB352">
            <v>111.81202397901615</v>
          </cell>
          <cell r="CC352">
            <v>128.46368181818181</v>
          </cell>
          <cell r="CD352">
            <v>125.44293306992522</v>
          </cell>
          <cell r="CE352">
            <v>131.25782727272727</v>
          </cell>
          <cell r="CF352">
            <v>129.15</v>
          </cell>
          <cell r="CG352">
            <v>128.81209090909087</v>
          </cell>
          <cell r="CH352">
            <v>109.26872727272725</v>
          </cell>
          <cell r="CI352">
            <v>120.62228181818183</v>
          </cell>
          <cell r="CJ352">
            <v>117.64410000000001</v>
          </cell>
          <cell r="CK352">
            <v>118.36000909090909</v>
          </cell>
          <cell r="CL352">
            <v>114.57170454545455</v>
          </cell>
          <cell r="CM352">
            <v>0</v>
          </cell>
          <cell r="CN352">
            <v>120.80536363636362</v>
          </cell>
          <cell r="CO352">
            <v>117.78461488810703</v>
          </cell>
          <cell r="CP352">
            <v>0</v>
          </cell>
          <cell r="CQ352">
            <v>115.00669090909092</v>
          </cell>
          <cell r="CR352">
            <v>0</v>
          </cell>
          <cell r="CS352">
            <v>0</v>
          </cell>
          <cell r="CT352">
            <v>98.169090909090912</v>
          </cell>
          <cell r="CU352">
            <v>91.48863636363636</v>
          </cell>
          <cell r="CV352">
            <v>0</v>
          </cell>
          <cell r="CW352">
            <v>63.5</v>
          </cell>
          <cell r="CX352">
            <v>102.14380909090909</v>
          </cell>
          <cell r="CY352">
            <v>101.15929090909093</v>
          </cell>
          <cell r="CZ352">
            <v>114.47815909090909</v>
          </cell>
          <cell r="DA352">
            <v>112.54424999999999</v>
          </cell>
          <cell r="DB352">
            <v>2.2597272727272775</v>
          </cell>
          <cell r="DC352">
            <v>1.3152892561983467</v>
          </cell>
          <cell r="DD352">
            <v>1.61763636363636</v>
          </cell>
          <cell r="DE352">
            <v>0</v>
          </cell>
          <cell r="DF352">
            <v>3.0207487482565907</v>
          </cell>
          <cell r="DG352">
            <v>7.1922589244204538</v>
          </cell>
          <cell r="DH352">
            <v>5.8316151772727265</v>
          </cell>
          <cell r="DI352">
            <v>0.40541706899999996</v>
          </cell>
          <cell r="DJ352">
            <v>6.2500000000000001E-4</v>
          </cell>
          <cell r="DK352">
            <v>0.95460167814772745</v>
          </cell>
          <cell r="DL352">
            <v>0</v>
          </cell>
          <cell r="DM352" t="str">
            <v>Apr 13</v>
          </cell>
          <cell r="DN352">
            <v>4.24</v>
          </cell>
          <cell r="DO352">
            <v>0</v>
          </cell>
          <cell r="DP352">
            <v>0</v>
          </cell>
          <cell r="DQ352">
            <v>0</v>
          </cell>
          <cell r="DR352">
            <v>0</v>
          </cell>
          <cell r="DS352">
            <v>-1.327009090909101</v>
          </cell>
          <cell r="DT352">
            <v>115.38335454545452</v>
          </cell>
          <cell r="DU352">
            <v>112.36260579719793</v>
          </cell>
          <cell r="DV352">
            <v>125.58553636363638</v>
          </cell>
          <cell r="DW352">
            <v>122.56478761537979</v>
          </cell>
          <cell r="DX352">
            <v>118.10304545454547</v>
          </cell>
          <cell r="DY352">
            <v>115.08229670628887</v>
          </cell>
          <cell r="DZ352">
            <v>126.75504545454545</v>
          </cell>
          <cell r="EA352">
            <v>123.73429670628886</v>
          </cell>
          <cell r="EB352">
            <v>115.31959090909091</v>
          </cell>
          <cell r="EC352">
            <v>112.29884216083431</v>
          </cell>
          <cell r="ED352">
            <v>125.34231818181817</v>
          </cell>
          <cell r="EE352">
            <v>122.32156943356158</v>
          </cell>
          <cell r="EF352">
            <v>118.68627272727274</v>
          </cell>
          <cell r="EG352">
            <v>129.15477272727273</v>
          </cell>
          <cell r="EH352">
            <v>115.91045454545456</v>
          </cell>
          <cell r="EI352">
            <v>115.53722727272724</v>
          </cell>
          <cell r="EJ352">
            <v>0</v>
          </cell>
          <cell r="EK352">
            <v>121.91511818181817</v>
          </cell>
          <cell r="EL352">
            <v>118.89436943356158</v>
          </cell>
          <cell r="EM352">
            <v>0</v>
          </cell>
          <cell r="EN352">
            <v>0</v>
          </cell>
          <cell r="EO352">
            <v>95.574090909090899</v>
          </cell>
          <cell r="EP352">
            <v>91.47818181818181</v>
          </cell>
          <cell r="EQ352" t="str">
            <v>Apr 13</v>
          </cell>
          <cell r="ER352">
            <v>4.17</v>
          </cell>
          <cell r="ES352">
            <v>0</v>
          </cell>
          <cell r="ET352">
            <v>0</v>
          </cell>
          <cell r="EU352">
            <v>0</v>
          </cell>
          <cell r="EV352">
            <v>36.715636363636364</v>
          </cell>
          <cell r="EW352">
            <v>52.027499999999996</v>
          </cell>
          <cell r="EX352">
            <v>54.05686363636363</v>
          </cell>
          <cell r="EY352">
            <v>118.69314545454546</v>
          </cell>
          <cell r="EZ352">
            <v>115.67239670628886</v>
          </cell>
          <cell r="FA352">
            <v>131.48405454545451</v>
          </cell>
          <cell r="FB352">
            <v>128.46330579719793</v>
          </cell>
          <cell r="FC352">
            <v>127.56087272727274</v>
          </cell>
          <cell r="FD352">
            <v>124.54012397901614</v>
          </cell>
          <cell r="FE352">
            <v>118.27314545454546</v>
          </cell>
          <cell r="FF352">
            <v>115.25239670628886</v>
          </cell>
          <cell r="FG352">
            <v>0</v>
          </cell>
          <cell r="FH352">
            <v>123.97827852447067</v>
          </cell>
          <cell r="FI352">
            <v>121.93420909090908</v>
          </cell>
          <cell r="FJ352">
            <v>126.99902727272726</v>
          </cell>
          <cell r="FK352">
            <v>123.97827852447067</v>
          </cell>
          <cell r="FL352">
            <v>0</v>
          </cell>
          <cell r="FM352">
            <v>0</v>
          </cell>
          <cell r="FN352" t="str">
            <v>Apr 13</v>
          </cell>
          <cell r="FO352">
            <v>4.12</v>
          </cell>
          <cell r="FP352">
            <v>38.669999999999995</v>
          </cell>
          <cell r="FQ352">
            <v>60.389999999999993</v>
          </cell>
          <cell r="FR352">
            <v>69.13</v>
          </cell>
          <cell r="FS352">
            <v>0</v>
          </cell>
          <cell r="FT352">
            <v>122.32366363636363</v>
          </cell>
          <cell r="FU352">
            <v>119.30291488810704</v>
          </cell>
          <cell r="FV352">
            <v>130.06025454545451</v>
          </cell>
          <cell r="FW352">
            <v>127.03950579719792</v>
          </cell>
          <cell r="FX352">
            <v>119.11639090909088</v>
          </cell>
          <cell r="FY352">
            <v>116.09564216083429</v>
          </cell>
          <cell r="FZ352">
            <v>130.06025454545451</v>
          </cell>
          <cell r="GA352">
            <v>127.03950579719792</v>
          </cell>
          <cell r="GB352">
            <v>0</v>
          </cell>
          <cell r="GC352">
            <v>0</v>
          </cell>
          <cell r="GD352">
            <v>121.38419999999996</v>
          </cell>
          <cell r="GE352">
            <v>121.61042727272725</v>
          </cell>
          <cell r="GF352">
            <v>118.58967852447066</v>
          </cell>
          <cell r="GG352">
            <v>122.02565454545453</v>
          </cell>
          <cell r="GH352">
            <v>119.00490579719794</v>
          </cell>
          <cell r="GI352">
            <v>120.43022727272725</v>
          </cell>
          <cell r="GJ352">
            <v>118.33022727272724</v>
          </cell>
          <cell r="GK352">
            <v>0</v>
          </cell>
          <cell r="GL352">
            <v>0</v>
          </cell>
          <cell r="GM352">
            <v>97.364090909090919</v>
          </cell>
          <cell r="GN352">
            <v>0</v>
          </cell>
          <cell r="GO352" t="str">
            <v>Apr 13</v>
          </cell>
          <cell r="GP352">
            <v>10.24</v>
          </cell>
          <cell r="GQ352">
            <v>807.65476190476193</v>
          </cell>
          <cell r="GR352">
            <v>694.97619047619048</v>
          </cell>
          <cell r="GS352">
            <v>695.47619047619048</v>
          </cell>
          <cell r="GT352">
            <v>734.51190476190482</v>
          </cell>
          <cell r="GU352">
            <v>815.70238095238096</v>
          </cell>
          <cell r="GV352">
            <v>811.95238095238096</v>
          </cell>
          <cell r="GW352">
            <v>815.70238095238096</v>
          </cell>
          <cell r="GX352">
            <v>0</v>
          </cell>
          <cell r="GY352">
            <v>976.54761904761904</v>
          </cell>
          <cell r="GZ352">
            <v>952.79761904761904</v>
          </cell>
          <cell r="HA352">
            <v>964.82142857142856</v>
          </cell>
          <cell r="HB352">
            <v>952.57142857142856</v>
          </cell>
          <cell r="HC352">
            <v>931.09523809523807</v>
          </cell>
          <cell r="HD352">
            <v>861.17857142857144</v>
          </cell>
          <cell r="HE352">
            <v>886.20238095238096</v>
          </cell>
          <cell r="HF352">
            <v>889.19047619047615</v>
          </cell>
          <cell r="HG352">
            <v>731.92857142857144</v>
          </cell>
          <cell r="HH352">
            <v>0</v>
          </cell>
          <cell r="HI352">
            <v>721.60714285714289</v>
          </cell>
          <cell r="HJ352">
            <v>0</v>
          </cell>
          <cell r="HK352" t="e">
            <v>#VALUE!</v>
          </cell>
          <cell r="HL352">
            <v>0</v>
          </cell>
          <cell r="HM352">
            <v>0</v>
          </cell>
          <cell r="HN352">
            <v>588.66666666666663</v>
          </cell>
          <cell r="HO352">
            <v>581.07142857142856</v>
          </cell>
          <cell r="HP352">
            <v>562.46428571428567</v>
          </cell>
          <cell r="HQ352">
            <v>0</v>
          </cell>
          <cell r="HR352">
            <v>82.45</v>
          </cell>
          <cell r="HS352">
            <v>0</v>
          </cell>
          <cell r="HT352">
            <v>1069.2380952380952</v>
          </cell>
          <cell r="HU352" t="str">
            <v>Apr 13</v>
          </cell>
          <cell r="HV352">
            <v>725.72619047619048</v>
          </cell>
          <cell r="HW352">
            <v>697.77380952380952</v>
          </cell>
          <cell r="HX352">
            <v>695.72619047619048</v>
          </cell>
          <cell r="HY352">
            <v>667.77380952380952</v>
          </cell>
          <cell r="HZ352">
            <v>805.92857142857144</v>
          </cell>
          <cell r="IA352">
            <v>787.39285714285711</v>
          </cell>
          <cell r="IB352">
            <v>805.92857142857144</v>
          </cell>
          <cell r="IC352">
            <v>932.86904761904759</v>
          </cell>
          <cell r="ID352">
            <v>903.05952380952385</v>
          </cell>
          <cell r="IE352">
            <v>856.32142857142856</v>
          </cell>
          <cell r="IF352">
            <v>872.79761904761904</v>
          </cell>
          <cell r="IG352">
            <v>734.13095238095241</v>
          </cell>
          <cell r="IH352">
            <v>0</v>
          </cell>
          <cell r="II352">
            <v>719.96428571428567</v>
          </cell>
          <cell r="IJ352">
            <v>0</v>
          </cell>
          <cell r="IK352">
            <v>0</v>
          </cell>
          <cell r="IL352">
            <v>0</v>
          </cell>
          <cell r="IM352">
            <v>586.42857142857144</v>
          </cell>
          <cell r="IN352">
            <v>571.92857142857144</v>
          </cell>
          <cell r="IO352">
            <v>0</v>
          </cell>
          <cell r="IP352">
            <v>0</v>
          </cell>
          <cell r="IQ352" t="str">
            <v>Apr 13</v>
          </cell>
          <cell r="IR352">
            <v>16.613292953648813</v>
          </cell>
          <cell r="IS352">
            <v>66.97311552267233</v>
          </cell>
          <cell r="IT352">
            <v>80.453293263210611</v>
          </cell>
          <cell r="IU352">
            <v>0</v>
          </cell>
          <cell r="IV352">
            <v>0</v>
          </cell>
          <cell r="IW352">
            <v>0</v>
          </cell>
          <cell r="IX352">
            <v>96.824545454545429</v>
          </cell>
          <cell r="IY352">
            <v>0</v>
          </cell>
          <cell r="IZ352">
            <v>118.95409090909089</v>
          </cell>
          <cell r="JA352">
            <v>115.0868181818182</v>
          </cell>
          <cell r="JB352">
            <v>0</v>
          </cell>
          <cell r="JC352">
            <v>111.61590909090907</v>
          </cell>
          <cell r="JD352">
            <v>126.38515330823024</v>
          </cell>
          <cell r="JE352">
            <v>0</v>
          </cell>
          <cell r="JF352">
            <v>0</v>
          </cell>
          <cell r="JG352">
            <v>0</v>
          </cell>
          <cell r="JH352">
            <v>0</v>
          </cell>
          <cell r="JI352">
            <v>0</v>
          </cell>
          <cell r="JJ352">
            <v>0</v>
          </cell>
          <cell r="JK352">
            <v>0</v>
          </cell>
          <cell r="JL352">
            <v>0</v>
          </cell>
          <cell r="JM352">
            <v>-0.52091136363635826</v>
          </cell>
          <cell r="JN352">
            <v>115.87727272727273</v>
          </cell>
          <cell r="JO352">
            <v>0</v>
          </cell>
          <cell r="JP352">
            <v>114.67499999999998</v>
          </cell>
          <cell r="JQ352">
            <v>115.19591136363634</v>
          </cell>
          <cell r="JR352">
            <v>116.76591227272726</v>
          </cell>
          <cell r="JS352">
            <v>117.04500000000002</v>
          </cell>
          <cell r="JT352">
            <v>118.71545772727271</v>
          </cell>
          <cell r="JU352">
            <v>0</v>
          </cell>
          <cell r="JV352">
            <v>0</v>
          </cell>
          <cell r="JW352">
            <v>0</v>
          </cell>
          <cell r="JX352">
            <v>0</v>
          </cell>
          <cell r="JY352">
            <v>0</v>
          </cell>
          <cell r="JZ352">
            <v>115.31863636363634</v>
          </cell>
          <cell r="KA352">
            <v>0</v>
          </cell>
          <cell r="KB352">
            <v>0</v>
          </cell>
          <cell r="KC352">
            <v>0</v>
          </cell>
          <cell r="KD352">
            <v>107.29181818181817</v>
          </cell>
          <cell r="KE352">
            <v>110.29181818181817</v>
          </cell>
          <cell r="KF352">
            <v>107.29181818181817</v>
          </cell>
          <cell r="KG352">
            <v>110.29181818181817</v>
          </cell>
          <cell r="KH352">
            <v>105.14545454545454</v>
          </cell>
          <cell r="KI352">
            <v>0</v>
          </cell>
          <cell r="KJ352">
            <v>0</v>
          </cell>
          <cell r="KK352">
            <v>99.077738010021477</v>
          </cell>
          <cell r="KL352">
            <v>97.453686471009291</v>
          </cell>
          <cell r="KM352">
            <v>0</v>
          </cell>
          <cell r="KN352">
            <v>96.639656406585544</v>
          </cell>
          <cell r="KO352">
            <v>41.136363636363633</v>
          </cell>
          <cell r="KP352">
            <v>3.3977272727272729</v>
          </cell>
          <cell r="KQ352">
            <v>1.5681818181818181</v>
          </cell>
          <cell r="KR352">
            <v>1.1363636363636365</v>
          </cell>
          <cell r="KS352">
            <v>0.84545454545454579</v>
          </cell>
          <cell r="KT352">
            <v>-0.31818181818181823</v>
          </cell>
          <cell r="KU352">
            <v>-2.0909090909090908</v>
          </cell>
          <cell r="KV352">
            <v>-0.12272499999999999</v>
          </cell>
          <cell r="KW352">
            <v>3.1818181818030427E-6</v>
          </cell>
          <cell r="KX352">
            <v>-1.0681818181818181</v>
          </cell>
          <cell r="KY352">
            <v>0.15909409090909091</v>
          </cell>
          <cell r="KZ352">
            <v>2.4318181818181817</v>
          </cell>
          <cell r="LA352">
            <v>2.7727272727272729</v>
          </cell>
          <cell r="LB352">
            <v>3</v>
          </cell>
          <cell r="LC352" t="str">
            <v>Apr 13</v>
          </cell>
          <cell r="LD352">
            <v>63.658340048348109</v>
          </cell>
          <cell r="LE352">
            <v>76.675849403122129</v>
          </cell>
          <cell r="LF352">
            <v>790</v>
          </cell>
          <cell r="LG352">
            <v>835</v>
          </cell>
          <cell r="LH352">
            <v>90.487525252525245</v>
          </cell>
          <cell r="LI352">
            <v>110.51500000000001</v>
          </cell>
          <cell r="LJ352">
            <v>114.88454545454547</v>
          </cell>
          <cell r="LK352">
            <v>1.5668181818181819</v>
          </cell>
          <cell r="LL352">
            <v>114.5218181818182</v>
          </cell>
          <cell r="LM352">
            <v>1.6022727272727273</v>
          </cell>
          <cell r="LN352">
            <v>116.1127272727273</v>
          </cell>
          <cell r="LO352">
            <v>2.3977272727272725</v>
          </cell>
          <cell r="LP352">
            <v>0</v>
          </cell>
          <cell r="LQ352">
            <v>0</v>
          </cell>
          <cell r="LR352">
            <v>0</v>
          </cell>
          <cell r="LS352">
            <v>0</v>
          </cell>
          <cell r="LT352">
            <v>94.862562634216189</v>
          </cell>
          <cell r="LU352">
            <v>93.994846098783114</v>
          </cell>
          <cell r="LV352">
            <v>101.99181818181818</v>
          </cell>
          <cell r="LW352">
            <v>97.044285714285721</v>
          </cell>
          <cell r="LX352">
            <v>100.92047619047619</v>
          </cell>
          <cell r="LY352">
            <v>108.6347619047619</v>
          </cell>
          <cell r="LZ352">
            <v>102.99545454545455</v>
          </cell>
          <cell r="MA352">
            <v>104.96</v>
          </cell>
          <cell r="MB352" t="str">
            <v>Apr 13</v>
          </cell>
          <cell r="MC352">
            <v>772.75</v>
          </cell>
          <cell r="MD352">
            <v>815.25</v>
          </cell>
          <cell r="ME352">
            <v>94.970959595959599</v>
          </cell>
          <cell r="MF352">
            <v>92.47</v>
          </cell>
          <cell r="MG352">
            <v>86.69</v>
          </cell>
          <cell r="MH352" t="str">
            <v>Apr 13</v>
          </cell>
          <cell r="MI352">
            <v>115.56818181818181</v>
          </cell>
          <cell r="MJ352">
            <v>104.67532467532466</v>
          </cell>
          <cell r="MK352">
            <v>107.53246753246755</v>
          </cell>
          <cell r="ML352">
            <v>95.194805194805227</v>
          </cell>
          <cell r="MM352">
            <v>80</v>
          </cell>
          <cell r="MN352">
            <v>118.11023622047243</v>
          </cell>
          <cell r="MO352">
            <v>133.87773241118791</v>
          </cell>
          <cell r="MP352">
            <v>92.46753246753245</v>
          </cell>
          <cell r="MQ352">
            <v>32.5</v>
          </cell>
          <cell r="MR352">
            <v>57.727272727272727</v>
          </cell>
          <cell r="MS352">
            <v>0</v>
          </cell>
          <cell r="MT352">
            <v>111.18964767290123</v>
          </cell>
          <cell r="MU352">
            <v>81.168831168831218</v>
          </cell>
          <cell r="MV352">
            <v>78.704545454545453</v>
          </cell>
          <cell r="MW352">
            <v>16.3</v>
          </cell>
        </row>
        <row r="353">
          <cell r="F353" t="str">
            <v>May 13</v>
          </cell>
          <cell r="G353">
            <v>102.48714285714286</v>
          </cell>
          <cell r="H353">
            <v>0</v>
          </cell>
          <cell r="I353">
            <v>94.643636363636361</v>
          </cell>
          <cell r="J353">
            <v>0</v>
          </cell>
          <cell r="K353">
            <v>0</v>
          </cell>
          <cell r="L353">
            <v>104.26863636363636</v>
          </cell>
          <cell r="M353">
            <v>99.38909090909091</v>
          </cell>
          <cell r="N353">
            <v>0</v>
          </cell>
          <cell r="O353">
            <v>0</v>
          </cell>
          <cell r="P353">
            <v>85.155000000000015</v>
          </cell>
          <cell r="Q353">
            <v>85.155000000000015</v>
          </cell>
          <cell r="R353">
            <v>90.388095238095246</v>
          </cell>
          <cell r="S353">
            <v>97.405000000000015</v>
          </cell>
          <cell r="T353">
            <v>89.461818181818188</v>
          </cell>
          <cell r="U353">
            <v>77.530000000000015</v>
          </cell>
          <cell r="V353">
            <v>101.97762095238093</v>
          </cell>
          <cell r="W353">
            <v>102.34904761904761</v>
          </cell>
          <cell r="X353">
            <v>102.22524047619046</v>
          </cell>
          <cell r="Y353">
            <v>99.365714285714276</v>
          </cell>
          <cell r="Z353">
            <v>101.68714714285713</v>
          </cell>
          <cell r="AA353">
            <v>101.34285714285716</v>
          </cell>
          <cell r="AB353">
            <v>100.3309523809524</v>
          </cell>
          <cell r="AC353">
            <v>96.415714285714273</v>
          </cell>
          <cell r="AD353">
            <v>101.82047619047617</v>
          </cell>
          <cell r="AE353">
            <v>108.98714285714284</v>
          </cell>
          <cell r="AF353">
            <v>102.20904761904762</v>
          </cell>
          <cell r="AG353">
            <v>103.09000000000002</v>
          </cell>
          <cell r="AH353">
            <v>99.009047619047621</v>
          </cell>
          <cell r="AI353">
            <v>100.68333333333331</v>
          </cell>
          <cell r="AJ353">
            <v>102.20904761904762</v>
          </cell>
          <cell r="AK353">
            <v>103.30904761904763</v>
          </cell>
          <cell r="AL353">
            <v>105.63476190476189</v>
          </cell>
          <cell r="AM353">
            <v>105.16190476190475</v>
          </cell>
          <cell r="AN353">
            <v>99.640476190476207</v>
          </cell>
          <cell r="AO353">
            <v>103.57380952380954</v>
          </cell>
          <cell r="AP353">
            <v>0</v>
          </cell>
          <cell r="AQ353">
            <v>100.45904761904762</v>
          </cell>
          <cell r="AR353">
            <v>102.84333333333332</v>
          </cell>
          <cell r="AS353">
            <v>96.415714285714273</v>
          </cell>
          <cell r="AT353">
            <v>100.7547642857143</v>
          </cell>
          <cell r="AU353">
            <v>100.32000000000001</v>
          </cell>
          <cell r="AV353">
            <v>107.49285714285716</v>
          </cell>
          <cell r="AW353">
            <v>100.82857380952383</v>
          </cell>
          <cell r="AX353">
            <v>103.28714285714284</v>
          </cell>
          <cell r="AY353">
            <v>0</v>
          </cell>
          <cell r="AZ353">
            <v>0</v>
          </cell>
          <cell r="BA353">
            <v>0</v>
          </cell>
          <cell r="BB353">
            <v>100.49190476190473</v>
          </cell>
          <cell r="BC353">
            <v>100.32619047619048</v>
          </cell>
          <cell r="BD353">
            <v>0.47799999999999687</v>
          </cell>
          <cell r="BE353">
            <v>94.803636363636357</v>
          </cell>
          <cell r="BF353">
            <v>101.32228272727274</v>
          </cell>
          <cell r="BG353">
            <v>98.12138095238096</v>
          </cell>
          <cell r="BH353">
            <v>101.91333333333331</v>
          </cell>
          <cell r="BI353">
            <v>101.75142857142856</v>
          </cell>
          <cell r="BJ353">
            <v>0</v>
          </cell>
          <cell r="BK353">
            <v>4.17</v>
          </cell>
          <cell r="BL353">
            <v>11.857840909090909</v>
          </cell>
          <cell r="BM353">
            <v>39.250909090909097</v>
          </cell>
          <cell r="BN353">
            <v>52.878238636363633</v>
          </cell>
          <cell r="BO353">
            <v>52.343693181818182</v>
          </cell>
          <cell r="BP353">
            <v>86.034374999999997</v>
          </cell>
          <cell r="BQ353">
            <v>117.09466363636362</v>
          </cell>
          <cell r="BR353">
            <v>113.61010467041692</v>
          </cell>
          <cell r="BS353">
            <v>123.82993636363635</v>
          </cell>
          <cell r="BT353">
            <v>120.34537739768965</v>
          </cell>
          <cell r="BU353">
            <v>133.93284545454546</v>
          </cell>
          <cell r="BV353">
            <v>130.44828648859874</v>
          </cell>
          <cell r="BW353">
            <v>118.67729999999997</v>
          </cell>
          <cell r="BX353">
            <v>115.19274103405327</v>
          </cell>
          <cell r="BY353">
            <v>130.39911818181818</v>
          </cell>
          <cell r="BZ353">
            <v>126.91455921587148</v>
          </cell>
          <cell r="CA353">
            <v>114.31025454545453</v>
          </cell>
          <cell r="CB353">
            <v>110.82569557950782</v>
          </cell>
          <cell r="CC353">
            <v>131.14843636363636</v>
          </cell>
          <cell r="CD353">
            <v>127.66387739768966</v>
          </cell>
          <cell r="CE353">
            <v>131.85670909090908</v>
          </cell>
          <cell r="CF353">
            <v>127.90909090909091</v>
          </cell>
          <cell r="CG353">
            <v>129.11181818181817</v>
          </cell>
          <cell r="CH353">
            <v>117.11986363636363</v>
          </cell>
          <cell r="CI353">
            <v>117.08416363636363</v>
          </cell>
          <cell r="CJ353">
            <v>114.54507272727271</v>
          </cell>
          <cell r="CK353">
            <v>114.86961818181818</v>
          </cell>
          <cell r="CL353">
            <v>113.97979090909095</v>
          </cell>
          <cell r="CM353">
            <v>0</v>
          </cell>
          <cell r="CN353">
            <v>119.37278181818182</v>
          </cell>
          <cell r="CO353">
            <v>115.88822285223512</v>
          </cell>
          <cell r="CP353">
            <v>0</v>
          </cell>
          <cell r="CQ353">
            <v>113.44104545454546</v>
          </cell>
          <cell r="CR353">
            <v>0</v>
          </cell>
          <cell r="CS353">
            <v>0</v>
          </cell>
          <cell r="CT353">
            <v>97.88045454545454</v>
          </cell>
          <cell r="CU353">
            <v>91.141818181818195</v>
          </cell>
          <cell r="CV353">
            <v>0</v>
          </cell>
          <cell r="CW353">
            <v>59</v>
          </cell>
          <cell r="CX353">
            <v>98.810345454545441</v>
          </cell>
          <cell r="CY353">
            <v>98.401800000000009</v>
          </cell>
          <cell r="CZ353">
            <v>114.62897727272727</v>
          </cell>
          <cell r="DA353">
            <v>112.69840909090911</v>
          </cell>
          <cell r="DB353">
            <v>2.8063636363636371</v>
          </cell>
          <cell r="DC353">
            <v>1.5223140495867802</v>
          </cell>
          <cell r="DD353">
            <v>1.4556818181818159</v>
          </cell>
          <cell r="DE353">
            <v>0</v>
          </cell>
          <cell r="DF353">
            <v>3.4845589659467038</v>
          </cell>
          <cell r="DG353">
            <v>8.2965689665397715</v>
          </cell>
          <cell r="DH353">
            <v>6.7501868400852265</v>
          </cell>
          <cell r="DI353">
            <v>0.45781489390909086</v>
          </cell>
          <cell r="DJ353">
            <v>6.7863636363636368E-4</v>
          </cell>
          <cell r="DK353">
            <v>1.0878885961818183</v>
          </cell>
          <cell r="DL353">
            <v>0</v>
          </cell>
          <cell r="DM353" t="str">
            <v>May 13</v>
          </cell>
          <cell r="DN353">
            <v>4.335</v>
          </cell>
          <cell r="DO353">
            <v>0</v>
          </cell>
          <cell r="DP353">
            <v>0</v>
          </cell>
          <cell r="DQ353">
            <v>0</v>
          </cell>
          <cell r="DR353">
            <v>0</v>
          </cell>
          <cell r="DS353">
            <v>-1.9350545454545625</v>
          </cell>
          <cell r="DT353">
            <v>115.15960909090906</v>
          </cell>
          <cell r="DU353">
            <v>111.67505012496235</v>
          </cell>
          <cell r="DV353">
            <v>124.85588181818183</v>
          </cell>
          <cell r="DW353">
            <v>121.37132285223512</v>
          </cell>
          <cell r="DX353">
            <v>118.95125454545453</v>
          </cell>
          <cell r="DY353">
            <v>115.46669557950783</v>
          </cell>
          <cell r="DZ353">
            <v>126.15807272727272</v>
          </cell>
          <cell r="EA353">
            <v>122.67351376132602</v>
          </cell>
          <cell r="EB353">
            <v>115.19129999999998</v>
          </cell>
          <cell r="EC353">
            <v>111.70674103405328</v>
          </cell>
          <cell r="ED353">
            <v>124.17261818181817</v>
          </cell>
          <cell r="EE353">
            <v>120.68805921587146</v>
          </cell>
          <cell r="EF353">
            <v>115.82416363636362</v>
          </cell>
          <cell r="EG353">
            <v>130.80632727272726</v>
          </cell>
          <cell r="EH353">
            <v>115.15750909090909</v>
          </cell>
          <cell r="EI353">
            <v>114.31655454545454</v>
          </cell>
          <cell r="EJ353">
            <v>0</v>
          </cell>
          <cell r="EK353">
            <v>121.20875454545452</v>
          </cell>
          <cell r="EL353">
            <v>117.72419557950782</v>
          </cell>
          <cell r="EM353">
            <v>0</v>
          </cell>
          <cell r="EN353">
            <v>0</v>
          </cell>
          <cell r="EO353">
            <v>95.366818181818189</v>
          </cell>
          <cell r="EP353">
            <v>90.644090909090906</v>
          </cell>
          <cell r="EQ353" t="str">
            <v>May 13</v>
          </cell>
          <cell r="ER353">
            <v>4.33</v>
          </cell>
          <cell r="ES353">
            <v>0</v>
          </cell>
          <cell r="ET353">
            <v>0</v>
          </cell>
          <cell r="EU353">
            <v>0</v>
          </cell>
          <cell r="EV353">
            <v>36.882681818181815</v>
          </cell>
          <cell r="EW353">
            <v>49.214454545454551</v>
          </cell>
          <cell r="EX353">
            <v>49.637318181818181</v>
          </cell>
          <cell r="EY353">
            <v>130.94435454545456</v>
          </cell>
          <cell r="EZ353">
            <v>127.45979557950785</v>
          </cell>
          <cell r="FA353">
            <v>149.51026363636365</v>
          </cell>
          <cell r="FB353">
            <v>146.02570467041693</v>
          </cell>
          <cell r="FC353">
            <v>136.96276363636363</v>
          </cell>
          <cell r="FD353">
            <v>133.47820467041691</v>
          </cell>
          <cell r="FE353">
            <v>130.52435454545454</v>
          </cell>
          <cell r="FF353">
            <v>127.03979557950784</v>
          </cell>
          <cell r="FG353">
            <v>0</v>
          </cell>
          <cell r="FH353">
            <v>126.65874103405331</v>
          </cell>
          <cell r="FI353">
            <v>128.03279999999998</v>
          </cell>
          <cell r="FJ353">
            <v>130.14330000000001</v>
          </cell>
          <cell r="FK353">
            <v>126.65874103405331</v>
          </cell>
          <cell r="FL353">
            <v>0</v>
          </cell>
          <cell r="FM353">
            <v>0</v>
          </cell>
          <cell r="FN353" t="str">
            <v>May 13</v>
          </cell>
          <cell r="FO353">
            <v>0</v>
          </cell>
          <cell r="FP353">
            <v>34.309999999999995</v>
          </cell>
          <cell r="FQ353">
            <v>54.44</v>
          </cell>
          <cell r="FR353">
            <v>66.92</v>
          </cell>
          <cell r="FS353">
            <v>0</v>
          </cell>
          <cell r="FT353">
            <v>125.85853636363639</v>
          </cell>
          <cell r="FU353">
            <v>122.37397739768969</v>
          </cell>
          <cell r="FV353">
            <v>135.68080909090912</v>
          </cell>
          <cell r="FW353">
            <v>132.19625012496243</v>
          </cell>
          <cell r="FX353">
            <v>120.8567181818182</v>
          </cell>
          <cell r="FY353">
            <v>117.37215921587149</v>
          </cell>
          <cell r="FZ353">
            <v>135.68080909090912</v>
          </cell>
          <cell r="GA353">
            <v>132.19625012496243</v>
          </cell>
          <cell r="GB353">
            <v>0</v>
          </cell>
          <cell r="GC353">
            <v>0</v>
          </cell>
          <cell r="GD353">
            <v>116.41388181818184</v>
          </cell>
          <cell r="GE353">
            <v>119.3199</v>
          </cell>
          <cell r="GF353">
            <v>115.8353410340533</v>
          </cell>
          <cell r="GG353">
            <v>119.68978636363639</v>
          </cell>
          <cell r="GH353">
            <v>116.20522739768968</v>
          </cell>
          <cell r="GI353">
            <v>122.1913636363636</v>
          </cell>
          <cell r="GJ353">
            <v>120.09136363636361</v>
          </cell>
          <cell r="GK353">
            <v>0</v>
          </cell>
          <cell r="GL353">
            <v>0</v>
          </cell>
          <cell r="GM353">
            <v>95.39227272727274</v>
          </cell>
          <cell r="GN353">
            <v>0</v>
          </cell>
          <cell r="GO353" t="str">
            <v>May 13</v>
          </cell>
          <cell r="GP353">
            <v>9.92</v>
          </cell>
          <cell r="GQ353">
            <v>706.32142857142856</v>
          </cell>
          <cell r="GR353">
            <v>643</v>
          </cell>
          <cell r="GS353">
            <v>685.09523809523807</v>
          </cell>
          <cell r="GT353">
            <v>733.21428571428567</v>
          </cell>
          <cell r="GU353">
            <v>833.20238095238096</v>
          </cell>
          <cell r="GV353">
            <v>829.45238095238096</v>
          </cell>
          <cell r="GW353">
            <v>833.20238095238096</v>
          </cell>
          <cell r="GX353">
            <v>0</v>
          </cell>
          <cell r="GY353">
            <v>1004.1309523809524</v>
          </cell>
          <cell r="GZ353">
            <v>955.20238095238096</v>
          </cell>
          <cell r="HA353">
            <v>961.63095238095241</v>
          </cell>
          <cell r="HB353">
            <v>949.42857142857144</v>
          </cell>
          <cell r="HC353">
            <v>923.35714285714289</v>
          </cell>
          <cell r="HD353">
            <v>860.40476190476193</v>
          </cell>
          <cell r="HE353">
            <v>879.69047619047615</v>
          </cell>
          <cell r="HF353">
            <v>883.17857142857144</v>
          </cell>
          <cell r="HG353">
            <v>740.02380952380952</v>
          </cell>
          <cell r="HH353">
            <v>0</v>
          </cell>
          <cell r="HI353">
            <v>728.80952380952385</v>
          </cell>
          <cell r="HJ353">
            <v>0</v>
          </cell>
          <cell r="HK353" t="e">
            <v>#VALUE!</v>
          </cell>
          <cell r="HL353">
            <v>0</v>
          </cell>
          <cell r="HM353">
            <v>0</v>
          </cell>
          <cell r="HN353">
            <v>599.92857142857144</v>
          </cell>
          <cell r="HO353">
            <v>581.48809523809518</v>
          </cell>
          <cell r="HP353">
            <v>563.5</v>
          </cell>
          <cell r="HQ353">
            <v>0</v>
          </cell>
          <cell r="HR353">
            <v>82.04</v>
          </cell>
          <cell r="HS353">
            <v>0</v>
          </cell>
          <cell r="HT353">
            <v>1077.2738095238096</v>
          </cell>
          <cell r="HU353" t="str">
            <v>May 13</v>
          </cell>
          <cell r="HV353">
            <v>713.44047619047615</v>
          </cell>
          <cell r="HW353">
            <v>704.10714285714289</v>
          </cell>
          <cell r="HX353">
            <v>684.15476190476193</v>
          </cell>
          <cell r="HY353">
            <v>674.82142857142867</v>
          </cell>
          <cell r="HZ353">
            <v>824.21428571428567</v>
          </cell>
          <cell r="IA353">
            <v>806.72619047619048</v>
          </cell>
          <cell r="IB353">
            <v>824.21428571428567</v>
          </cell>
          <cell r="IC353">
            <v>944.23809523809518</v>
          </cell>
          <cell r="ID353">
            <v>899.59523809523807</v>
          </cell>
          <cell r="IE353">
            <v>857.98809523809518</v>
          </cell>
          <cell r="IF353">
            <v>876.92857142857144</v>
          </cell>
          <cell r="IG353">
            <v>741.91666666666663</v>
          </cell>
          <cell r="IH353">
            <v>0</v>
          </cell>
          <cell r="II353">
            <v>726.53571428571433</v>
          </cell>
          <cell r="IJ353">
            <v>0</v>
          </cell>
          <cell r="IK353">
            <v>0</v>
          </cell>
          <cell r="IL353">
            <v>0</v>
          </cell>
          <cell r="IM353">
            <v>602.76190476190482</v>
          </cell>
          <cell r="IN353">
            <v>571.96428571428567</v>
          </cell>
          <cell r="IO353">
            <v>0</v>
          </cell>
          <cell r="IP353">
            <v>0</v>
          </cell>
          <cell r="IQ353" t="str">
            <v>May 13</v>
          </cell>
          <cell r="IR353">
            <v>16.578642310259262</v>
          </cell>
          <cell r="IS353">
            <v>62.449637389202252</v>
          </cell>
          <cell r="IT353">
            <v>74.839302112029372</v>
          </cell>
          <cell r="IU353">
            <v>0</v>
          </cell>
          <cell r="IV353">
            <v>0</v>
          </cell>
          <cell r="IW353">
            <v>0</v>
          </cell>
          <cell r="IX353">
            <v>96.345942028985505</v>
          </cell>
          <cell r="IY353">
            <v>0</v>
          </cell>
          <cell r="IZ353">
            <v>118.89076604554865</v>
          </cell>
          <cell r="JA353">
            <v>115.39857142857142</v>
          </cell>
          <cell r="JB353">
            <v>0</v>
          </cell>
          <cell r="JC353">
            <v>111.92490683229816</v>
          </cell>
          <cell r="JD353">
            <v>126.6582135812905</v>
          </cell>
          <cell r="JE353">
            <v>0</v>
          </cell>
          <cell r="JF353">
            <v>0</v>
          </cell>
          <cell r="JG353">
            <v>0</v>
          </cell>
          <cell r="JH353">
            <v>0</v>
          </cell>
          <cell r="JI353">
            <v>0</v>
          </cell>
          <cell r="JJ353">
            <v>0</v>
          </cell>
          <cell r="JK353">
            <v>0</v>
          </cell>
          <cell r="JL353">
            <v>0</v>
          </cell>
          <cell r="JM353">
            <v>-0.72714285714282312</v>
          </cell>
          <cell r="JN353">
            <v>115.10722567287786</v>
          </cell>
          <cell r="JO353">
            <v>0</v>
          </cell>
          <cell r="JP353">
            <v>114.91612836438925</v>
          </cell>
          <cell r="JQ353">
            <v>115.64327122153207</v>
          </cell>
          <cell r="JR353">
            <v>117.17700140786751</v>
          </cell>
          <cell r="JS353">
            <v>116.94403726708073</v>
          </cell>
          <cell r="JT353">
            <v>118.33546931677017</v>
          </cell>
          <cell r="JU353">
            <v>0</v>
          </cell>
          <cell r="JV353">
            <v>0</v>
          </cell>
          <cell r="JW353">
            <v>0</v>
          </cell>
          <cell r="JX353">
            <v>0</v>
          </cell>
          <cell r="JY353">
            <v>0</v>
          </cell>
          <cell r="JZ353">
            <v>115.54761904761904</v>
          </cell>
          <cell r="KA353">
            <v>0</v>
          </cell>
          <cell r="KB353">
            <v>0</v>
          </cell>
          <cell r="KC353">
            <v>0</v>
          </cell>
          <cell r="KD353">
            <v>102.73333333333332</v>
          </cell>
          <cell r="KE353">
            <v>105.73333333333332</v>
          </cell>
          <cell r="KF353">
            <v>102.73333333333332</v>
          </cell>
          <cell r="KG353">
            <v>105.73333333333332</v>
          </cell>
          <cell r="KH353">
            <v>103.3309523809524</v>
          </cell>
          <cell r="KI353">
            <v>0</v>
          </cell>
          <cell r="KJ353">
            <v>0</v>
          </cell>
          <cell r="KK353">
            <v>98.496750949609563</v>
          </cell>
          <cell r="KL353">
            <v>96.800238013726556</v>
          </cell>
          <cell r="KM353">
            <v>0</v>
          </cell>
          <cell r="KN353">
            <v>95.180173472881108</v>
          </cell>
          <cell r="KO353">
            <v>40</v>
          </cell>
          <cell r="KP353">
            <v>2.7826086956521738</v>
          </cell>
          <cell r="KQ353">
            <v>1.5869565217391304</v>
          </cell>
          <cell r="KR353">
            <v>0.99999999999999989</v>
          </cell>
          <cell r="KS353">
            <v>0.84347826086956545</v>
          </cell>
          <cell r="KT353">
            <v>-0.26086956521739141</v>
          </cell>
          <cell r="KU353">
            <v>-1.8043478260869568</v>
          </cell>
          <cell r="KV353">
            <v>9.5652173913043467E-2</v>
          </cell>
          <cell r="KW353">
            <v>0.45652521739130447</v>
          </cell>
          <cell r="KX353">
            <v>-0.71739130434782583</v>
          </cell>
          <cell r="KY353">
            <v>0.2826121739130435</v>
          </cell>
          <cell r="KZ353">
            <v>2.2391304347826089</v>
          </cell>
          <cell r="LA353">
            <v>1.5869586956521746</v>
          </cell>
          <cell r="LB353">
            <v>3</v>
          </cell>
          <cell r="LC353" t="str">
            <v>May 13</v>
          </cell>
          <cell r="LD353">
            <v>59.226430298146653</v>
          </cell>
          <cell r="LE353">
            <v>71.166207529843888</v>
          </cell>
          <cell r="LF353">
            <v>735</v>
          </cell>
          <cell r="LG353">
            <v>775</v>
          </cell>
          <cell r="LH353">
            <v>91.394841269841265</v>
          </cell>
          <cell r="LI353">
            <v>111.62238095238095</v>
          </cell>
          <cell r="LJ353">
            <v>114.15047619047618</v>
          </cell>
          <cell r="LK353">
            <v>1.2004761904761905</v>
          </cell>
          <cell r="LL353">
            <v>115.68095238095238</v>
          </cell>
          <cell r="LM353">
            <v>2.2719047619047616</v>
          </cell>
          <cell r="LN353">
            <v>117.1752380952381</v>
          </cell>
          <cell r="LO353">
            <v>3.0190476190476194</v>
          </cell>
          <cell r="LP353">
            <v>0</v>
          </cell>
          <cell r="LQ353">
            <v>0</v>
          </cell>
          <cell r="LR353">
            <v>0</v>
          </cell>
          <cell r="LS353">
            <v>0</v>
          </cell>
          <cell r="LT353">
            <v>94.354555680539946</v>
          </cell>
          <cell r="LU353">
            <v>92.837195350581197</v>
          </cell>
          <cell r="LV353">
            <v>100.3309523809524</v>
          </cell>
          <cell r="LW353">
            <v>96.415714285714273</v>
          </cell>
          <cell r="LX353">
            <v>101.82047619047617</v>
          </cell>
          <cell r="LY353">
            <v>108.98714285714284</v>
          </cell>
          <cell r="LZ353">
            <v>102.20904761904762</v>
          </cell>
          <cell r="MA353">
            <v>103.09000000000002</v>
          </cell>
          <cell r="MB353" t="str">
            <v>May 13</v>
          </cell>
          <cell r="MC353">
            <v>794.5</v>
          </cell>
          <cell r="MD353">
            <v>830.66666666666674</v>
          </cell>
          <cell r="ME353">
            <v>95.074735449735442</v>
          </cell>
          <cell r="MF353">
            <v>91.1</v>
          </cell>
          <cell r="MG353">
            <v>86.85</v>
          </cell>
          <cell r="MH353" t="str">
            <v>May 13</v>
          </cell>
          <cell r="MI353">
            <v>117.17391304347827</v>
          </cell>
          <cell r="MJ353">
            <v>94.906832298136621</v>
          </cell>
          <cell r="MK353">
            <v>97.76397515527951</v>
          </cell>
          <cell r="ML353">
            <v>84.099378881987604</v>
          </cell>
          <cell r="MM353">
            <v>80</v>
          </cell>
          <cell r="MN353">
            <v>116.68378409220588</v>
          </cell>
          <cell r="MO353">
            <v>125.6658563477198</v>
          </cell>
          <cell r="MP353">
            <v>87.329192546583883</v>
          </cell>
          <cell r="MQ353">
            <v>40.543478260869563</v>
          </cell>
          <cell r="MR353">
            <v>60</v>
          </cell>
          <cell r="MS353">
            <v>0</v>
          </cell>
          <cell r="MT353">
            <v>115.32660703141251</v>
          </cell>
          <cell r="MU353">
            <v>81.168831168831218</v>
          </cell>
          <cell r="MV353">
            <v>97.108695652173907</v>
          </cell>
          <cell r="MW353">
            <v>16.3</v>
          </cell>
        </row>
        <row r="354">
          <cell r="F354" t="str">
            <v>Jun 13</v>
          </cell>
          <cell r="G354">
            <v>102.91350000000003</v>
          </cell>
          <cell r="H354">
            <v>0</v>
          </cell>
          <cell r="I354">
            <v>95.744500000000016</v>
          </cell>
          <cell r="J354">
            <v>0</v>
          </cell>
          <cell r="K354">
            <v>0</v>
          </cell>
          <cell r="L354">
            <v>104.1895</v>
          </cell>
          <cell r="M354">
            <v>98.361999999999995</v>
          </cell>
          <cell r="N354">
            <v>0</v>
          </cell>
          <cell r="O354">
            <v>0</v>
          </cell>
          <cell r="P354">
            <v>89.369500000000002</v>
          </cell>
          <cell r="Q354">
            <v>89.369500000000002</v>
          </cell>
          <cell r="R354">
            <v>94.623500000000007</v>
          </cell>
          <cell r="S354">
            <v>102.6195</v>
          </cell>
          <cell r="T354">
            <v>93.682000000000002</v>
          </cell>
          <cell r="U354">
            <v>81.906999999999996</v>
          </cell>
          <cell r="V354">
            <v>102.66350249999999</v>
          </cell>
          <cell r="W354">
            <v>102.5635</v>
          </cell>
          <cell r="X354">
            <v>102.5385</v>
          </cell>
          <cell r="Y354">
            <v>101.9135</v>
          </cell>
          <cell r="Z354">
            <v>103.2385025</v>
          </cell>
          <cell r="AA354">
            <v>101.04874999999998</v>
          </cell>
          <cell r="AB354">
            <v>100.78625</v>
          </cell>
          <cell r="AC354">
            <v>97.288499999999999</v>
          </cell>
          <cell r="AD354">
            <v>102.4135</v>
          </cell>
          <cell r="AE354">
            <v>108.9135</v>
          </cell>
          <cell r="AF354">
            <v>102.33500000000001</v>
          </cell>
          <cell r="AG354">
            <v>105.75000000000001</v>
          </cell>
          <cell r="AH354">
            <v>99.635000000000005</v>
          </cell>
          <cell r="AI354">
            <v>100.65100000000001</v>
          </cell>
          <cell r="AJ354">
            <v>102.33500000000001</v>
          </cell>
          <cell r="AK354">
            <v>102.98500000000001</v>
          </cell>
          <cell r="AL354">
            <v>105.45099999999999</v>
          </cell>
          <cell r="AM354">
            <v>105.38999999999999</v>
          </cell>
          <cell r="AN354">
            <v>100.19874999999999</v>
          </cell>
          <cell r="AO354">
            <v>103.76124999999999</v>
          </cell>
          <cell r="AP354">
            <v>0</v>
          </cell>
          <cell r="AQ354">
            <v>100.83500000000001</v>
          </cell>
          <cell r="AR354">
            <v>102.61150000000001</v>
          </cell>
          <cell r="AS354">
            <v>97.288499999999999</v>
          </cell>
          <cell r="AT354">
            <v>100.97500250000002</v>
          </cell>
          <cell r="AU354">
            <v>100.09</v>
          </cell>
          <cell r="AV354">
            <v>106.57374999999999</v>
          </cell>
          <cell r="AW354">
            <v>101.06250000000001</v>
          </cell>
          <cell r="AX354">
            <v>103.676</v>
          </cell>
          <cell r="AY354">
            <v>0</v>
          </cell>
          <cell r="AZ354">
            <v>0</v>
          </cell>
          <cell r="BA354">
            <v>0</v>
          </cell>
          <cell r="BB354">
            <v>100.34625000000001</v>
          </cell>
          <cell r="BC354">
            <v>100.32374999999998</v>
          </cell>
          <cell r="BD354">
            <v>0.78045454545454629</v>
          </cell>
          <cell r="BE354">
            <v>95.670999999999992</v>
          </cell>
          <cell r="BF354">
            <v>99.956509999999994</v>
          </cell>
          <cell r="BG354">
            <v>96.219100000000012</v>
          </cell>
          <cell r="BH354">
            <v>102.4135</v>
          </cell>
          <cell r="BI354">
            <v>102.2885</v>
          </cell>
          <cell r="BJ354">
            <v>0</v>
          </cell>
          <cell r="BK354">
            <v>4.1500000000000004</v>
          </cell>
          <cell r="BL354">
            <v>10.392374999999999</v>
          </cell>
          <cell r="BM354">
            <v>36.194812499999998</v>
          </cell>
          <cell r="BN354">
            <v>50.389499999999998</v>
          </cell>
          <cell r="BO354">
            <v>48.975937500000001</v>
          </cell>
          <cell r="BP354">
            <v>84.635249999999985</v>
          </cell>
          <cell r="BQ354">
            <v>115.50776999999998</v>
          </cell>
          <cell r="BR354">
            <v>111.61764513543314</v>
          </cell>
          <cell r="BS354">
            <v>121.91277000000001</v>
          </cell>
          <cell r="BT354">
            <v>118.02264513543317</v>
          </cell>
          <cell r="BU354">
            <v>131.52027000000001</v>
          </cell>
          <cell r="BV354">
            <v>127.63014513543317</v>
          </cell>
          <cell r="BW354">
            <v>116.82866999999999</v>
          </cell>
          <cell r="BX354">
            <v>112.93854513543315</v>
          </cell>
          <cell r="BY354">
            <v>126.42777000000001</v>
          </cell>
          <cell r="BZ354">
            <v>122.53764513543317</v>
          </cell>
          <cell r="CA354">
            <v>113.35001999999999</v>
          </cell>
          <cell r="CB354">
            <v>109.45989513543314</v>
          </cell>
          <cell r="CC354">
            <v>129.10001999999997</v>
          </cell>
          <cell r="CD354">
            <v>125.20989513543313</v>
          </cell>
          <cell r="CE354">
            <v>126.66821999999998</v>
          </cell>
          <cell r="CF354">
            <v>130.51499999999999</v>
          </cell>
          <cell r="CG354">
            <v>131.13239999999999</v>
          </cell>
          <cell r="CH354">
            <v>110.43900000000002</v>
          </cell>
          <cell r="CI354">
            <v>118.22516999999999</v>
          </cell>
          <cell r="CJ354">
            <v>116.38766999999999</v>
          </cell>
          <cell r="CK354">
            <v>116.58716999999997</v>
          </cell>
          <cell r="CL354">
            <v>115.07831999999999</v>
          </cell>
          <cell r="CM354">
            <v>0</v>
          </cell>
          <cell r="CN354">
            <v>120.12315000000001</v>
          </cell>
          <cell r="CO354">
            <v>116.23302513543317</v>
          </cell>
          <cell r="CP354">
            <v>0</v>
          </cell>
          <cell r="CQ354">
            <v>114.95841</v>
          </cell>
          <cell r="CR354">
            <v>0</v>
          </cell>
          <cell r="CS354">
            <v>0</v>
          </cell>
          <cell r="CT354">
            <v>96.423500000000018</v>
          </cell>
          <cell r="CU354">
            <v>89.975999999999999</v>
          </cell>
          <cell r="CV354">
            <v>0</v>
          </cell>
          <cell r="CW354">
            <v>58.25</v>
          </cell>
          <cell r="CX354">
            <v>93.282840000000007</v>
          </cell>
          <cell r="CY354">
            <v>97.301819999999992</v>
          </cell>
          <cell r="CZ354">
            <v>117.02617500000001</v>
          </cell>
          <cell r="DA354">
            <v>115.04955</v>
          </cell>
          <cell r="DB354">
            <v>2.6687500000000051</v>
          </cell>
          <cell r="DC354">
            <v>1.2466363636363664</v>
          </cell>
          <cell r="DD354">
            <v>1.1595500000000005</v>
          </cell>
          <cell r="DE354">
            <v>0</v>
          </cell>
          <cell r="DF354">
            <v>3.8901248645668498</v>
          </cell>
          <cell r="DG354">
            <v>9.2622020584925</v>
          </cell>
          <cell r="DH354">
            <v>7.5820224543750001</v>
          </cell>
          <cell r="DI354">
            <v>0.50689344982500006</v>
          </cell>
          <cell r="DJ354">
            <v>7.2887500000000014E-4</v>
          </cell>
          <cell r="DK354">
            <v>1.1725572792925001</v>
          </cell>
          <cell r="DL354">
            <v>0</v>
          </cell>
          <cell r="DM354" t="str">
            <v>Jun 13</v>
          </cell>
          <cell r="DN354">
            <v>4.3849999999999998</v>
          </cell>
          <cell r="DO354">
            <v>0</v>
          </cell>
          <cell r="DP354">
            <v>0</v>
          </cell>
          <cell r="DQ354">
            <v>0</v>
          </cell>
          <cell r="DR354">
            <v>0</v>
          </cell>
          <cell r="DS354">
            <v>-0.34188000000000329</v>
          </cell>
          <cell r="DT354">
            <v>115.16588999999998</v>
          </cell>
          <cell r="DU354">
            <v>111.27576513543313</v>
          </cell>
          <cell r="DV354">
            <v>126.25115999999997</v>
          </cell>
          <cell r="DW354">
            <v>122.36103513543313</v>
          </cell>
          <cell r="DX354">
            <v>118.26716999999998</v>
          </cell>
          <cell r="DY354">
            <v>114.37704513543314</v>
          </cell>
          <cell r="DZ354">
            <v>126.83622000000004</v>
          </cell>
          <cell r="EA354">
            <v>122.9460951354332</v>
          </cell>
          <cell r="EB354">
            <v>114.67197</v>
          </cell>
          <cell r="EC354">
            <v>110.78184513543316</v>
          </cell>
          <cell r="ED354">
            <v>124.16922000000001</v>
          </cell>
          <cell r="EE354">
            <v>120.27909513543317</v>
          </cell>
          <cell r="EF354">
            <v>117.96644999999999</v>
          </cell>
          <cell r="EG354">
            <v>132.96044999999998</v>
          </cell>
          <cell r="EH354">
            <v>116.24234999999999</v>
          </cell>
          <cell r="EI354">
            <v>115.3404</v>
          </cell>
          <cell r="EJ354">
            <v>0</v>
          </cell>
          <cell r="EK354">
            <v>121.12695000000001</v>
          </cell>
          <cell r="EL354">
            <v>117.23682513543316</v>
          </cell>
          <cell r="EM354">
            <v>0</v>
          </cell>
          <cell r="EN354">
            <v>0</v>
          </cell>
          <cell r="EO354">
            <v>94.401500000000013</v>
          </cell>
          <cell r="EP354">
            <v>90.039999999999992</v>
          </cell>
          <cell r="EQ354" t="str">
            <v>Jun 13</v>
          </cell>
          <cell r="ER354">
            <v>4.25</v>
          </cell>
          <cell r="ES354">
            <v>0</v>
          </cell>
          <cell r="ET354">
            <v>0</v>
          </cell>
          <cell r="EU354">
            <v>0</v>
          </cell>
          <cell r="EV354">
            <v>34.166999999999994</v>
          </cell>
          <cell r="EW354">
            <v>46.388999999999996</v>
          </cell>
          <cell r="EX354">
            <v>51.88154999999999</v>
          </cell>
          <cell r="EY354">
            <v>123.210885</v>
          </cell>
          <cell r="EZ354">
            <v>119.32076013543316</v>
          </cell>
          <cell r="FA354">
            <v>137.77963500000001</v>
          </cell>
          <cell r="FB354">
            <v>133.88951013543317</v>
          </cell>
          <cell r="FC354">
            <v>127.03078499999999</v>
          </cell>
          <cell r="FD354">
            <v>123.14066013543315</v>
          </cell>
          <cell r="FE354">
            <v>122.790885</v>
          </cell>
          <cell r="FF354">
            <v>118.90076013543316</v>
          </cell>
          <cell r="FG354">
            <v>0</v>
          </cell>
          <cell r="FH354">
            <v>119.87211513543313</v>
          </cell>
          <cell r="FI354">
            <v>130.59248999999997</v>
          </cell>
          <cell r="FJ354">
            <v>123.76223999999998</v>
          </cell>
          <cell r="FK354">
            <v>119.87211513543313</v>
          </cell>
          <cell r="FL354">
            <v>0</v>
          </cell>
          <cell r="FM354">
            <v>0</v>
          </cell>
          <cell r="FN354" t="str">
            <v>Jun 13</v>
          </cell>
          <cell r="FO354">
            <v>4</v>
          </cell>
          <cell r="FP354">
            <v>29.746500000000001</v>
          </cell>
          <cell r="FQ354">
            <v>49.108499999999999</v>
          </cell>
          <cell r="FR354">
            <v>62.537999999999997</v>
          </cell>
          <cell r="FS354">
            <v>0</v>
          </cell>
          <cell r="FT354">
            <v>127.16172000000003</v>
          </cell>
          <cell r="FU354">
            <v>123.27159513543319</v>
          </cell>
          <cell r="FV354">
            <v>137.95572000000004</v>
          </cell>
          <cell r="FW354">
            <v>134.0655951354332</v>
          </cell>
          <cell r="FX354">
            <v>125.57622000000003</v>
          </cell>
          <cell r="FY354">
            <v>121.68609513543319</v>
          </cell>
          <cell r="FZ354">
            <v>137.95572000000004</v>
          </cell>
          <cell r="GA354">
            <v>134.0655951354332</v>
          </cell>
          <cell r="GB354">
            <v>0</v>
          </cell>
          <cell r="GC354">
            <v>0</v>
          </cell>
          <cell r="GD354">
            <v>117.47526000000001</v>
          </cell>
          <cell r="GE354">
            <v>121.89061500000003</v>
          </cell>
          <cell r="GF354">
            <v>118.00049013543318</v>
          </cell>
          <cell r="GG354">
            <v>122.357865</v>
          </cell>
          <cell r="GH354">
            <v>118.46774013543316</v>
          </cell>
          <cell r="GI354">
            <v>123.88372500000003</v>
          </cell>
          <cell r="GJ354">
            <v>121.78215000000003</v>
          </cell>
          <cell r="GK354">
            <v>0</v>
          </cell>
          <cell r="GL354">
            <v>0</v>
          </cell>
          <cell r="GM354">
            <v>95.890999999999991</v>
          </cell>
          <cell r="GN354">
            <v>0</v>
          </cell>
          <cell r="GO354" t="str">
            <v>Jun 13</v>
          </cell>
          <cell r="GP354">
            <v>9.82</v>
          </cell>
          <cell r="GQ354">
            <v>754.9</v>
          </cell>
          <cell r="GR354">
            <v>732.8</v>
          </cell>
          <cell r="GS354">
            <v>763.8</v>
          </cell>
          <cell r="GT354">
            <v>760.1</v>
          </cell>
          <cell r="GU354">
            <v>843.6</v>
          </cell>
          <cell r="GV354">
            <v>839.85</v>
          </cell>
          <cell r="GW354">
            <v>843.6</v>
          </cell>
          <cell r="GX354">
            <v>0</v>
          </cell>
          <cell r="GY354">
            <v>1000.375</v>
          </cell>
          <cell r="GZ354">
            <v>965.9</v>
          </cell>
          <cell r="HA354">
            <v>969.01250000000005</v>
          </cell>
          <cell r="HB354">
            <v>952.42499999999995</v>
          </cell>
          <cell r="HC354">
            <v>942.27499999999998</v>
          </cell>
          <cell r="HD354">
            <v>875.86249999999995</v>
          </cell>
          <cell r="HE354">
            <v>897.36249999999995</v>
          </cell>
          <cell r="HF354">
            <v>896.78750000000002</v>
          </cell>
          <cell r="HG354">
            <v>758.7</v>
          </cell>
          <cell r="HH354">
            <v>0</v>
          </cell>
          <cell r="HI354">
            <v>744.38750000000005</v>
          </cell>
          <cell r="HJ354">
            <v>0</v>
          </cell>
          <cell r="HK354" t="e">
            <v>#VALUE!</v>
          </cell>
          <cell r="HL354">
            <v>0</v>
          </cell>
          <cell r="HM354">
            <v>0</v>
          </cell>
          <cell r="HN354">
            <v>606.625</v>
          </cell>
          <cell r="HO354">
            <v>579.01250000000005</v>
          </cell>
          <cell r="HP354">
            <v>562.16250000000002</v>
          </cell>
          <cell r="HQ354">
            <v>0</v>
          </cell>
          <cell r="HR354">
            <v>74.59</v>
          </cell>
          <cell r="HS354">
            <v>0</v>
          </cell>
          <cell r="HT354">
            <v>1094.425</v>
          </cell>
          <cell r="HU354" t="str">
            <v>Jun 13</v>
          </cell>
          <cell r="HV354">
            <v>785.05</v>
          </cell>
          <cell r="HW354">
            <v>806.2</v>
          </cell>
          <cell r="HX354">
            <v>759.05</v>
          </cell>
          <cell r="HY354">
            <v>780.2</v>
          </cell>
          <cell r="HZ354">
            <v>835.4375</v>
          </cell>
          <cell r="IA354">
            <v>819.3</v>
          </cell>
          <cell r="IB354">
            <v>835.4375</v>
          </cell>
          <cell r="IC354">
            <v>966.65</v>
          </cell>
          <cell r="ID354">
            <v>920.08749999999998</v>
          </cell>
          <cell r="IE354">
            <v>873.82500000000005</v>
          </cell>
          <cell r="IF354">
            <v>892.21249999999998</v>
          </cell>
          <cell r="IG354">
            <v>758.78750000000002</v>
          </cell>
          <cell r="IH354">
            <v>0</v>
          </cell>
          <cell r="II354">
            <v>743.17499999999995</v>
          </cell>
          <cell r="IJ354">
            <v>0</v>
          </cell>
          <cell r="IK354">
            <v>0</v>
          </cell>
          <cell r="IL354">
            <v>0</v>
          </cell>
          <cell r="IM354">
            <v>611.71249999999998</v>
          </cell>
          <cell r="IN354">
            <v>579.25</v>
          </cell>
          <cell r="IO354">
            <v>0</v>
          </cell>
          <cell r="IP354">
            <v>0</v>
          </cell>
          <cell r="IQ354" t="str">
            <v>Jun 13</v>
          </cell>
          <cell r="IR354">
            <v>16.287908339256187</v>
          </cell>
          <cell r="IS354">
            <v>63.255439161966152</v>
          </cell>
          <cell r="IT354">
            <v>74.380165289256183</v>
          </cell>
          <cell r="IU354">
            <v>0</v>
          </cell>
          <cell r="IV354">
            <v>0</v>
          </cell>
          <cell r="IW354">
            <v>0</v>
          </cell>
          <cell r="IX354">
            <v>96.661000000000016</v>
          </cell>
          <cell r="IY354">
            <v>0</v>
          </cell>
          <cell r="IZ354">
            <v>122.0445</v>
          </cell>
          <cell r="JA354">
            <v>119.27499999999999</v>
          </cell>
          <cell r="JB354">
            <v>0</v>
          </cell>
          <cell r="JC354">
            <v>115.9025</v>
          </cell>
          <cell r="JD354">
            <v>131.27218934911244</v>
          </cell>
          <cell r="JE354">
            <v>0</v>
          </cell>
          <cell r="JF354">
            <v>0</v>
          </cell>
          <cell r="JG354">
            <v>0</v>
          </cell>
          <cell r="JH354">
            <v>0</v>
          </cell>
          <cell r="JI354">
            <v>0</v>
          </cell>
          <cell r="JJ354">
            <v>0</v>
          </cell>
          <cell r="JK354">
            <v>0</v>
          </cell>
          <cell r="JL354">
            <v>0</v>
          </cell>
          <cell r="JM354">
            <v>-1.2889975000000078</v>
          </cell>
          <cell r="JN354">
            <v>116.64900249999997</v>
          </cell>
          <cell r="JO354">
            <v>0</v>
          </cell>
          <cell r="JP354">
            <v>118.40900249999997</v>
          </cell>
          <cell r="JQ354">
            <v>119.69799999999998</v>
          </cell>
          <cell r="JR354">
            <v>120.48399999999998</v>
          </cell>
          <cell r="JS354">
            <v>120.61199999999999</v>
          </cell>
          <cell r="JT354">
            <v>121.0635</v>
          </cell>
          <cell r="JU354">
            <v>0</v>
          </cell>
          <cell r="JV354">
            <v>0</v>
          </cell>
          <cell r="JW354">
            <v>0</v>
          </cell>
          <cell r="JX354">
            <v>0</v>
          </cell>
          <cell r="JY354">
            <v>0</v>
          </cell>
          <cell r="JZ354">
            <v>118.72299999999998</v>
          </cell>
          <cell r="KA354">
            <v>0</v>
          </cell>
          <cell r="KB354">
            <v>0</v>
          </cell>
          <cell r="KC354">
            <v>0</v>
          </cell>
          <cell r="KD354">
            <v>102.90949999999998</v>
          </cell>
          <cell r="KE354">
            <v>105.90949999999998</v>
          </cell>
          <cell r="KF354">
            <v>102.90949999999998</v>
          </cell>
          <cell r="KG354">
            <v>105.90949999999998</v>
          </cell>
          <cell r="KH354">
            <v>103.62</v>
          </cell>
          <cell r="KI354">
            <v>0</v>
          </cell>
          <cell r="KJ354">
            <v>0</v>
          </cell>
          <cell r="KK354">
            <v>99.69062992125987</v>
          </cell>
          <cell r="KL354">
            <v>98.548897637795292</v>
          </cell>
          <cell r="KM354">
            <v>0</v>
          </cell>
          <cell r="KN354">
            <v>94.270866141732299</v>
          </cell>
          <cell r="KO354">
            <v>40</v>
          </cell>
          <cell r="KP354">
            <v>2.5</v>
          </cell>
          <cell r="KQ354">
            <v>1.7250000000000003</v>
          </cell>
          <cell r="KR354">
            <v>1.4249999999999998</v>
          </cell>
          <cell r="KS354">
            <v>1.1499999999999999</v>
          </cell>
          <cell r="KT354">
            <v>-9.9997499999999989E-2</v>
          </cell>
          <cell r="KU354">
            <v>-0.87499749999999987</v>
          </cell>
          <cell r="KV354">
            <v>0.97499999999999987</v>
          </cell>
          <cell r="KW354">
            <v>1.1999999999999997</v>
          </cell>
          <cell r="KX354">
            <v>1.1499999999999997</v>
          </cell>
          <cell r="KY354">
            <v>1.4750000000000003</v>
          </cell>
          <cell r="KZ354">
            <v>3.75</v>
          </cell>
          <cell r="LA354">
            <v>1</v>
          </cell>
          <cell r="LB354">
            <v>3</v>
          </cell>
          <cell r="LC354" t="str">
            <v>Jun 13</v>
          </cell>
          <cell r="LD354">
            <v>60.032232070910553</v>
          </cell>
          <cell r="LE354">
            <v>70.707070707070699</v>
          </cell>
          <cell r="LF354">
            <v>745</v>
          </cell>
          <cell r="LG354">
            <v>770</v>
          </cell>
          <cell r="LH354">
            <v>92.452861111111133</v>
          </cell>
          <cell r="LI354">
            <v>115.18300000000001</v>
          </cell>
          <cell r="LJ354">
            <v>115.78500000000003</v>
          </cell>
          <cell r="LK354">
            <v>1.3844999999999998</v>
          </cell>
          <cell r="LL354">
            <v>118.84150000000001</v>
          </cell>
          <cell r="LM354">
            <v>2.48</v>
          </cell>
          <cell r="LN354">
            <v>119.70650000000001</v>
          </cell>
          <cell r="LO354">
            <v>2.9124999999999996</v>
          </cell>
          <cell r="LP354">
            <v>0</v>
          </cell>
          <cell r="LQ354">
            <v>0</v>
          </cell>
          <cell r="LR354">
            <v>0</v>
          </cell>
          <cell r="LS354">
            <v>0</v>
          </cell>
          <cell r="LT354">
            <v>95.772204724409434</v>
          </cell>
          <cell r="LU354">
            <v>91.927244094488202</v>
          </cell>
          <cell r="LV354">
            <v>100.78625</v>
          </cell>
          <cell r="LW354">
            <v>97.288499999999999</v>
          </cell>
          <cell r="LX354">
            <v>102.4135</v>
          </cell>
          <cell r="LY354">
            <v>108.9135</v>
          </cell>
          <cell r="LZ354">
            <v>102.33500000000001</v>
          </cell>
          <cell r="MA354">
            <v>105.75000000000001</v>
          </cell>
          <cell r="MB354" t="str">
            <v>Jun 13</v>
          </cell>
          <cell r="MC354">
            <v>855.75</v>
          </cell>
          <cell r="MD354">
            <v>861.45</v>
          </cell>
          <cell r="ME354">
            <v>96.009027777777774</v>
          </cell>
          <cell r="MF354">
            <v>83</v>
          </cell>
          <cell r="MG354">
            <v>82.08</v>
          </cell>
          <cell r="MH354" t="str">
            <v>Jun 13</v>
          </cell>
          <cell r="MI354">
            <v>110.625</v>
          </cell>
          <cell r="MJ354">
            <v>92.857142857142819</v>
          </cell>
          <cell r="MK354">
            <v>95.71428571428568</v>
          </cell>
          <cell r="ML354">
            <v>85.571428571428569</v>
          </cell>
          <cell r="MM354">
            <v>79.285714285714278</v>
          </cell>
          <cell r="MN354">
            <v>111.54855643044623</v>
          </cell>
          <cell r="MO354">
            <v>123.35777574091044</v>
          </cell>
          <cell r="MP354">
            <v>90.714285714285751</v>
          </cell>
          <cell r="MQ354">
            <v>41.25</v>
          </cell>
          <cell r="MR354">
            <v>58.125</v>
          </cell>
          <cell r="MS354">
            <v>0</v>
          </cell>
          <cell r="MT354">
            <v>117.3744019138756</v>
          </cell>
          <cell r="MU354">
            <v>81.168831168831204</v>
          </cell>
          <cell r="MV354">
            <v>80.375</v>
          </cell>
          <cell r="MW354">
            <v>16.3</v>
          </cell>
        </row>
        <row r="355">
          <cell r="F355" t="str">
            <v>Jul 13</v>
          </cell>
          <cell r="G355">
            <v>107.95282608695653</v>
          </cell>
          <cell r="H355">
            <v>0</v>
          </cell>
          <cell r="I355">
            <v>104.65954545454547</v>
          </cell>
          <cell r="J355">
            <v>0</v>
          </cell>
          <cell r="K355">
            <v>0</v>
          </cell>
          <cell r="L355">
            <v>110.53454545454542</v>
          </cell>
          <cell r="M355">
            <v>104.95954545454546</v>
          </cell>
          <cell r="N355">
            <v>0</v>
          </cell>
          <cell r="O355">
            <v>0</v>
          </cell>
          <cell r="P355">
            <v>98.000454545454559</v>
          </cell>
          <cell r="Q355">
            <v>98.000454545454559</v>
          </cell>
          <cell r="R355">
            <v>100.02</v>
          </cell>
          <cell r="S355">
            <v>109.40954545454547</v>
          </cell>
          <cell r="T355">
            <v>100.9368181818182</v>
          </cell>
          <cell r="U355">
            <v>88.739090909090919</v>
          </cell>
          <cell r="V355">
            <v>108.20065217391304</v>
          </cell>
          <cell r="W355">
            <v>108.21369782608696</v>
          </cell>
          <cell r="X355">
            <v>108.03978260869565</v>
          </cell>
          <cell r="Y355">
            <v>106.95282608695652</v>
          </cell>
          <cell r="Z355">
            <v>108.28326086956521</v>
          </cell>
          <cell r="AA355">
            <v>104.50891304347827</v>
          </cell>
          <cell r="AB355">
            <v>105.04369565217392</v>
          </cell>
          <cell r="AC355">
            <v>103.24630434782608</v>
          </cell>
          <cell r="AD355">
            <v>106.55282608695651</v>
          </cell>
          <cell r="AE355">
            <v>113.82673913043479</v>
          </cell>
          <cell r="AF355">
            <v>105.02782608695652</v>
          </cell>
          <cell r="AG355">
            <v>107.44</v>
          </cell>
          <cell r="AH355">
            <v>101.77782608695652</v>
          </cell>
          <cell r="AI355">
            <v>103.60478260869567</v>
          </cell>
          <cell r="AJ355">
            <v>105.02782608695652</v>
          </cell>
          <cell r="AK355">
            <v>105.92782608695653</v>
          </cell>
          <cell r="AL355">
            <v>111.58326086956522</v>
          </cell>
          <cell r="AM355">
            <v>111.79304347826088</v>
          </cell>
          <cell r="AN355">
            <v>104.38717391304348</v>
          </cell>
          <cell r="AO355">
            <v>108.06108695652175</v>
          </cell>
          <cell r="AP355">
            <v>0</v>
          </cell>
          <cell r="AQ355">
            <v>103.27782608695652</v>
          </cell>
          <cell r="AR355">
            <v>105.58152173913041</v>
          </cell>
          <cell r="AS355">
            <v>103.24630434782608</v>
          </cell>
          <cell r="AT355">
            <v>104.52391304347826</v>
          </cell>
          <cell r="AU355">
            <v>105.80521739130434</v>
          </cell>
          <cell r="AV355">
            <v>109.78282608695653</v>
          </cell>
          <cell r="AW355">
            <v>104.58478260869566</v>
          </cell>
          <cell r="AX355">
            <v>108.73760869565217</v>
          </cell>
          <cell r="AY355">
            <v>0</v>
          </cell>
          <cell r="AZ355">
            <v>0</v>
          </cell>
          <cell r="BA355">
            <v>0</v>
          </cell>
          <cell r="BB355">
            <v>103.53369565217392</v>
          </cell>
          <cell r="BC355">
            <v>103.52195652173914</v>
          </cell>
          <cell r="BD355">
            <v>0.43050000000000316</v>
          </cell>
          <cell r="BE355">
            <v>104.46409090909091</v>
          </cell>
          <cell r="BF355">
            <v>106.57637363636363</v>
          </cell>
          <cell r="BG355">
            <v>99.512659090909096</v>
          </cell>
          <cell r="BH355">
            <v>108.12674565217391</v>
          </cell>
          <cell r="BI355">
            <v>108.10500217391304</v>
          </cell>
          <cell r="BJ355">
            <v>0</v>
          </cell>
          <cell r="BK355">
            <v>3.71</v>
          </cell>
          <cell r="BL355">
            <v>10.421249999999999</v>
          </cell>
          <cell r="BM355">
            <v>38.643579545454543</v>
          </cell>
          <cell r="BN355">
            <v>54.752727272727277</v>
          </cell>
          <cell r="BO355">
            <v>53.36028409090909</v>
          </cell>
          <cell r="BP355">
            <v>87.932727272727277</v>
          </cell>
          <cell r="BQ355">
            <v>123.78755454545455</v>
          </cell>
          <cell r="BR355">
            <v>119.01295049191467</v>
          </cell>
          <cell r="BS355">
            <v>129.02037272727273</v>
          </cell>
          <cell r="BT355">
            <v>124.24576867373284</v>
          </cell>
          <cell r="BU355">
            <v>136.86960000000002</v>
          </cell>
          <cell r="BV355">
            <v>132.09499594646013</v>
          </cell>
          <cell r="BW355">
            <v>124.49964545454547</v>
          </cell>
          <cell r="BX355">
            <v>119.72504140100558</v>
          </cell>
          <cell r="BY355">
            <v>135.82532727272729</v>
          </cell>
          <cell r="BZ355">
            <v>131.0507232191874</v>
          </cell>
          <cell r="CA355">
            <v>119.7880090909091</v>
          </cell>
          <cell r="CB355">
            <v>115.01340503736921</v>
          </cell>
          <cell r="CC355">
            <v>131.29028181818182</v>
          </cell>
          <cell r="CD355">
            <v>126.51567776464194</v>
          </cell>
          <cell r="CE355">
            <v>134.28469090909093</v>
          </cell>
          <cell r="CF355">
            <v>139.30636363636364</v>
          </cell>
          <cell r="CG355">
            <v>138.87777272727271</v>
          </cell>
          <cell r="CH355">
            <v>104.63249999999999</v>
          </cell>
          <cell r="CI355">
            <v>123.09837272727273</v>
          </cell>
          <cell r="CJ355">
            <v>121.73337272727274</v>
          </cell>
          <cell r="CK355">
            <v>121.83837272727274</v>
          </cell>
          <cell r="CL355">
            <v>119.53658181818182</v>
          </cell>
          <cell r="CM355">
            <v>0</v>
          </cell>
          <cell r="CN355">
            <v>125.28981818181818</v>
          </cell>
          <cell r="CO355">
            <v>120.51521412827829</v>
          </cell>
          <cell r="CP355">
            <v>0</v>
          </cell>
          <cell r="CQ355">
            <v>118.41098181818184</v>
          </cell>
          <cell r="CR355">
            <v>0</v>
          </cell>
          <cell r="CS355">
            <v>0</v>
          </cell>
          <cell r="CT355">
            <v>96.903636363636366</v>
          </cell>
          <cell r="CU355">
            <v>91.294545454545471</v>
          </cell>
          <cell r="CV355">
            <v>0</v>
          </cell>
          <cell r="CW355">
            <v>58</v>
          </cell>
          <cell r="CX355">
            <v>109.62973636363637</v>
          </cell>
          <cell r="CY355">
            <v>108.2530909090909</v>
          </cell>
          <cell r="CZ355">
            <v>122.37654545454545</v>
          </cell>
          <cell r="DA355">
            <v>120.82302272727273</v>
          </cell>
          <cell r="DB355">
            <v>2.1803409090909107</v>
          </cell>
          <cell r="DC355">
            <v>1.4708677685950415</v>
          </cell>
          <cell r="DD355">
            <v>1.5705454545454576</v>
          </cell>
          <cell r="DE355">
            <v>0</v>
          </cell>
          <cell r="DF355">
            <v>4.7746040535398864</v>
          </cell>
          <cell r="DG355">
            <v>11.368104889380682</v>
          </cell>
          <cell r="DH355">
            <v>9.423318037642046</v>
          </cell>
          <cell r="DI355">
            <v>0.58719977723863637</v>
          </cell>
          <cell r="DJ355">
            <v>8.1107954545454549E-4</v>
          </cell>
          <cell r="DK355">
            <v>1.3567759949545457</v>
          </cell>
          <cell r="DL355">
            <v>0</v>
          </cell>
          <cell r="DM355" t="str">
            <v>Jul 13</v>
          </cell>
          <cell r="DN355">
            <v>3.8499999999999996</v>
          </cell>
          <cell r="DO355">
            <v>0</v>
          </cell>
          <cell r="DP355">
            <v>0</v>
          </cell>
          <cell r="DQ355">
            <v>0</v>
          </cell>
          <cell r="DR355">
            <v>0</v>
          </cell>
          <cell r="DS355">
            <v>-1.3566000000000145</v>
          </cell>
          <cell r="DT355">
            <v>122.43095454545454</v>
          </cell>
          <cell r="DU355">
            <v>117.65635049191465</v>
          </cell>
          <cell r="DV355">
            <v>131.54170909090908</v>
          </cell>
          <cell r="DW355">
            <v>126.76710503736919</v>
          </cell>
          <cell r="DX355">
            <v>127.50932727272728</v>
          </cell>
          <cell r="DY355">
            <v>122.73472321918739</v>
          </cell>
          <cell r="DZ355">
            <v>136.11073636363639</v>
          </cell>
          <cell r="EA355">
            <v>131.3361323100965</v>
          </cell>
          <cell r="EB355">
            <v>123.17187272727274</v>
          </cell>
          <cell r="EC355">
            <v>118.39726867373285</v>
          </cell>
          <cell r="ED355">
            <v>132.56937272727274</v>
          </cell>
          <cell r="EE355">
            <v>127.79476867373285</v>
          </cell>
          <cell r="EF355">
            <v>123.50405454545454</v>
          </cell>
          <cell r="EG355">
            <v>138.08950909090908</v>
          </cell>
          <cell r="EH355">
            <v>121.26106363636364</v>
          </cell>
          <cell r="EI355">
            <v>120.42106363636364</v>
          </cell>
          <cell r="EJ355">
            <v>0</v>
          </cell>
          <cell r="EK355">
            <v>126.69185454545453</v>
          </cell>
          <cell r="EL355">
            <v>121.91725049191464</v>
          </cell>
          <cell r="EM355">
            <v>0</v>
          </cell>
          <cell r="EN355">
            <v>0</v>
          </cell>
          <cell r="EO355">
            <v>93.434545454545443</v>
          </cell>
          <cell r="EP355">
            <v>91.602727272727265</v>
          </cell>
          <cell r="EQ355" t="str">
            <v>Jul 13</v>
          </cell>
          <cell r="ER355">
            <v>3.75</v>
          </cell>
          <cell r="ES355">
            <v>0</v>
          </cell>
          <cell r="ET355">
            <v>0</v>
          </cell>
          <cell r="EU355">
            <v>0</v>
          </cell>
          <cell r="EV355">
            <v>36.651681818181814</v>
          </cell>
          <cell r="EW355">
            <v>51.970227272727278</v>
          </cell>
          <cell r="EX355">
            <v>63.046772727272732</v>
          </cell>
          <cell r="EY355">
            <v>122.7612272727273</v>
          </cell>
          <cell r="EZ355">
            <v>117.98662321918741</v>
          </cell>
          <cell r="FA355">
            <v>136.93622727272731</v>
          </cell>
          <cell r="FB355">
            <v>132.16162321918742</v>
          </cell>
          <cell r="FC355">
            <v>131.40940909090909</v>
          </cell>
          <cell r="FD355">
            <v>126.6348050373692</v>
          </cell>
          <cell r="FE355">
            <v>122.34122727272729</v>
          </cell>
          <cell r="FF355">
            <v>117.56662321918741</v>
          </cell>
          <cell r="FG355">
            <v>0</v>
          </cell>
          <cell r="FH355">
            <v>119.94038685555104</v>
          </cell>
          <cell r="FI355">
            <v>131.90940000000001</v>
          </cell>
          <cell r="FJ355">
            <v>124.71499090909093</v>
          </cell>
          <cell r="FK355">
            <v>119.94038685555104</v>
          </cell>
          <cell r="FL355">
            <v>0</v>
          </cell>
          <cell r="FM355">
            <v>0</v>
          </cell>
          <cell r="FN355" t="str">
            <v>Jul 13</v>
          </cell>
          <cell r="FO355">
            <v>0</v>
          </cell>
          <cell r="FP355">
            <v>30.619999999999997</v>
          </cell>
          <cell r="FQ355">
            <v>50.97</v>
          </cell>
          <cell r="FR355">
            <v>59.8</v>
          </cell>
          <cell r="FS355">
            <v>0</v>
          </cell>
          <cell r="FT355">
            <v>127.62616363636363</v>
          </cell>
          <cell r="FU355">
            <v>122.85155958282374</v>
          </cell>
          <cell r="FV355">
            <v>138.43161818181818</v>
          </cell>
          <cell r="FW355">
            <v>133.65701412827829</v>
          </cell>
          <cell r="FX355">
            <v>125.61207272727272</v>
          </cell>
          <cell r="FY355">
            <v>120.83746867373283</v>
          </cell>
          <cell r="FZ355">
            <v>138.43161818181818</v>
          </cell>
          <cell r="GA355">
            <v>133.65701412827829</v>
          </cell>
          <cell r="GB355">
            <v>0</v>
          </cell>
          <cell r="GC355">
            <v>0</v>
          </cell>
          <cell r="GD355">
            <v>123.74173636363636</v>
          </cell>
          <cell r="GE355">
            <v>126.88572272727274</v>
          </cell>
          <cell r="GF355">
            <v>122.11111867373285</v>
          </cell>
          <cell r="GG355">
            <v>127.73288181818181</v>
          </cell>
          <cell r="GH355">
            <v>122.95827776464192</v>
          </cell>
          <cell r="GI355">
            <v>125.72031818181817</v>
          </cell>
          <cell r="GJ355">
            <v>123.62031818181816</v>
          </cell>
          <cell r="GK355">
            <v>0</v>
          </cell>
          <cell r="GL355">
            <v>0</v>
          </cell>
          <cell r="GM355">
            <v>100.50727272727272</v>
          </cell>
          <cell r="GN355">
            <v>0</v>
          </cell>
          <cell r="GO355" t="str">
            <v>Jul 13</v>
          </cell>
          <cell r="GP355">
            <v>9.9700000000000006</v>
          </cell>
          <cell r="GQ355">
            <v>779.85869565217388</v>
          </cell>
          <cell r="GR355">
            <v>790.25</v>
          </cell>
          <cell r="GS355">
            <v>815.56521739130437</v>
          </cell>
          <cell r="GT355">
            <v>813.6521739130435</v>
          </cell>
          <cell r="GU355">
            <v>876.79347826086962</v>
          </cell>
          <cell r="GV355">
            <v>873.04347826086962</v>
          </cell>
          <cell r="GW355">
            <v>876.79347826086962</v>
          </cell>
          <cell r="GX355">
            <v>0</v>
          </cell>
          <cell r="GY355">
            <v>1039.641304347826</v>
          </cell>
          <cell r="GZ355">
            <v>1012.6630434782609</v>
          </cell>
          <cell r="HA355">
            <v>1016.7826086956521</v>
          </cell>
          <cell r="HB355">
            <v>1000.25</v>
          </cell>
          <cell r="HC355">
            <v>975.96739130434787</v>
          </cell>
          <cell r="HD355">
            <v>911.96739130434787</v>
          </cell>
          <cell r="HE355">
            <v>924.48913043478262</v>
          </cell>
          <cell r="HF355">
            <v>929.3478260869565</v>
          </cell>
          <cell r="HG355">
            <v>790.54347826086962</v>
          </cell>
          <cell r="HH355">
            <v>0</v>
          </cell>
          <cell r="HI355">
            <v>772.76086956521738</v>
          </cell>
          <cell r="HJ355">
            <v>0</v>
          </cell>
          <cell r="HK355" t="e">
            <v>#VALUE!</v>
          </cell>
          <cell r="HL355">
            <v>0</v>
          </cell>
          <cell r="HM355">
            <v>0</v>
          </cell>
          <cell r="HN355">
            <v>598.1521739130435</v>
          </cell>
          <cell r="HO355">
            <v>595.89130434782612</v>
          </cell>
          <cell r="HP355">
            <v>579.3478260869565</v>
          </cell>
          <cell r="HQ355">
            <v>0</v>
          </cell>
          <cell r="HR355">
            <v>74.959999999999994</v>
          </cell>
          <cell r="HS355">
            <v>0</v>
          </cell>
          <cell r="HT355">
            <v>1158.2065217391305</v>
          </cell>
          <cell r="HU355" t="str">
            <v>Jul 13</v>
          </cell>
          <cell r="HV355">
            <v>835.81521739130437</v>
          </cell>
          <cell r="HW355">
            <v>765.72826086956525</v>
          </cell>
          <cell r="HX355">
            <v>810.81521739130437</v>
          </cell>
          <cell r="HY355">
            <v>740.72826086956525</v>
          </cell>
          <cell r="HZ355">
            <v>867.9021739130435</v>
          </cell>
          <cell r="IA355">
            <v>850.83695652173913</v>
          </cell>
          <cell r="IB355">
            <v>867.9021739130435</v>
          </cell>
          <cell r="IC355">
            <v>1000.5108695652174</v>
          </cell>
          <cell r="ID355">
            <v>953.38043478260875</v>
          </cell>
          <cell r="IE355">
            <v>904.9021739130435</v>
          </cell>
          <cell r="IF355">
            <v>924.17391304347825</v>
          </cell>
          <cell r="IG355">
            <v>790.26086956521738</v>
          </cell>
          <cell r="IH355">
            <v>0</v>
          </cell>
          <cell r="II355">
            <v>772.77173913043475</v>
          </cell>
          <cell r="IJ355">
            <v>0</v>
          </cell>
          <cell r="IK355">
            <v>0</v>
          </cell>
          <cell r="IL355">
            <v>0</v>
          </cell>
          <cell r="IM355">
            <v>603.554347826087</v>
          </cell>
          <cell r="IN355">
            <v>591.51086956521738</v>
          </cell>
          <cell r="IO355">
            <v>0</v>
          </cell>
          <cell r="IP355">
            <v>0</v>
          </cell>
          <cell r="IQ355" t="str">
            <v>Jul 13</v>
          </cell>
          <cell r="IR355">
            <v>16.394846330570939</v>
          </cell>
          <cell r="IS355">
            <v>67.28444802578565</v>
          </cell>
          <cell r="IT355">
            <v>76.21671258034894</v>
          </cell>
          <cell r="IU355">
            <v>0</v>
          </cell>
          <cell r="IV355">
            <v>0</v>
          </cell>
          <cell r="IW355">
            <v>0</v>
          </cell>
          <cell r="IX355">
            <v>99.80608695652171</v>
          </cell>
          <cell r="IY355">
            <v>0</v>
          </cell>
          <cell r="IZ355">
            <v>126.28434782608697</v>
          </cell>
          <cell r="JA355">
            <v>123.11347826086958</v>
          </cell>
          <cell r="JB355">
            <v>0</v>
          </cell>
          <cell r="JC355">
            <v>119.81130434782611</v>
          </cell>
          <cell r="JD355">
            <v>137.13403653202982</v>
          </cell>
          <cell r="JE355">
            <v>0</v>
          </cell>
          <cell r="JF355">
            <v>0</v>
          </cell>
          <cell r="JG355">
            <v>0</v>
          </cell>
          <cell r="JH355">
            <v>0</v>
          </cell>
          <cell r="JI355">
            <v>0</v>
          </cell>
          <cell r="JJ355">
            <v>0</v>
          </cell>
          <cell r="JK355">
            <v>0</v>
          </cell>
          <cell r="JL355">
            <v>0</v>
          </cell>
          <cell r="JM355">
            <v>-0.47304347826086257</v>
          </cell>
          <cell r="JN355">
            <v>121.77695652173912</v>
          </cell>
          <cell r="JO355">
            <v>0</v>
          </cell>
          <cell r="JP355">
            <v>123.18217391304347</v>
          </cell>
          <cell r="JQ355">
            <v>123.65521739130433</v>
          </cell>
          <cell r="JR355">
            <v>124.79086956521739</v>
          </cell>
          <cell r="JS355">
            <v>124.89869782608696</v>
          </cell>
          <cell r="JT355">
            <v>125.61217391304349</v>
          </cell>
          <cell r="JU355">
            <v>0</v>
          </cell>
          <cell r="JV355">
            <v>0</v>
          </cell>
          <cell r="JW355">
            <v>0</v>
          </cell>
          <cell r="JX355">
            <v>0</v>
          </cell>
          <cell r="JY355">
            <v>0</v>
          </cell>
          <cell r="JZ355">
            <v>122.38999999999999</v>
          </cell>
          <cell r="KA355">
            <v>0</v>
          </cell>
          <cell r="KB355">
            <v>0</v>
          </cell>
          <cell r="KC355">
            <v>0</v>
          </cell>
          <cell r="KD355">
            <v>99.0695652173913</v>
          </cell>
          <cell r="KE355">
            <v>102.0695652173913</v>
          </cell>
          <cell r="KF355">
            <v>99.0695652173913</v>
          </cell>
          <cell r="KG355">
            <v>102.0695652173913</v>
          </cell>
          <cell r="KH355">
            <v>101.68304347826086</v>
          </cell>
          <cell r="KI355">
            <v>0</v>
          </cell>
          <cell r="KJ355">
            <v>0</v>
          </cell>
          <cell r="KK355">
            <v>97.640328996918882</v>
          </cell>
          <cell r="KL355">
            <v>95.438685724067099</v>
          </cell>
          <cell r="KM355">
            <v>0</v>
          </cell>
          <cell r="KN355">
            <v>93.714755563163308</v>
          </cell>
          <cell r="KO355">
            <v>40</v>
          </cell>
          <cell r="KP355">
            <v>2.1086956521739131</v>
          </cell>
          <cell r="KQ355">
            <v>1.7260869565217383</v>
          </cell>
          <cell r="KR355">
            <v>1.3826086956521741</v>
          </cell>
          <cell r="KS355">
            <v>1.026086956521739</v>
          </cell>
          <cell r="KT355">
            <v>0.59999999999999976</v>
          </cell>
          <cell r="KU355">
            <v>3.9130434782608699E-2</v>
          </cell>
          <cell r="KV355">
            <v>1.2652173913043483</v>
          </cell>
          <cell r="KW355">
            <v>1.6478260869565213</v>
          </cell>
          <cell r="KX355">
            <v>0.71304565217391302</v>
          </cell>
          <cell r="KY355">
            <v>1.1826086956521744</v>
          </cell>
          <cell r="KZ355">
            <v>1.0000021739130436</v>
          </cell>
          <cell r="LA355">
            <v>-1.0652152173913045</v>
          </cell>
          <cell r="LB355">
            <v>3</v>
          </cell>
          <cell r="LC355" t="str">
            <v>Jul 13</v>
          </cell>
          <cell r="LD355">
            <v>64.061240934730051</v>
          </cell>
          <cell r="LE355">
            <v>72.543617998163455</v>
          </cell>
          <cell r="LF355">
            <v>795</v>
          </cell>
          <cell r="LG355">
            <v>790</v>
          </cell>
          <cell r="LH355">
            <v>96.208164251207734</v>
          </cell>
          <cell r="LI355">
            <v>119.12999999999997</v>
          </cell>
          <cell r="LJ355">
            <v>120.81173913043479</v>
          </cell>
          <cell r="LK355">
            <v>1.6686956521739127</v>
          </cell>
          <cell r="LL355">
            <v>122.09347826086957</v>
          </cell>
          <cell r="LM355">
            <v>1.7282608695652173</v>
          </cell>
          <cell r="LN355">
            <v>123.33260869565218</v>
          </cell>
          <cell r="LO355">
            <v>2.3478260869565215</v>
          </cell>
          <cell r="LP355">
            <v>0</v>
          </cell>
          <cell r="LQ355">
            <v>0</v>
          </cell>
          <cell r="LR355">
            <v>0</v>
          </cell>
          <cell r="LS355">
            <v>0</v>
          </cell>
          <cell r="LT355">
            <v>92.703252310852449</v>
          </cell>
          <cell r="LU355">
            <v>91.304553235193438</v>
          </cell>
          <cell r="LV355">
            <v>105.04369565217392</v>
          </cell>
          <cell r="LW355">
            <v>103.24630434782608</v>
          </cell>
          <cell r="LX355">
            <v>106.55282608695651</v>
          </cell>
          <cell r="LY355">
            <v>113.82673913043479</v>
          </cell>
          <cell r="LZ355">
            <v>105.02782608695652</v>
          </cell>
          <cell r="MA355">
            <v>107.44</v>
          </cell>
          <cell r="MB355" t="str">
            <v>Jul 13</v>
          </cell>
          <cell r="MC355">
            <v>869.26086956521738</v>
          </cell>
          <cell r="MD355">
            <v>869.17391304347825</v>
          </cell>
          <cell r="ME355">
            <v>99.212560386473427</v>
          </cell>
          <cell r="MF355">
            <v>82.94</v>
          </cell>
          <cell r="MG355">
            <v>76.63</v>
          </cell>
          <cell r="MH355" t="str">
            <v>Jul 13</v>
          </cell>
          <cell r="MI355">
            <v>128.2608695652174</v>
          </cell>
          <cell r="MJ355">
            <v>88.198757763975152</v>
          </cell>
          <cell r="MK355">
            <v>91.055900621118028</v>
          </cell>
          <cell r="ML355">
            <v>86.956521739130466</v>
          </cell>
          <cell r="MM355">
            <v>83.229813664596264</v>
          </cell>
          <cell r="MN355">
            <v>112.11913728175287</v>
          </cell>
          <cell r="MO355">
            <v>103.88023220287202</v>
          </cell>
          <cell r="MP355">
            <v>106.70807453416153</v>
          </cell>
          <cell r="MQ355">
            <v>40.521739130434781</v>
          </cell>
          <cell r="MR355">
            <v>63.478260869565219</v>
          </cell>
          <cell r="MS355">
            <v>0</v>
          </cell>
          <cell r="MT355">
            <v>119.61722488038278</v>
          </cell>
          <cell r="MU355">
            <v>80.198334274421271</v>
          </cell>
          <cell r="MV355">
            <v>78.673913043478265</v>
          </cell>
          <cell r="MW355">
            <v>16.3</v>
          </cell>
        </row>
        <row r="356">
          <cell r="F356" t="str">
            <v>Aug 13</v>
          </cell>
          <cell r="G356">
            <v>111.25238095238096</v>
          </cell>
          <cell r="H356">
            <v>0</v>
          </cell>
          <cell r="I356">
            <v>106.54863636363638</v>
          </cell>
          <cell r="J356">
            <v>0</v>
          </cell>
          <cell r="K356">
            <v>0</v>
          </cell>
          <cell r="L356">
            <v>110.95545454545453</v>
          </cell>
          <cell r="M356">
            <v>105.58727272727275</v>
          </cell>
          <cell r="N356">
            <v>0</v>
          </cell>
          <cell r="O356">
            <v>0</v>
          </cell>
          <cell r="P356">
            <v>97.400909090909096</v>
          </cell>
          <cell r="Q356">
            <v>97.400909090909096</v>
          </cell>
          <cell r="R356">
            <v>101.03454545454547</v>
          </cell>
          <cell r="S356">
            <v>109.73045454545456</v>
          </cell>
          <cell r="T356">
            <v>100.62363636363638</v>
          </cell>
          <cell r="U356">
            <v>85.480454545454563</v>
          </cell>
          <cell r="V356">
            <v>111.59523809523809</v>
          </cell>
          <cell r="W356">
            <v>111.8000019047619</v>
          </cell>
          <cell r="X356">
            <v>111.80952380952381</v>
          </cell>
          <cell r="Y356">
            <v>110.25238095238095</v>
          </cell>
          <cell r="Z356">
            <v>111.35714285714285</v>
          </cell>
          <cell r="AA356">
            <v>109.0325</v>
          </cell>
          <cell r="AB356">
            <v>109.6075</v>
          </cell>
          <cell r="AC356">
            <v>107.10952380952381</v>
          </cell>
          <cell r="AD356">
            <v>109.02380952380952</v>
          </cell>
          <cell r="AE356">
            <v>118.08095238095238</v>
          </cell>
          <cell r="AF356">
            <v>109.0735</v>
          </cell>
          <cell r="AG356">
            <v>110.3</v>
          </cell>
          <cell r="AH356">
            <v>105.62349999999999</v>
          </cell>
          <cell r="AI356">
            <v>106.75500000000002</v>
          </cell>
          <cell r="AJ356">
            <v>109.0735</v>
          </cell>
          <cell r="AK356">
            <v>110.02349999999998</v>
          </cell>
          <cell r="AL356">
            <v>115.56666666666666</v>
          </cell>
          <cell r="AM356">
            <v>116.33200000000004</v>
          </cell>
          <cell r="AN356">
            <v>108.75750000000001</v>
          </cell>
          <cell r="AO356">
            <v>112.50750000000001</v>
          </cell>
          <cell r="AP356">
            <v>0</v>
          </cell>
          <cell r="AQ356">
            <v>107.17350000000999</v>
          </cell>
          <cell r="AR356">
            <v>109.50750000000001</v>
          </cell>
          <cell r="AS356">
            <v>107.10952380952381</v>
          </cell>
          <cell r="AT356">
            <v>109.125</v>
          </cell>
          <cell r="AU356">
            <v>111.53</v>
          </cell>
          <cell r="AV356">
            <v>115.50750000000001</v>
          </cell>
          <cell r="AW356">
            <v>109.27500000000001</v>
          </cell>
          <cell r="AX356">
            <v>112.16666666666666</v>
          </cell>
          <cell r="AY356">
            <v>0</v>
          </cell>
          <cell r="AZ356">
            <v>0</v>
          </cell>
          <cell r="BA356">
            <v>0</v>
          </cell>
          <cell r="BB356">
            <v>107.23949999999999</v>
          </cell>
          <cell r="BC356">
            <v>107.1075</v>
          </cell>
          <cell r="BD356">
            <v>0.63909090909091215</v>
          </cell>
          <cell r="BE356">
            <v>106.63954545454544</v>
          </cell>
          <cell r="BF356">
            <v>107.06682818181818</v>
          </cell>
          <cell r="BG356">
            <v>99.582952380952392</v>
          </cell>
          <cell r="BH356">
            <v>112.2047619047619</v>
          </cell>
          <cell r="BI356">
            <v>112.3</v>
          </cell>
          <cell r="BJ356">
            <v>0</v>
          </cell>
          <cell r="BK356">
            <v>3.45</v>
          </cell>
          <cell r="BL356">
            <v>10.433181818181819</v>
          </cell>
          <cell r="BM356">
            <v>44.625</v>
          </cell>
          <cell r="BN356">
            <v>57.53164772727272</v>
          </cell>
          <cell r="BO356">
            <v>57.371761363636359</v>
          </cell>
          <cell r="BP356">
            <v>91.950170454545457</v>
          </cell>
          <cell r="BQ356">
            <v>122.20549090909091</v>
          </cell>
          <cell r="BR356">
            <v>118.91335250370545</v>
          </cell>
          <cell r="BS356">
            <v>126.53187272727274</v>
          </cell>
          <cell r="BT356">
            <v>123.23973432188728</v>
          </cell>
          <cell r="BU356">
            <v>133.02144545454547</v>
          </cell>
          <cell r="BV356">
            <v>129.72930704916001</v>
          </cell>
          <cell r="BW356">
            <v>121.00849090909091</v>
          </cell>
          <cell r="BX356">
            <v>117.71635250370545</v>
          </cell>
          <cell r="BY356">
            <v>132.22630909090907</v>
          </cell>
          <cell r="BZ356">
            <v>128.93417068552361</v>
          </cell>
          <cell r="CA356">
            <v>119.48312727272727</v>
          </cell>
          <cell r="CB356">
            <v>116.19098886734182</v>
          </cell>
          <cell r="CC356">
            <v>130.06426363636365</v>
          </cell>
          <cell r="CD356">
            <v>126.77212523097819</v>
          </cell>
          <cell r="CE356">
            <v>133.95403636363636</v>
          </cell>
          <cell r="CF356">
            <v>140.03181818181818</v>
          </cell>
          <cell r="CG356">
            <v>142.85822727272725</v>
          </cell>
          <cell r="CH356">
            <v>102.01227272727272</v>
          </cell>
          <cell r="CI356">
            <v>127.66224545454544</v>
          </cell>
          <cell r="CJ356">
            <v>126.29724545454545</v>
          </cell>
          <cell r="CK356">
            <v>126.40224545454544</v>
          </cell>
          <cell r="CL356">
            <v>122.95347272727273</v>
          </cell>
          <cell r="CM356">
            <v>0</v>
          </cell>
          <cell r="CN356">
            <v>127.83272727272727</v>
          </cell>
          <cell r="CO356">
            <v>124.54058886734181</v>
          </cell>
          <cell r="CP356">
            <v>0</v>
          </cell>
          <cell r="CQ356">
            <v>121.59362727272726</v>
          </cell>
          <cell r="CR356">
            <v>0</v>
          </cell>
          <cell r="CS356">
            <v>0</v>
          </cell>
          <cell r="CT356">
            <v>98.762272727272716</v>
          </cell>
          <cell r="CU356">
            <v>93.104545454545431</v>
          </cell>
          <cell r="CV356">
            <v>0</v>
          </cell>
          <cell r="CW356">
            <v>55.5</v>
          </cell>
          <cell r="CX356">
            <v>109.06903636363639</v>
          </cell>
          <cell r="CY356">
            <v>109.0062272727273</v>
          </cell>
          <cell r="CZ356">
            <v>121.11845454545454</v>
          </cell>
          <cell r="DA356">
            <v>119.56111363636364</v>
          </cell>
          <cell r="DB356">
            <v>1.8026590909090932</v>
          </cell>
          <cell r="DC356">
            <v>1.4568595041322285</v>
          </cell>
          <cell r="DD356">
            <v>0.50845454545454538</v>
          </cell>
          <cell r="DE356">
            <v>0</v>
          </cell>
          <cell r="DF356">
            <v>3.2921384053854545</v>
          </cell>
          <cell r="DG356">
            <v>7.8384247747272733</v>
          </cell>
          <cell r="DH356">
            <v>6.3917085969886367</v>
          </cell>
          <cell r="DI356">
            <v>0.42168037694318189</v>
          </cell>
          <cell r="DJ356">
            <v>6.4164772727272736E-4</v>
          </cell>
          <cell r="DK356">
            <v>1.0243941530681819</v>
          </cell>
          <cell r="DL356">
            <v>0</v>
          </cell>
          <cell r="DM356" t="str">
            <v>Aug 13</v>
          </cell>
          <cell r="DN356">
            <v>3.6950000000000003</v>
          </cell>
          <cell r="DO356">
            <v>0</v>
          </cell>
          <cell r="DP356">
            <v>0</v>
          </cell>
          <cell r="DQ356">
            <v>0</v>
          </cell>
          <cell r="DR356">
            <v>0</v>
          </cell>
          <cell r="DS356">
            <v>1.1578636363636434</v>
          </cell>
          <cell r="DT356">
            <v>123.36335454545456</v>
          </cell>
          <cell r="DU356">
            <v>120.0712161400691</v>
          </cell>
          <cell r="DV356">
            <v>128.48143636363636</v>
          </cell>
          <cell r="DW356">
            <v>125.1892979582509</v>
          </cell>
          <cell r="DX356">
            <v>125.90187272727272</v>
          </cell>
          <cell r="DY356">
            <v>122.60973432188726</v>
          </cell>
          <cell r="DZ356">
            <v>134.51569090909089</v>
          </cell>
          <cell r="EA356">
            <v>131.22355250370543</v>
          </cell>
          <cell r="EB356">
            <v>122.54950909090907</v>
          </cell>
          <cell r="EC356">
            <v>119.25737068552361</v>
          </cell>
          <cell r="ED356">
            <v>131.3446909090909</v>
          </cell>
          <cell r="EE356">
            <v>128.05255250370544</v>
          </cell>
          <cell r="EF356">
            <v>127.53949090909094</v>
          </cell>
          <cell r="EG356">
            <v>143.84312727272729</v>
          </cell>
          <cell r="EH356">
            <v>124.30644545454547</v>
          </cell>
          <cell r="EI356">
            <v>123.46644545454546</v>
          </cell>
          <cell r="EJ356">
            <v>0</v>
          </cell>
          <cell r="EK356">
            <v>128.85485454545451</v>
          </cell>
          <cell r="EL356">
            <v>125.56271614006906</v>
          </cell>
          <cell r="EM356">
            <v>0</v>
          </cell>
          <cell r="EN356">
            <v>0</v>
          </cell>
          <cell r="EO356">
            <v>95.650454545454551</v>
          </cell>
          <cell r="EP356">
            <v>93.257272727272721</v>
          </cell>
          <cell r="EQ356" t="str">
            <v>Aug 13</v>
          </cell>
          <cell r="ER356">
            <v>3.62</v>
          </cell>
          <cell r="ES356">
            <v>0</v>
          </cell>
          <cell r="ET356">
            <v>0</v>
          </cell>
          <cell r="EU356">
            <v>0</v>
          </cell>
          <cell r="EV356">
            <v>43.68095454545454</v>
          </cell>
          <cell r="EW356">
            <v>56.110090909090907</v>
          </cell>
          <cell r="EX356">
            <v>58.773272727272726</v>
          </cell>
          <cell r="EY356">
            <v>120.36226363636365</v>
          </cell>
          <cell r="EZ356">
            <v>117.07012523097819</v>
          </cell>
          <cell r="FA356">
            <v>134.53726363636363</v>
          </cell>
          <cell r="FB356">
            <v>131.24512523097818</v>
          </cell>
          <cell r="FC356">
            <v>123.65067272727273</v>
          </cell>
          <cell r="FD356">
            <v>120.35853432188728</v>
          </cell>
          <cell r="FE356">
            <v>119.94226363636365</v>
          </cell>
          <cell r="FF356">
            <v>116.65012523097819</v>
          </cell>
          <cell r="FG356">
            <v>0</v>
          </cell>
          <cell r="FH356">
            <v>124.14101614006907</v>
          </cell>
          <cell r="FI356">
            <v>129.46156363636362</v>
          </cell>
          <cell r="FJ356">
            <v>127.43315454545453</v>
          </cell>
          <cell r="FK356">
            <v>124.14101614006907</v>
          </cell>
          <cell r="FL356">
            <v>0</v>
          </cell>
          <cell r="FM356">
            <v>0</v>
          </cell>
          <cell r="FN356" t="str">
            <v>Aug 13</v>
          </cell>
          <cell r="FO356">
            <v>0</v>
          </cell>
          <cell r="FP356">
            <v>37.093636363636357</v>
          </cell>
          <cell r="FQ356">
            <v>55.401818181818193</v>
          </cell>
          <cell r="FR356">
            <v>65.978181818181824</v>
          </cell>
          <cell r="FS356">
            <v>0</v>
          </cell>
          <cell r="FT356">
            <v>118.6676590909091</v>
          </cell>
          <cell r="FU356">
            <v>115.37552068552364</v>
          </cell>
          <cell r="FV356">
            <v>128.58538636363636</v>
          </cell>
          <cell r="FW356">
            <v>125.2932479582509</v>
          </cell>
          <cell r="FX356">
            <v>116.79674999999999</v>
          </cell>
          <cell r="FY356">
            <v>113.50461159461453</v>
          </cell>
          <cell r="FZ356">
            <v>128.58538636363636</v>
          </cell>
          <cell r="GA356">
            <v>125.2932479582509</v>
          </cell>
          <cell r="GB356">
            <v>0</v>
          </cell>
          <cell r="GC356">
            <v>0</v>
          </cell>
          <cell r="GD356">
            <v>126.07245</v>
          </cell>
          <cell r="GE356">
            <v>129.80252727272727</v>
          </cell>
          <cell r="GF356">
            <v>126.51038886734182</v>
          </cell>
          <cell r="GG356">
            <v>130.38241363636362</v>
          </cell>
          <cell r="GH356">
            <v>127.09027523097816</v>
          </cell>
          <cell r="GI356">
            <v>120.33668181818183</v>
          </cell>
          <cell r="GJ356">
            <v>118.23668181818184</v>
          </cell>
          <cell r="GK356">
            <v>0</v>
          </cell>
          <cell r="GL356">
            <v>0</v>
          </cell>
          <cell r="GM356">
            <v>100.23227272727271</v>
          </cell>
          <cell r="GN356">
            <v>0</v>
          </cell>
          <cell r="GO356" t="str">
            <v>Aug 13</v>
          </cell>
          <cell r="GP356">
            <v>9.99</v>
          </cell>
          <cell r="GQ356">
            <v>739.82142857142856</v>
          </cell>
          <cell r="GR356">
            <v>805.05952380952385</v>
          </cell>
          <cell r="GS356">
            <v>817.09523809523807</v>
          </cell>
          <cell r="GT356">
            <v>852.28571428571433</v>
          </cell>
          <cell r="GU356">
            <v>913.88095238095241</v>
          </cell>
          <cell r="GV356">
            <v>910.13095238095241</v>
          </cell>
          <cell r="GW356">
            <v>913.88095238095241</v>
          </cell>
          <cell r="GX356">
            <v>0</v>
          </cell>
          <cell r="GY356">
            <v>1054.4880952380952</v>
          </cell>
          <cell r="GZ356">
            <v>1027.6428571428571</v>
          </cell>
          <cell r="HA356">
            <v>1038.9761904761904</v>
          </cell>
          <cell r="HB356">
            <v>1019.1071428571429</v>
          </cell>
          <cell r="HC356">
            <v>1003.4761904761905</v>
          </cell>
          <cell r="HD356">
            <v>932.36904761904759</v>
          </cell>
          <cell r="HE356">
            <v>950.52380952380952</v>
          </cell>
          <cell r="HF356">
            <v>955.30952380952385</v>
          </cell>
          <cell r="HG356">
            <v>797.36904761904759</v>
          </cell>
          <cell r="HH356">
            <v>0</v>
          </cell>
          <cell r="HI356">
            <v>781.75</v>
          </cell>
          <cell r="HJ356">
            <v>0</v>
          </cell>
          <cell r="HK356" t="e">
            <v>#VALUE!</v>
          </cell>
          <cell r="HL356">
            <v>0</v>
          </cell>
          <cell r="HM356">
            <v>0</v>
          </cell>
          <cell r="HN356">
            <v>609.30952380952385</v>
          </cell>
          <cell r="HO356">
            <v>598.42857142857144</v>
          </cell>
          <cell r="HP356">
            <v>581.09523809523807</v>
          </cell>
          <cell r="HQ356">
            <v>0</v>
          </cell>
          <cell r="HR356">
            <v>75.73</v>
          </cell>
          <cell r="HS356">
            <v>0</v>
          </cell>
          <cell r="HT356">
            <v>1192.2380952380952</v>
          </cell>
          <cell r="HU356" t="str">
            <v>Aug 13</v>
          </cell>
          <cell r="HV356">
            <v>837.34523809523807</v>
          </cell>
          <cell r="HW356">
            <v>835.48809523809518</v>
          </cell>
          <cell r="HX356">
            <v>812.48809523809518</v>
          </cell>
          <cell r="HY356">
            <v>810.63095238095229</v>
          </cell>
          <cell r="HZ356">
            <v>904.73809523809518</v>
          </cell>
          <cell r="IA356">
            <v>887.03571428571433</v>
          </cell>
          <cell r="IB356">
            <v>904.73809523809518</v>
          </cell>
          <cell r="IC356">
            <v>1016.5119047619048</v>
          </cell>
          <cell r="ID356">
            <v>979.85714285714289</v>
          </cell>
          <cell r="IE356">
            <v>925.44047619047615</v>
          </cell>
          <cell r="IF356">
            <v>949.94047619047615</v>
          </cell>
          <cell r="IG356">
            <v>797.36904761904759</v>
          </cell>
          <cell r="IH356">
            <v>0</v>
          </cell>
          <cell r="II356">
            <v>781.75</v>
          </cell>
          <cell r="IJ356">
            <v>0</v>
          </cell>
          <cell r="IK356">
            <v>0</v>
          </cell>
          <cell r="IL356">
            <v>0</v>
          </cell>
          <cell r="IM356">
            <v>612.30952380952385</v>
          </cell>
          <cell r="IN356">
            <v>594.67857142857144</v>
          </cell>
          <cell r="IO356">
            <v>0</v>
          </cell>
          <cell r="IP356">
            <v>0</v>
          </cell>
          <cell r="IQ356" t="str">
            <v>Aug 13</v>
          </cell>
          <cell r="IR356">
            <v>15.573787271868627</v>
          </cell>
          <cell r="IS356">
            <v>69.298952457695407</v>
          </cell>
          <cell r="IT356">
            <v>78.971533516988046</v>
          </cell>
          <cell r="IU356">
            <v>0</v>
          </cell>
          <cell r="IV356">
            <v>0</v>
          </cell>
          <cell r="IW356">
            <v>0</v>
          </cell>
          <cell r="IX356">
            <v>102.77822727272726</v>
          </cell>
          <cell r="IY356">
            <v>0</v>
          </cell>
          <cell r="IZ356">
            <v>121.20704545454545</v>
          </cell>
          <cell r="JA356">
            <v>118.11609090909094</v>
          </cell>
          <cell r="JB356">
            <v>0</v>
          </cell>
          <cell r="JC356">
            <v>115.36950000000003</v>
          </cell>
          <cell r="JD356">
            <v>126.33136094674558</v>
          </cell>
          <cell r="JE356">
            <v>0</v>
          </cell>
          <cell r="JF356">
            <v>0</v>
          </cell>
          <cell r="JG356">
            <v>0</v>
          </cell>
          <cell r="JH356">
            <v>0</v>
          </cell>
          <cell r="JI356">
            <v>0</v>
          </cell>
          <cell r="JJ356">
            <v>0</v>
          </cell>
          <cell r="JK356">
            <v>0</v>
          </cell>
          <cell r="JL356">
            <v>0</v>
          </cell>
          <cell r="JM356">
            <v>-0.99645681818184073</v>
          </cell>
          <cell r="JN356">
            <v>125.24009090909092</v>
          </cell>
          <cell r="JO356">
            <v>0</v>
          </cell>
          <cell r="JP356">
            <v>123.23745454545457</v>
          </cell>
          <cell r="JQ356">
            <v>124.23391136363641</v>
          </cell>
          <cell r="JR356">
            <v>124.69200000000002</v>
          </cell>
          <cell r="JS356">
            <v>124.99113636363637</v>
          </cell>
          <cell r="JT356">
            <v>126.97104772727272</v>
          </cell>
          <cell r="JU356">
            <v>0</v>
          </cell>
          <cell r="JV356">
            <v>0</v>
          </cell>
          <cell r="JW356">
            <v>0</v>
          </cell>
          <cell r="JX356">
            <v>0</v>
          </cell>
          <cell r="JY356">
            <v>0</v>
          </cell>
          <cell r="JZ356">
            <v>123.94300000000004</v>
          </cell>
          <cell r="KA356">
            <v>0</v>
          </cell>
          <cell r="KB356">
            <v>0</v>
          </cell>
          <cell r="KC356">
            <v>0</v>
          </cell>
          <cell r="KD356">
            <v>101.30599999999998</v>
          </cell>
          <cell r="KE356">
            <v>104.30599999999998</v>
          </cell>
          <cell r="KF356">
            <v>101.30599999999998</v>
          </cell>
          <cell r="KG356">
            <v>104.30599999999998</v>
          </cell>
          <cell r="KH356">
            <v>103.57650000000001</v>
          </cell>
          <cell r="KI356">
            <v>0</v>
          </cell>
          <cell r="KJ356">
            <v>0</v>
          </cell>
          <cell r="KK356">
            <v>100.0216535433071</v>
          </cell>
          <cell r="KL356">
            <v>95.280078740157478</v>
          </cell>
          <cell r="KM356">
            <v>0</v>
          </cell>
          <cell r="KN356">
            <v>94.971181102362195</v>
          </cell>
          <cell r="KO356">
            <v>40</v>
          </cell>
          <cell r="KP356">
            <v>1.7727272727272727</v>
          </cell>
          <cell r="KQ356">
            <v>1.3545454545454541</v>
          </cell>
          <cell r="KR356">
            <v>1.0090909090909093</v>
          </cell>
          <cell r="KS356">
            <v>0.69999999999999973</v>
          </cell>
          <cell r="KT356">
            <v>0.50909090909090893</v>
          </cell>
          <cell r="KU356">
            <v>-0.90454545454545432</v>
          </cell>
          <cell r="KV356">
            <v>0.29091136363636366</v>
          </cell>
          <cell r="KW356">
            <v>0.55000000000000016</v>
          </cell>
          <cell r="KX356">
            <v>-1.0863636363636362</v>
          </cell>
          <cell r="KY356">
            <v>0.60454772727272743</v>
          </cell>
          <cell r="KZ356">
            <v>-1.5</v>
          </cell>
          <cell r="LA356">
            <v>-1.5</v>
          </cell>
          <cell r="LB356">
            <v>3</v>
          </cell>
          <cell r="LC356" t="str">
            <v>Aug 13</v>
          </cell>
          <cell r="LD356">
            <v>66.075745366639808</v>
          </cell>
          <cell r="LE356">
            <v>75.298438934802562</v>
          </cell>
          <cell r="LF356">
            <v>820</v>
          </cell>
          <cell r="LG356">
            <v>820</v>
          </cell>
          <cell r="LH356">
            <v>99.050333333333299</v>
          </cell>
          <cell r="LI356">
            <v>114.33649999999999</v>
          </cell>
          <cell r="LJ356">
            <v>123.822</v>
          </cell>
          <cell r="LK356">
            <v>1.5899999999999999</v>
          </cell>
          <cell r="LL356">
            <v>122.60799999999999</v>
          </cell>
          <cell r="LM356">
            <v>1.7000000000000002</v>
          </cell>
          <cell r="LN356">
            <v>123.77199999999995</v>
          </cell>
          <cell r="LO356">
            <v>2.282</v>
          </cell>
          <cell r="LP356">
            <v>0</v>
          </cell>
          <cell r="LQ356">
            <v>0</v>
          </cell>
          <cell r="LR356">
            <v>0</v>
          </cell>
          <cell r="LS356">
            <v>0</v>
          </cell>
          <cell r="LT356">
            <v>93.073543307086624</v>
          </cell>
          <cell r="LU356">
            <v>92.76464566929134</v>
          </cell>
          <cell r="LV356">
            <v>109.6075</v>
          </cell>
          <cell r="LW356">
            <v>107.10952380952381</v>
          </cell>
          <cell r="LX356">
            <v>109.02380952380952</v>
          </cell>
          <cell r="LY356">
            <v>118.08095238095238</v>
          </cell>
          <cell r="LZ356">
            <v>109.0735</v>
          </cell>
          <cell r="MA356">
            <v>110.3</v>
          </cell>
          <cell r="MB356" t="str">
            <v>Aug 13</v>
          </cell>
          <cell r="MC356">
            <v>891.82500000000005</v>
          </cell>
          <cell r="MD356">
            <v>903.875</v>
          </cell>
          <cell r="ME356">
            <v>102.87222222222221</v>
          </cell>
          <cell r="MF356">
            <v>83.92</v>
          </cell>
          <cell r="MG356">
            <v>76.959999999999994</v>
          </cell>
          <cell r="MH356" t="str">
            <v>Aug 13</v>
          </cell>
          <cell r="MI356">
            <v>113.63636363636364</v>
          </cell>
          <cell r="MJ356">
            <v>98.701298701298683</v>
          </cell>
          <cell r="MK356">
            <v>101.55844155844153</v>
          </cell>
          <cell r="ML356">
            <v>107.7922077922078</v>
          </cell>
          <cell r="MM356">
            <v>85.714285714285722</v>
          </cell>
          <cell r="MN356">
            <v>115.92300962379703</v>
          </cell>
          <cell r="MO356">
            <v>109.43532483404165</v>
          </cell>
          <cell r="MP356">
            <v>99.480519480519476</v>
          </cell>
          <cell r="MQ356">
            <v>32.977272727272727</v>
          </cell>
          <cell r="MR356">
            <v>65.454545454545453</v>
          </cell>
          <cell r="MS356">
            <v>0</v>
          </cell>
          <cell r="MT356">
            <v>119.61722488038278</v>
          </cell>
          <cell r="MU356">
            <v>73.728354978354957</v>
          </cell>
          <cell r="MV356">
            <v>95.704545454545453</v>
          </cell>
          <cell r="MW356">
            <v>16.3</v>
          </cell>
        </row>
        <row r="357">
          <cell r="F357" t="str">
            <v>Sep 13</v>
          </cell>
          <cell r="G357">
            <v>111.89357142857145</v>
          </cell>
          <cell r="H357">
            <v>0</v>
          </cell>
          <cell r="I357">
            <v>106.18499999999997</v>
          </cell>
          <cell r="J357">
            <v>0</v>
          </cell>
          <cell r="K357">
            <v>0</v>
          </cell>
          <cell r="L357">
            <v>108.16750000000002</v>
          </cell>
          <cell r="M357">
            <v>103.66500000000003</v>
          </cell>
          <cell r="N357">
            <v>0</v>
          </cell>
          <cell r="O357">
            <v>0</v>
          </cell>
          <cell r="P357">
            <v>94.247500000000016</v>
          </cell>
          <cell r="Q357">
            <v>94.247500000000016</v>
          </cell>
          <cell r="R357">
            <v>98.821500000000015</v>
          </cell>
          <cell r="S357">
            <v>104.78500000000001</v>
          </cell>
          <cell r="T357">
            <v>97.830000000000013</v>
          </cell>
          <cell r="U357">
            <v>79.835000000000008</v>
          </cell>
          <cell r="V357">
            <v>110.91738095238092</v>
          </cell>
          <cell r="W357">
            <v>111.53642857142854</v>
          </cell>
          <cell r="X357">
            <v>112.2983333333333</v>
          </cell>
          <cell r="Y357">
            <v>108.10785714285711</v>
          </cell>
          <cell r="Z357">
            <v>110.84595238095235</v>
          </cell>
          <cell r="AA357">
            <v>110.99047619047622</v>
          </cell>
          <cell r="AB357">
            <v>112.67619047619051</v>
          </cell>
          <cell r="AC357">
            <v>110.04833380952378</v>
          </cell>
          <cell r="AD357">
            <v>111.29119047619045</v>
          </cell>
          <cell r="AE357">
            <v>119.94119047619046</v>
          </cell>
          <cell r="AF357">
            <v>111.3202380952381</v>
          </cell>
          <cell r="AG357">
            <v>118.07285714285717</v>
          </cell>
          <cell r="AH357">
            <v>106.72023809523809</v>
          </cell>
          <cell r="AI357">
            <v>108.06047619047619</v>
          </cell>
          <cell r="AJ357">
            <v>111.3202380952381</v>
          </cell>
          <cell r="AK357">
            <v>112.92023809523809</v>
          </cell>
          <cell r="AL357">
            <v>117.08642857142854</v>
          </cell>
          <cell r="AM357">
            <v>116.07095238095238</v>
          </cell>
          <cell r="AN357">
            <v>112.05000000000003</v>
          </cell>
          <cell r="AO357">
            <v>115.95238095238098</v>
          </cell>
          <cell r="AP357">
            <v>0</v>
          </cell>
          <cell r="AQ357">
            <v>108.97023809523809</v>
          </cell>
          <cell r="AR357">
            <v>111.13666666666666</v>
          </cell>
          <cell r="AS357">
            <v>110.04833380952378</v>
          </cell>
          <cell r="AT357">
            <v>111.74285714285718</v>
          </cell>
          <cell r="AU357">
            <v>112.33761904761909</v>
          </cell>
          <cell r="AV357">
            <v>118.13333333333337</v>
          </cell>
          <cell r="AW357">
            <v>111.60952380952385</v>
          </cell>
          <cell r="AX357">
            <v>113.29357142857141</v>
          </cell>
          <cell r="AY357">
            <v>0</v>
          </cell>
          <cell r="AZ357">
            <v>0</v>
          </cell>
          <cell r="BA357">
            <v>0</v>
          </cell>
          <cell r="BB357">
            <v>108.56428571428572</v>
          </cell>
          <cell r="BC357">
            <v>108.27619047619048</v>
          </cell>
          <cell r="BD357">
            <v>1.2409090909090887</v>
          </cell>
          <cell r="BE357">
            <v>105.33700000000002</v>
          </cell>
          <cell r="BF357">
            <v>104.95501000000002</v>
          </cell>
          <cell r="BG357">
            <v>98.910950000000028</v>
          </cell>
          <cell r="BH357">
            <v>113.61261904761902</v>
          </cell>
          <cell r="BI357">
            <v>113.82690476190474</v>
          </cell>
          <cell r="BJ357">
            <v>0</v>
          </cell>
          <cell r="BK357">
            <v>3.57</v>
          </cell>
          <cell r="BL357">
            <v>10.443562500000001</v>
          </cell>
          <cell r="BM357">
            <v>46.589812499999994</v>
          </cell>
          <cell r="BN357">
            <v>57.2971875</v>
          </cell>
          <cell r="BO357">
            <v>57.003187500000003</v>
          </cell>
          <cell r="BP357">
            <v>91.246312500000002</v>
          </cell>
          <cell r="BQ357">
            <v>109.24094999999998</v>
          </cell>
          <cell r="BR357">
            <v>106.70854318467261</v>
          </cell>
          <cell r="BS357">
            <v>113.56737</v>
          </cell>
          <cell r="BT357">
            <v>111.03496318467262</v>
          </cell>
          <cell r="BU357">
            <v>120.057</v>
          </cell>
          <cell r="BV357">
            <v>117.52459318467263</v>
          </cell>
          <cell r="BW357">
            <v>109.46145000000003</v>
          </cell>
          <cell r="BX357">
            <v>106.92904318467265</v>
          </cell>
          <cell r="BY357">
            <v>119.62544999999999</v>
          </cell>
          <cell r="BZ357">
            <v>117.09304318467261</v>
          </cell>
          <cell r="CA357">
            <v>107.97044999999999</v>
          </cell>
          <cell r="CB357">
            <v>105.43804318467261</v>
          </cell>
          <cell r="CC357">
            <v>118.6143</v>
          </cell>
          <cell r="CD357">
            <v>116.08189318467262</v>
          </cell>
          <cell r="CE357">
            <v>117.99269999999999</v>
          </cell>
          <cell r="CF357">
            <v>134.12700000000001</v>
          </cell>
          <cell r="CG357">
            <v>135.33869999999999</v>
          </cell>
          <cell r="CH357">
            <v>99.045450000000002</v>
          </cell>
          <cell r="CI357">
            <v>125.63229</v>
          </cell>
          <cell r="CJ357">
            <v>122.78153999999999</v>
          </cell>
          <cell r="CK357">
            <v>123.08079000000001</v>
          </cell>
          <cell r="CL357">
            <v>122.53468499999998</v>
          </cell>
          <cell r="CM357">
            <v>0</v>
          </cell>
          <cell r="CN357">
            <v>126.49392000000002</v>
          </cell>
          <cell r="CO357">
            <v>123.96151318467264</v>
          </cell>
          <cell r="CP357">
            <v>0</v>
          </cell>
          <cell r="CQ357">
            <v>122.23638</v>
          </cell>
          <cell r="CR357">
            <v>0</v>
          </cell>
          <cell r="CS357">
            <v>0</v>
          </cell>
          <cell r="CT357">
            <v>101.6125</v>
          </cell>
          <cell r="CU357">
            <v>94.584000000000003</v>
          </cell>
          <cell r="CV357">
            <v>0</v>
          </cell>
          <cell r="CW357">
            <v>56</v>
          </cell>
          <cell r="CX357">
            <v>107.83499999999999</v>
          </cell>
          <cell r="CY357">
            <v>108.42216000000001</v>
          </cell>
          <cell r="CZ357">
            <v>117.73334999999999</v>
          </cell>
          <cell r="DA357">
            <v>116.36152499999999</v>
          </cell>
          <cell r="DB357">
            <v>1.8026750000000031</v>
          </cell>
          <cell r="DC357">
            <v>1.3199999999999947</v>
          </cell>
          <cell r="DD357">
            <v>0.4970000000000141</v>
          </cell>
          <cell r="DE357">
            <v>0</v>
          </cell>
          <cell r="DF357">
            <v>2.5324068153273749</v>
          </cell>
          <cell r="DG357">
            <v>6.0295400364937501</v>
          </cell>
          <cell r="DH357">
            <v>4.8755347870937502</v>
          </cell>
          <cell r="DI357">
            <v>0.330317220375</v>
          </cell>
          <cell r="DJ357">
            <v>5.48125E-4</v>
          </cell>
          <cell r="DK357">
            <v>0.82313990402500015</v>
          </cell>
          <cell r="DL357">
            <v>0</v>
          </cell>
          <cell r="DM357" t="str">
            <v>Sep 13</v>
          </cell>
          <cell r="DN357">
            <v>3.5550000000000002</v>
          </cell>
          <cell r="DO357">
            <v>0</v>
          </cell>
          <cell r="DP357">
            <v>0</v>
          </cell>
          <cell r="DQ357">
            <v>0</v>
          </cell>
          <cell r="DR357">
            <v>0</v>
          </cell>
          <cell r="DS357">
            <v>7.1431499999999915</v>
          </cell>
          <cell r="DT357">
            <v>116.38409999999998</v>
          </cell>
          <cell r="DU357">
            <v>113.8516931846726</v>
          </cell>
          <cell r="DV357">
            <v>123.34014000000001</v>
          </cell>
          <cell r="DW357">
            <v>120.80773318467263</v>
          </cell>
          <cell r="DX357">
            <v>116.84463</v>
          </cell>
          <cell r="DY357">
            <v>114.31222318467262</v>
          </cell>
          <cell r="DZ357">
            <v>127.70793</v>
          </cell>
          <cell r="EA357">
            <v>125.17552318467263</v>
          </cell>
          <cell r="EB357">
            <v>116.03507999999999</v>
          </cell>
          <cell r="EC357">
            <v>113.50267318467262</v>
          </cell>
          <cell r="ED357">
            <v>125.17218</v>
          </cell>
          <cell r="EE357">
            <v>122.63977318467262</v>
          </cell>
          <cell r="EF357">
            <v>125.47709999999999</v>
          </cell>
          <cell r="EG357">
            <v>141.84134999999998</v>
          </cell>
          <cell r="EH357">
            <v>124.28724000000001</v>
          </cell>
          <cell r="EI357">
            <v>123.66773999999999</v>
          </cell>
          <cell r="EJ357">
            <v>0</v>
          </cell>
          <cell r="EK357">
            <v>127.88684999999998</v>
          </cell>
          <cell r="EL357">
            <v>125.3544431846726</v>
          </cell>
          <cell r="EM357">
            <v>0</v>
          </cell>
          <cell r="EN357">
            <v>0</v>
          </cell>
          <cell r="EO357">
            <v>97.004500000000007</v>
          </cell>
          <cell r="EP357">
            <v>93.91749999999999</v>
          </cell>
          <cell r="EQ357" t="str">
            <v>Sep 13</v>
          </cell>
          <cell r="ER357">
            <v>3.63</v>
          </cell>
          <cell r="ES357">
            <v>0</v>
          </cell>
          <cell r="ET357">
            <v>0</v>
          </cell>
          <cell r="EU357">
            <v>0</v>
          </cell>
          <cell r="EV357">
            <v>45.323249999999994</v>
          </cell>
          <cell r="EW357">
            <v>55.741349999999997</v>
          </cell>
          <cell r="EX357">
            <v>57.570449999999994</v>
          </cell>
          <cell r="EY357">
            <v>115.60395000000003</v>
          </cell>
          <cell r="EZ357">
            <v>113.07154318467265</v>
          </cell>
          <cell r="FA357">
            <v>129.98894999999999</v>
          </cell>
          <cell r="FB357">
            <v>127.45654318467261</v>
          </cell>
          <cell r="FC357">
            <v>119.08995</v>
          </cell>
          <cell r="FD357">
            <v>116.55754318467262</v>
          </cell>
          <cell r="FE357">
            <v>115.18395000000002</v>
          </cell>
          <cell r="FF357">
            <v>112.65154318467265</v>
          </cell>
          <cell r="FG357">
            <v>0</v>
          </cell>
          <cell r="FH357">
            <v>125.7435731846726</v>
          </cell>
          <cell r="FI357">
            <v>125.20619999999998</v>
          </cell>
          <cell r="FJ357">
            <v>128.27597999999998</v>
          </cell>
          <cell r="FK357">
            <v>125.7435731846726</v>
          </cell>
          <cell r="FL357">
            <v>0</v>
          </cell>
          <cell r="FM357">
            <v>0</v>
          </cell>
          <cell r="FN357" t="str">
            <v>Sep 13</v>
          </cell>
          <cell r="FO357">
            <v>3.56</v>
          </cell>
          <cell r="FP357">
            <v>46.02315789473684</v>
          </cell>
          <cell r="FQ357">
            <v>58.468421052631577</v>
          </cell>
          <cell r="FR357">
            <v>61.121052631578948</v>
          </cell>
          <cell r="FS357">
            <v>0</v>
          </cell>
          <cell r="FT357">
            <v>122.42905499999999</v>
          </cell>
          <cell r="FU357">
            <v>119.89664818467261</v>
          </cell>
          <cell r="FV357">
            <v>134.21005500000001</v>
          </cell>
          <cell r="FW357">
            <v>131.67764818467265</v>
          </cell>
          <cell r="FX357">
            <v>120.53905499999999</v>
          </cell>
          <cell r="FY357">
            <v>118.00664818467261</v>
          </cell>
          <cell r="FZ357">
            <v>134.21005499999998</v>
          </cell>
          <cell r="GA357">
            <v>131.67764818467262</v>
          </cell>
          <cell r="GB357">
            <v>0</v>
          </cell>
          <cell r="GC357">
            <v>0</v>
          </cell>
          <cell r="GD357">
            <v>125.19496500000001</v>
          </cell>
          <cell r="GE357">
            <v>128.28795</v>
          </cell>
          <cell r="GF357">
            <v>125.75554318467262</v>
          </cell>
          <cell r="GG357">
            <v>128.72107499999998</v>
          </cell>
          <cell r="GH357">
            <v>126.18866818467261</v>
          </cell>
          <cell r="GI357">
            <v>122.48145</v>
          </cell>
          <cell r="GJ357">
            <v>120.380925</v>
          </cell>
          <cell r="GK357">
            <v>0</v>
          </cell>
          <cell r="GL357">
            <v>0</v>
          </cell>
          <cell r="GM357">
            <v>97.623000000000019</v>
          </cell>
          <cell r="GN357">
            <v>0</v>
          </cell>
          <cell r="GO357" t="str">
            <v>Sep 13</v>
          </cell>
          <cell r="GP357">
            <v>10.45</v>
          </cell>
          <cell r="GQ357">
            <v>806.39285714285711</v>
          </cell>
          <cell r="GR357">
            <v>866.48809523809518</v>
          </cell>
          <cell r="GS357">
            <v>784.71428571428567</v>
          </cell>
          <cell r="GT357">
            <v>887.38095238095241</v>
          </cell>
          <cell r="GU357">
            <v>929.80952380952385</v>
          </cell>
          <cell r="GV357">
            <v>926.05952380952385</v>
          </cell>
          <cell r="GW357">
            <v>929.80952380952385</v>
          </cell>
          <cell r="GX357">
            <v>0</v>
          </cell>
          <cell r="GY357">
            <v>1023.1190476190476</v>
          </cell>
          <cell r="GZ357">
            <v>982.38095238095241</v>
          </cell>
          <cell r="HA357">
            <v>985.21428571428567</v>
          </cell>
          <cell r="HB357">
            <v>977</v>
          </cell>
          <cell r="HC357">
            <v>1002</v>
          </cell>
          <cell r="HD357">
            <v>937.72619047619048</v>
          </cell>
          <cell r="HE357">
            <v>959.30952380952385</v>
          </cell>
          <cell r="HF357">
            <v>964.96428571428567</v>
          </cell>
          <cell r="HG357">
            <v>767.41666666666663</v>
          </cell>
          <cell r="HH357">
            <v>0</v>
          </cell>
          <cell r="HI357">
            <v>755.35714285714289</v>
          </cell>
          <cell r="HJ357">
            <v>0</v>
          </cell>
          <cell r="HK357" t="e">
            <v>#VALUE!</v>
          </cell>
          <cell r="HL357">
            <v>0</v>
          </cell>
          <cell r="HM357">
            <v>0</v>
          </cell>
          <cell r="HN357">
            <v>610.20238095238096</v>
          </cell>
          <cell r="HO357">
            <v>591.71428571428567</v>
          </cell>
          <cell r="HP357">
            <v>575.16666666666663</v>
          </cell>
          <cell r="HQ357">
            <v>0</v>
          </cell>
          <cell r="HR357">
            <v>78.25</v>
          </cell>
          <cell r="HS357">
            <v>0</v>
          </cell>
          <cell r="HT357">
            <v>1134.8214285714287</v>
          </cell>
          <cell r="HU357" t="str">
            <v>Sep 13</v>
          </cell>
          <cell r="HV357">
            <v>803.44047619047615</v>
          </cell>
          <cell r="HW357">
            <v>863.63095238095241</v>
          </cell>
          <cell r="HX357">
            <v>779.96428571428567</v>
          </cell>
          <cell r="HY357">
            <v>840.15476190476193</v>
          </cell>
          <cell r="HZ357">
            <v>922.17857142857144</v>
          </cell>
          <cell r="IA357">
            <v>906.90476190476193</v>
          </cell>
          <cell r="IB357">
            <v>922.17857142857144</v>
          </cell>
          <cell r="IC357">
            <v>964.04761904761904</v>
          </cell>
          <cell r="ID357">
            <v>981.73809523809518</v>
          </cell>
          <cell r="IE357">
            <v>935.36904761904759</v>
          </cell>
          <cell r="IF357">
            <v>957.23809523809518</v>
          </cell>
          <cell r="IG357">
            <v>767.41666666666663</v>
          </cell>
          <cell r="IH357">
            <v>0</v>
          </cell>
          <cell r="II357">
            <v>755.35714285714289</v>
          </cell>
          <cell r="IJ357">
            <v>0</v>
          </cell>
          <cell r="IK357">
            <v>0</v>
          </cell>
          <cell r="IL357">
            <v>0</v>
          </cell>
          <cell r="IM357">
            <v>617.15476190476193</v>
          </cell>
          <cell r="IN357">
            <v>593.04761904761904</v>
          </cell>
          <cell r="IO357">
            <v>0</v>
          </cell>
          <cell r="IP357">
            <v>0</v>
          </cell>
          <cell r="IQ357" t="str">
            <v>Sep 13</v>
          </cell>
          <cell r="IR357">
            <v>15.118922339113256</v>
          </cell>
          <cell r="IS357">
            <v>71.716357775987106</v>
          </cell>
          <cell r="IT357">
            <v>84.022038567493098</v>
          </cell>
          <cell r="IU357">
            <v>0</v>
          </cell>
          <cell r="IV357">
            <v>0</v>
          </cell>
          <cell r="IW357">
            <v>0</v>
          </cell>
          <cell r="IX357">
            <v>104.05571428571429</v>
          </cell>
          <cell r="IY357">
            <v>0</v>
          </cell>
          <cell r="IZ357">
            <v>121.41190476190476</v>
          </cell>
          <cell r="JA357">
            <v>118.40190476190476</v>
          </cell>
          <cell r="JB357">
            <v>0</v>
          </cell>
          <cell r="JC357">
            <v>115.07142857142856</v>
          </cell>
          <cell r="JD357">
            <v>125.39306846999158</v>
          </cell>
          <cell r="JE357">
            <v>0</v>
          </cell>
          <cell r="JF357">
            <v>0</v>
          </cell>
          <cell r="JG357">
            <v>0</v>
          </cell>
          <cell r="JH357">
            <v>0</v>
          </cell>
          <cell r="JI357">
            <v>0</v>
          </cell>
          <cell r="JJ357">
            <v>0</v>
          </cell>
          <cell r="JK357">
            <v>0</v>
          </cell>
          <cell r="JL357">
            <v>0</v>
          </cell>
          <cell r="JM357">
            <v>-0.90999999999998238</v>
          </cell>
          <cell r="JN357">
            <v>123.99619047619049</v>
          </cell>
          <cell r="JO357">
            <v>0</v>
          </cell>
          <cell r="JP357">
            <v>122.11904761904765</v>
          </cell>
          <cell r="JQ357">
            <v>123.02904761904763</v>
          </cell>
          <cell r="JR357">
            <v>123.61905238095241</v>
          </cell>
          <cell r="JS357">
            <v>123.64142857142858</v>
          </cell>
          <cell r="JT357">
            <v>126.30333333333336</v>
          </cell>
          <cell r="JU357">
            <v>0</v>
          </cell>
          <cell r="JV357">
            <v>0</v>
          </cell>
          <cell r="JW357">
            <v>0</v>
          </cell>
          <cell r="JX357">
            <v>0</v>
          </cell>
          <cell r="JY357">
            <v>0</v>
          </cell>
          <cell r="JZ357">
            <v>123.36238095238096</v>
          </cell>
          <cell r="KA357">
            <v>0</v>
          </cell>
          <cell r="KB357">
            <v>0</v>
          </cell>
          <cell r="KC357">
            <v>0</v>
          </cell>
          <cell r="KD357">
            <v>99.106190476190477</v>
          </cell>
          <cell r="KE357">
            <v>102.10619047619048</v>
          </cell>
          <cell r="KF357">
            <v>99.106190476190477</v>
          </cell>
          <cell r="KG357">
            <v>102.10619047619048</v>
          </cell>
          <cell r="KH357">
            <v>104.3995238095238</v>
          </cell>
          <cell r="KI357">
            <v>0</v>
          </cell>
          <cell r="KJ357">
            <v>0</v>
          </cell>
          <cell r="KK357">
            <v>98.159055193100883</v>
          </cell>
          <cell r="KL357">
            <v>95.712186051743544</v>
          </cell>
          <cell r="KM357">
            <v>0</v>
          </cell>
          <cell r="KN357">
            <v>94.80329958755155</v>
          </cell>
          <cell r="KO357">
            <v>40</v>
          </cell>
          <cell r="KP357">
            <v>1.2952380952380953</v>
          </cell>
          <cell r="KQ357">
            <v>1.342857142857143</v>
          </cell>
          <cell r="KR357">
            <v>1.0952380952380953</v>
          </cell>
          <cell r="KS357">
            <v>0.79523809523809541</v>
          </cell>
          <cell r="KT357">
            <v>0.12857142857142861</v>
          </cell>
          <cell r="KU357">
            <v>-1.4476190476190474</v>
          </cell>
          <cell r="KV357">
            <v>-0.33333333333333331</v>
          </cell>
          <cell r="KW357">
            <v>5.2385714285714334E-2</v>
          </cell>
          <cell r="KX357">
            <v>-2.0714285714285716</v>
          </cell>
          <cell r="KY357">
            <v>0.21428571428571427</v>
          </cell>
          <cell r="KZ357">
            <v>-2.6190471428571427</v>
          </cell>
          <cell r="LA357">
            <v>-2.6666666666666665</v>
          </cell>
          <cell r="LB357">
            <v>3</v>
          </cell>
          <cell r="LC357" t="str">
            <v>Sep 13</v>
          </cell>
          <cell r="LD357">
            <v>68.493150684931507</v>
          </cell>
          <cell r="LE357">
            <v>80.348943985307614</v>
          </cell>
          <cell r="LF357">
            <v>850</v>
          </cell>
          <cell r="LG357">
            <v>875</v>
          </cell>
          <cell r="LH357">
            <v>100.62055555555557</v>
          </cell>
          <cell r="LI357">
            <v>114.33571428571429</v>
          </cell>
          <cell r="LJ357">
            <v>122.93523809523811</v>
          </cell>
          <cell r="LK357">
            <v>1.7147619047619047</v>
          </cell>
          <cell r="LL357">
            <v>122.0247619047619</v>
          </cell>
          <cell r="LM357">
            <v>1.8538095238095234</v>
          </cell>
          <cell r="LN357">
            <v>123.2009523809524</v>
          </cell>
          <cell r="LO357">
            <v>2.4419047619047611</v>
          </cell>
          <cell r="LP357">
            <v>0</v>
          </cell>
          <cell r="LQ357">
            <v>0</v>
          </cell>
          <cell r="LR357">
            <v>0</v>
          </cell>
          <cell r="LS357">
            <v>0</v>
          </cell>
          <cell r="LT357">
            <v>93.802099737532814</v>
          </cell>
          <cell r="LU357">
            <v>92.900712410948643</v>
          </cell>
          <cell r="LV357">
            <v>112.67619047619051</v>
          </cell>
          <cell r="LW357">
            <v>110.04833380952378</v>
          </cell>
          <cell r="LX357">
            <v>111.29119047619045</v>
          </cell>
          <cell r="LY357">
            <v>119.94119047619046</v>
          </cell>
          <cell r="LZ357">
            <v>111.3202380952381</v>
          </cell>
          <cell r="MA357">
            <v>118.07285714285717</v>
          </cell>
          <cell r="MB357" t="str">
            <v>Sep 13</v>
          </cell>
          <cell r="MC357">
            <v>888.30952380952385</v>
          </cell>
          <cell r="MD357">
            <v>905.45238095238096</v>
          </cell>
          <cell r="ME357">
            <v>104.70039682539682</v>
          </cell>
          <cell r="MF357">
            <v>87.76</v>
          </cell>
          <cell r="MG357">
            <v>77.61</v>
          </cell>
          <cell r="MH357" t="str">
            <v>Sep 13</v>
          </cell>
          <cell r="MI357">
            <v>102.61904761904762</v>
          </cell>
          <cell r="MJ357">
            <v>92.78911564625848</v>
          </cell>
          <cell r="MK357">
            <v>95.646258503401327</v>
          </cell>
          <cell r="ML357">
            <v>88.43537414965985</v>
          </cell>
          <cell r="MM357">
            <v>82.857142857142861</v>
          </cell>
          <cell r="MN357">
            <v>113.42332208473941</v>
          </cell>
          <cell r="MO357">
            <v>128.61362082260334</v>
          </cell>
          <cell r="MP357">
            <v>91.428571428571388</v>
          </cell>
          <cell r="MQ357">
            <v>34.476190476190474</v>
          </cell>
          <cell r="MR357">
            <v>51.30952380952381</v>
          </cell>
          <cell r="MS357">
            <v>0</v>
          </cell>
          <cell r="MT357">
            <v>118.19321029847346</v>
          </cell>
          <cell r="MU357">
            <v>73.728354978354972</v>
          </cell>
          <cell r="MV357">
            <v>91.238095238095241</v>
          </cell>
          <cell r="MW357">
            <v>16.3</v>
          </cell>
        </row>
        <row r="358">
          <cell r="F358" t="str">
            <v>Oct 13</v>
          </cell>
          <cell r="G358">
            <v>109.04369565217394</v>
          </cell>
          <cell r="H358">
            <v>0</v>
          </cell>
          <cell r="I358">
            <v>100.41260869565218</v>
          </cell>
          <cell r="J358">
            <v>0</v>
          </cell>
          <cell r="K358">
            <v>0</v>
          </cell>
          <cell r="L358">
            <v>102.84956521739129</v>
          </cell>
          <cell r="M358">
            <v>97.758260869565234</v>
          </cell>
          <cell r="N358">
            <v>0</v>
          </cell>
          <cell r="O358">
            <v>0</v>
          </cell>
          <cell r="P358">
            <v>82.271304347826089</v>
          </cell>
          <cell r="Q358">
            <v>82.271304347826089</v>
          </cell>
          <cell r="R358">
            <v>88.645434782608703</v>
          </cell>
          <cell r="S358">
            <v>91.70608695652173</v>
          </cell>
          <cell r="T358">
            <v>85.966956521739121</v>
          </cell>
          <cell r="U358">
            <v>68.966956521739121</v>
          </cell>
          <cell r="V358">
            <v>107.88282608695653</v>
          </cell>
          <cell r="W358">
            <v>108.44804347826089</v>
          </cell>
          <cell r="X358">
            <v>109.3697843478261</v>
          </cell>
          <cell r="Y358">
            <v>104.9567391304348</v>
          </cell>
          <cell r="Z358">
            <v>107.24369565217393</v>
          </cell>
          <cell r="AA358">
            <v>108.84545454545452</v>
          </cell>
          <cell r="AB358">
            <v>110.76363636363634</v>
          </cell>
          <cell r="AC358">
            <v>108.21761260869566</v>
          </cell>
          <cell r="AD358">
            <v>108.64369565217392</v>
          </cell>
          <cell r="AE358">
            <v>117.26108695652175</v>
          </cell>
          <cell r="AF358">
            <v>110.07636363636367</v>
          </cell>
          <cell r="AG358">
            <v>114.75909090909087</v>
          </cell>
          <cell r="AH358">
            <v>104.97636363636366</v>
          </cell>
          <cell r="AI358">
            <v>106.53818181818183</v>
          </cell>
          <cell r="AJ358">
            <v>110.07636363636367</v>
          </cell>
          <cell r="AK358">
            <v>112.12636363636366</v>
          </cell>
          <cell r="AL358">
            <v>112.0654347826087</v>
          </cell>
          <cell r="AM358">
            <v>114.48136363636364</v>
          </cell>
          <cell r="AN358">
            <v>109.97499999999998</v>
          </cell>
          <cell r="AO358">
            <v>111.94545454545452</v>
          </cell>
          <cell r="AP358">
            <v>0</v>
          </cell>
          <cell r="AQ358">
            <v>107.62636363636366</v>
          </cell>
          <cell r="AR358">
            <v>110.05909090909091</v>
          </cell>
          <cell r="AS358">
            <v>108.21761260869566</v>
          </cell>
          <cell r="AT358">
            <v>108.85000181818179</v>
          </cell>
          <cell r="AU358">
            <v>110.80363636363633</v>
          </cell>
          <cell r="AV358">
            <v>115.24999999999997</v>
          </cell>
          <cell r="AW358">
            <v>108.72272727272724</v>
          </cell>
          <cell r="AX358">
            <v>110.24369565217393</v>
          </cell>
          <cell r="AY358">
            <v>0</v>
          </cell>
          <cell r="AZ358">
            <v>0</v>
          </cell>
          <cell r="BA358">
            <v>0</v>
          </cell>
          <cell r="BB358">
            <v>106.71636363636365</v>
          </cell>
          <cell r="BC358">
            <v>106.63636363636364</v>
          </cell>
          <cell r="BD358">
            <v>1.8295454545454533</v>
          </cell>
          <cell r="BE358">
            <v>95.989565217391316</v>
          </cell>
          <cell r="BF358">
            <v>99.711749130434768</v>
          </cell>
          <cell r="BG358">
            <v>92.578804347826093</v>
          </cell>
          <cell r="BH358">
            <v>109.8654347826087</v>
          </cell>
          <cell r="BI358">
            <v>109.53935173913044</v>
          </cell>
          <cell r="BJ358">
            <v>0</v>
          </cell>
          <cell r="BK358">
            <v>3.5</v>
          </cell>
          <cell r="BL358">
            <v>10.687173913043477</v>
          </cell>
          <cell r="BM358">
            <v>47.620923913043477</v>
          </cell>
          <cell r="BN358">
            <v>63.627717391304351</v>
          </cell>
          <cell r="BO358">
            <v>62.193097826086955</v>
          </cell>
          <cell r="BP358">
            <v>87.985434782608692</v>
          </cell>
          <cell r="BQ358">
            <v>104.2891043478261</v>
          </cell>
          <cell r="BR358">
            <v>102.83766276562207</v>
          </cell>
          <cell r="BS358">
            <v>107.90877391304349</v>
          </cell>
          <cell r="BT358">
            <v>106.45733233083946</v>
          </cell>
          <cell r="BU358">
            <v>113.33827826086954</v>
          </cell>
          <cell r="BV358">
            <v>111.88683667866552</v>
          </cell>
          <cell r="BW358">
            <v>104.6570608695652</v>
          </cell>
          <cell r="BX358">
            <v>103.20561928736117</v>
          </cell>
          <cell r="BY358">
            <v>112.63066956521737</v>
          </cell>
          <cell r="BZ358">
            <v>111.17922798301335</v>
          </cell>
          <cell r="CA358">
            <v>103.99419130434782</v>
          </cell>
          <cell r="CB358">
            <v>102.5427497221438</v>
          </cell>
          <cell r="CC358">
            <v>111.39166956521738</v>
          </cell>
          <cell r="CD358">
            <v>109.94022798301336</v>
          </cell>
          <cell r="CE358">
            <v>115.41271304347828</v>
          </cell>
          <cell r="CF358">
            <v>125.28782608695651</v>
          </cell>
          <cell r="CG358">
            <v>127.2508695652174</v>
          </cell>
          <cell r="CH358">
            <v>87.9991304347826</v>
          </cell>
          <cell r="CI358">
            <v>125.88404347826084</v>
          </cell>
          <cell r="CJ358">
            <v>121.27773913043478</v>
          </cell>
          <cell r="CK358">
            <v>122.10404347826089</v>
          </cell>
          <cell r="CL358">
            <v>121.50883043478258</v>
          </cell>
          <cell r="CM358">
            <v>0</v>
          </cell>
          <cell r="CN358">
            <v>123.16792173913043</v>
          </cell>
          <cell r="CO358">
            <v>121.71648015692641</v>
          </cell>
          <cell r="CP358">
            <v>0</v>
          </cell>
          <cell r="CQ358">
            <v>120.93370434782607</v>
          </cell>
          <cell r="CR358">
            <v>0</v>
          </cell>
          <cell r="CS358">
            <v>0</v>
          </cell>
          <cell r="CT358">
            <v>98.739565217391288</v>
          </cell>
          <cell r="CU358">
            <v>92.109130434782614</v>
          </cell>
          <cell r="CV358">
            <v>0</v>
          </cell>
          <cell r="CW358">
            <v>56.5</v>
          </cell>
          <cell r="CX358">
            <v>106.78353913043478</v>
          </cell>
          <cell r="CY358">
            <v>105.78832173913044</v>
          </cell>
          <cell r="CZ358">
            <v>115.32515217391304</v>
          </cell>
          <cell r="DA358">
            <v>113.47623913043476</v>
          </cell>
          <cell r="DB358">
            <v>1.5081956521739077</v>
          </cell>
          <cell r="DC358">
            <v>1.0355335968379447</v>
          </cell>
          <cell r="DD358">
            <v>0.22095652173912583</v>
          </cell>
          <cell r="DE358">
            <v>0</v>
          </cell>
          <cell r="DF358">
            <v>1.4514415822040219</v>
          </cell>
          <cell r="DG358">
            <v>3.4558132909619568</v>
          </cell>
          <cell r="DH358">
            <v>2.6447273481793481</v>
          </cell>
          <cell r="DI358">
            <v>0.22187505648913045</v>
          </cell>
          <cell r="DJ358">
            <v>4.3711956521739136E-4</v>
          </cell>
          <cell r="DK358">
            <v>0.58877376672826087</v>
          </cell>
          <cell r="DL358">
            <v>0</v>
          </cell>
          <cell r="DM358" t="str">
            <v>Oct 13</v>
          </cell>
          <cell r="DN358">
            <v>3.59</v>
          </cell>
          <cell r="DO358">
            <v>0</v>
          </cell>
          <cell r="DP358">
            <v>0</v>
          </cell>
          <cell r="DQ358">
            <v>0</v>
          </cell>
          <cell r="DR358">
            <v>0</v>
          </cell>
          <cell r="DS358">
            <v>8.1691826086956354</v>
          </cell>
          <cell r="DT358">
            <v>112.45828695652173</v>
          </cell>
          <cell r="DU358">
            <v>111.00684537431771</v>
          </cell>
          <cell r="DV358">
            <v>120.47334782608694</v>
          </cell>
          <cell r="DW358">
            <v>119.02190624388291</v>
          </cell>
          <cell r="DX358">
            <v>111.10406086956519</v>
          </cell>
          <cell r="DY358">
            <v>109.65261928736116</v>
          </cell>
          <cell r="DZ358">
            <v>118.99823478260866</v>
          </cell>
          <cell r="EA358">
            <v>117.54679320040464</v>
          </cell>
          <cell r="EB358">
            <v>110.91049565217392</v>
          </cell>
          <cell r="EC358">
            <v>109.45905406996989</v>
          </cell>
          <cell r="ED358">
            <v>118.80193043478261</v>
          </cell>
          <cell r="EE358">
            <v>117.35048885257858</v>
          </cell>
          <cell r="EF358">
            <v>123.33555652173915</v>
          </cell>
          <cell r="EG358">
            <v>136.30077391304349</v>
          </cell>
          <cell r="EH358">
            <v>123.41773043478261</v>
          </cell>
          <cell r="EI358">
            <v>122.99773043478261</v>
          </cell>
          <cell r="EJ358">
            <v>0</v>
          </cell>
          <cell r="EK358">
            <v>125.66564347826088</v>
          </cell>
          <cell r="EL358">
            <v>124.21420189605685</v>
          </cell>
          <cell r="EM358">
            <v>0</v>
          </cell>
          <cell r="EN358">
            <v>0</v>
          </cell>
          <cell r="EO358">
            <v>96.088260869565218</v>
          </cell>
          <cell r="EP358">
            <v>92.52391304347826</v>
          </cell>
          <cell r="EQ358" t="str">
            <v>Oct 13</v>
          </cell>
          <cell r="ER358">
            <v>3.64</v>
          </cell>
          <cell r="ES358">
            <v>0</v>
          </cell>
          <cell r="ET358">
            <v>0</v>
          </cell>
          <cell r="EU358">
            <v>0</v>
          </cell>
          <cell r="EV358">
            <v>46.479391304347821</v>
          </cell>
          <cell r="EW358">
            <v>62.018478260869564</v>
          </cell>
          <cell r="EX358">
            <v>64.684565217391295</v>
          </cell>
          <cell r="EY358">
            <v>106.78499999999998</v>
          </cell>
          <cell r="EZ358">
            <v>105.33355841779596</v>
          </cell>
          <cell r="FA358">
            <v>121.485</v>
          </cell>
          <cell r="FB358">
            <v>120.03355841779597</v>
          </cell>
          <cell r="FC358">
            <v>107.91260869565215</v>
          </cell>
          <cell r="FD358">
            <v>106.46116711344813</v>
          </cell>
          <cell r="FE358">
            <v>106.36499999999998</v>
          </cell>
          <cell r="FF358">
            <v>104.91355841779595</v>
          </cell>
          <cell r="FG358">
            <v>0</v>
          </cell>
          <cell r="FH358">
            <v>120.84324537431775</v>
          </cell>
          <cell r="FI358">
            <v>122.61425217391304</v>
          </cell>
          <cell r="FJ358">
            <v>122.29468695652177</v>
          </cell>
          <cell r="FK358">
            <v>120.84324537431775</v>
          </cell>
          <cell r="FL358">
            <v>0</v>
          </cell>
          <cell r="FM358">
            <v>0</v>
          </cell>
          <cell r="FN358" t="str">
            <v>Oct 13</v>
          </cell>
          <cell r="FO358">
            <v>0</v>
          </cell>
          <cell r="FP358">
            <v>54.609130434782607</v>
          </cell>
          <cell r="FQ358">
            <v>67.013967391304348</v>
          </cell>
          <cell r="FR358">
            <v>73.945108695652166</v>
          </cell>
          <cell r="FS358">
            <v>0</v>
          </cell>
          <cell r="FT358">
            <v>116.22888260869567</v>
          </cell>
          <cell r="FU358">
            <v>114.77744102649164</v>
          </cell>
          <cell r="FV358">
            <v>121.85323043478265</v>
          </cell>
          <cell r="FW358">
            <v>120.40178885257862</v>
          </cell>
          <cell r="FX358">
            <v>114.22018695652176</v>
          </cell>
          <cell r="FY358">
            <v>112.76874537431773</v>
          </cell>
          <cell r="FZ358">
            <v>121.85323043478265</v>
          </cell>
          <cell r="GA358">
            <v>120.40178885257862</v>
          </cell>
          <cell r="GB358">
            <v>0</v>
          </cell>
          <cell r="GC358">
            <v>0</v>
          </cell>
          <cell r="GD358">
            <v>122.62913478260866</v>
          </cell>
          <cell r="GE358">
            <v>124.43212173913041</v>
          </cell>
          <cell r="GF358">
            <v>122.98068015692638</v>
          </cell>
          <cell r="GG358">
            <v>124.97766521739128</v>
          </cell>
          <cell r="GH358">
            <v>123.52622363518725</v>
          </cell>
          <cell r="GI358">
            <v>117.01199999999996</v>
          </cell>
          <cell r="GJ358">
            <v>114.91199999999996</v>
          </cell>
          <cell r="GK358">
            <v>0</v>
          </cell>
          <cell r="GL358">
            <v>0</v>
          </cell>
          <cell r="GM358">
            <v>99.329130434782627</v>
          </cell>
          <cell r="GN358">
            <v>0</v>
          </cell>
          <cell r="GO358" t="str">
            <v>Oct 13</v>
          </cell>
          <cell r="GP358">
            <v>11.08</v>
          </cell>
          <cell r="GQ358">
            <v>831.945652173913</v>
          </cell>
          <cell r="GR358">
            <v>890.51086956521738</v>
          </cell>
          <cell r="GS358">
            <v>803.91304347826087</v>
          </cell>
          <cell r="GT358">
            <v>855.3478260869565</v>
          </cell>
          <cell r="GU358">
            <v>901.86956521739125</v>
          </cell>
          <cell r="GV358">
            <v>898.11956521739125</v>
          </cell>
          <cell r="GW358">
            <v>901.86956521739125</v>
          </cell>
          <cell r="GX358">
            <v>0</v>
          </cell>
          <cell r="GY358">
            <v>997.98913043478262</v>
          </cell>
          <cell r="GZ358">
            <v>938.21739130434787</v>
          </cell>
          <cell r="HA358">
            <v>948.17391304347825</v>
          </cell>
          <cell r="HB358">
            <v>935.42391304347825</v>
          </cell>
          <cell r="HC358">
            <v>995.695652173913</v>
          </cell>
          <cell r="HD358">
            <v>930.22826086956525</v>
          </cell>
          <cell r="HE358">
            <v>944.77173913043475</v>
          </cell>
          <cell r="HF358">
            <v>945.79347826086962</v>
          </cell>
          <cell r="HG358">
            <v>759.75</v>
          </cell>
          <cell r="HH358">
            <v>0</v>
          </cell>
          <cell r="HI358">
            <v>742.23913043478262</v>
          </cell>
          <cell r="HJ358">
            <v>0</v>
          </cell>
          <cell r="HK358" t="e">
            <v>#VALUE!</v>
          </cell>
          <cell r="HL358">
            <v>0</v>
          </cell>
          <cell r="HM358">
            <v>0</v>
          </cell>
          <cell r="HN358">
            <v>595.04347826086962</v>
          </cell>
          <cell r="HO358">
            <v>583.47826086956525</v>
          </cell>
          <cell r="HP358">
            <v>567.06521739130437</v>
          </cell>
          <cell r="HQ358">
            <v>0</v>
          </cell>
          <cell r="HR358">
            <v>84.1</v>
          </cell>
          <cell r="HS358">
            <v>0</v>
          </cell>
          <cell r="HT358">
            <v>1061.804347826087</v>
          </cell>
          <cell r="HU358" t="str">
            <v>Oct 13</v>
          </cell>
          <cell r="HV358">
            <v>834.29347826086962</v>
          </cell>
          <cell r="HW358">
            <v>926.10869565217388</v>
          </cell>
          <cell r="HX358">
            <v>799.16304347826087</v>
          </cell>
          <cell r="HY358">
            <v>890.97826086956513</v>
          </cell>
          <cell r="HZ358">
            <v>894.82608695652175</v>
          </cell>
          <cell r="IA358">
            <v>880.28260869565213</v>
          </cell>
          <cell r="IB358">
            <v>894.82608695652175</v>
          </cell>
          <cell r="IC358">
            <v>943.66304347826087</v>
          </cell>
          <cell r="ID358">
            <v>975.66304347826087</v>
          </cell>
          <cell r="IE358">
            <v>927.36956521739125</v>
          </cell>
          <cell r="IF358">
            <v>938.26086956521738</v>
          </cell>
          <cell r="IG358">
            <v>759.75</v>
          </cell>
          <cell r="IH358">
            <v>0</v>
          </cell>
          <cell r="II358">
            <v>742.23913043478262</v>
          </cell>
          <cell r="IJ358">
            <v>0</v>
          </cell>
          <cell r="IK358">
            <v>0</v>
          </cell>
          <cell r="IL358">
            <v>0</v>
          </cell>
          <cell r="IM358">
            <v>601.46739130434787</v>
          </cell>
          <cell r="IN358">
            <v>580.96739130434787</v>
          </cell>
          <cell r="IO358">
            <v>0</v>
          </cell>
          <cell r="IP358">
            <v>0</v>
          </cell>
          <cell r="IQ358" t="str">
            <v>Oct 13</v>
          </cell>
          <cell r="IR358">
            <v>15.223400450713807</v>
          </cell>
          <cell r="IS358">
            <v>69.298952457695407</v>
          </cell>
          <cell r="IT358">
            <v>81.726354453627167</v>
          </cell>
          <cell r="IU358">
            <v>0</v>
          </cell>
          <cell r="IV358">
            <v>0</v>
          </cell>
          <cell r="IW358">
            <v>0</v>
          </cell>
          <cell r="IX358">
            <v>101.61339920948619</v>
          </cell>
          <cell r="IY358">
            <v>0</v>
          </cell>
          <cell r="IZ358">
            <v>117.0661462450593</v>
          </cell>
          <cell r="JA358">
            <v>115.38978260869564</v>
          </cell>
          <cell r="JB358">
            <v>0</v>
          </cell>
          <cell r="JC358">
            <v>112.31096837944661</v>
          </cell>
          <cell r="JD358">
            <v>123.05002689618075</v>
          </cell>
          <cell r="JE358">
            <v>0</v>
          </cell>
          <cell r="JF358">
            <v>0</v>
          </cell>
          <cell r="JG358">
            <v>0</v>
          </cell>
          <cell r="JH358">
            <v>0</v>
          </cell>
          <cell r="JI358">
            <v>0</v>
          </cell>
          <cell r="JJ358">
            <v>0</v>
          </cell>
          <cell r="JK358">
            <v>0</v>
          </cell>
          <cell r="JL358">
            <v>0</v>
          </cell>
          <cell r="JM358">
            <v>-1.0445849802371612</v>
          </cell>
          <cell r="JN358">
            <v>123.40790513833993</v>
          </cell>
          <cell r="JO358">
            <v>0</v>
          </cell>
          <cell r="JP358">
            <v>123.38065217391303</v>
          </cell>
          <cell r="JQ358">
            <v>124.4252371541502</v>
          </cell>
          <cell r="JR358">
            <v>124.90239130434782</v>
          </cell>
          <cell r="JS358">
            <v>124.79535573122527</v>
          </cell>
          <cell r="JT358">
            <v>126.41361660079052</v>
          </cell>
          <cell r="JU358">
            <v>0</v>
          </cell>
          <cell r="JV358">
            <v>0</v>
          </cell>
          <cell r="JW358">
            <v>0</v>
          </cell>
          <cell r="JX358">
            <v>0</v>
          </cell>
          <cell r="JY358">
            <v>0</v>
          </cell>
          <cell r="JZ358">
            <v>123.59045454545455</v>
          </cell>
          <cell r="KA358">
            <v>0</v>
          </cell>
          <cell r="KB358">
            <v>0</v>
          </cell>
          <cell r="KC358">
            <v>0</v>
          </cell>
          <cell r="KD358">
            <v>101.90727272727273</v>
          </cell>
          <cell r="KE358">
            <v>105.51596837944663</v>
          </cell>
          <cell r="KF358">
            <v>101.90727272727273</v>
          </cell>
          <cell r="KG358">
            <v>105.51596837944663</v>
          </cell>
          <cell r="KH358">
            <v>104.075</v>
          </cell>
          <cell r="KI358">
            <v>0</v>
          </cell>
          <cell r="KJ358">
            <v>0</v>
          </cell>
          <cell r="KK358">
            <v>99.477725834863534</v>
          </cell>
          <cell r="KL358">
            <v>97.417525405371762</v>
          </cell>
          <cell r="KM358">
            <v>0</v>
          </cell>
          <cell r="KN358">
            <v>96.750549313746859</v>
          </cell>
          <cell r="KO358">
            <v>40</v>
          </cell>
          <cell r="KP358">
            <v>1.4152173913043473</v>
          </cell>
          <cell r="KQ358">
            <v>1.2347826086956517</v>
          </cell>
          <cell r="KR358">
            <v>1.0347826086956522</v>
          </cell>
          <cell r="KS358">
            <v>0.70869565217391273</v>
          </cell>
          <cell r="KT358">
            <v>0.32608695652173914</v>
          </cell>
          <cell r="KU358">
            <v>-0.5043478260869565</v>
          </cell>
          <cell r="KV358">
            <v>0.83478260869565213</v>
          </cell>
          <cell r="KW358">
            <v>1.0173913043478264</v>
          </cell>
          <cell r="KX358">
            <v>-0.44782608695652171</v>
          </cell>
          <cell r="KY358">
            <v>0.83043478260869574</v>
          </cell>
          <cell r="KZ358">
            <v>2.0217408695652179</v>
          </cell>
          <cell r="LA358">
            <v>1.9782608695652173</v>
          </cell>
          <cell r="LB358">
            <v>3.6086956521739131</v>
          </cell>
          <cell r="LC358" t="str">
            <v>Oct 13</v>
          </cell>
          <cell r="LD358">
            <v>66.075745366639808</v>
          </cell>
          <cell r="LE358">
            <v>78.053259871441682</v>
          </cell>
          <cell r="LF358">
            <v>820</v>
          </cell>
          <cell r="LG358">
            <v>850</v>
          </cell>
          <cell r="LH358">
            <v>98.211717171717183</v>
          </cell>
          <cell r="LI358">
            <v>111.50500000000002</v>
          </cell>
          <cell r="LJ358">
            <v>122.39590909090909</v>
          </cell>
          <cell r="LK358">
            <v>1.8322727272727275</v>
          </cell>
          <cell r="LL358">
            <v>123.38363636363636</v>
          </cell>
          <cell r="LM358">
            <v>2.5536363636363637</v>
          </cell>
          <cell r="LN358">
            <v>124.1509090909091</v>
          </cell>
          <cell r="LO358">
            <v>2.9372727272727266</v>
          </cell>
          <cell r="LP358">
            <v>0</v>
          </cell>
          <cell r="LQ358">
            <v>0</v>
          </cell>
          <cell r="LR358">
            <v>0</v>
          </cell>
          <cell r="LS358">
            <v>0</v>
          </cell>
          <cell r="LT358">
            <v>94.739441660701502</v>
          </cell>
          <cell r="LU358">
            <v>94.0793128131711</v>
          </cell>
          <cell r="LV358">
            <v>110.76363636363634</v>
          </cell>
          <cell r="LW358">
            <v>108.21761260869566</v>
          </cell>
          <cell r="LX358">
            <v>108.64369565217392</v>
          </cell>
          <cell r="LY358">
            <v>117.26108695652175</v>
          </cell>
          <cell r="LZ358">
            <v>110.07636363636367</v>
          </cell>
          <cell r="MA358">
            <v>114.75909090909087</v>
          </cell>
          <cell r="MB358" t="str">
            <v>Oct 13</v>
          </cell>
          <cell r="MC358">
            <v>893.81818181818176</v>
          </cell>
          <cell r="MD358">
            <v>924.5454545454545</v>
          </cell>
          <cell r="ME358">
            <v>102.06565656565655</v>
          </cell>
          <cell r="MF358">
            <v>90.33</v>
          </cell>
          <cell r="MG358">
            <v>79.41</v>
          </cell>
          <cell r="MH358" t="str">
            <v>Oct 13</v>
          </cell>
          <cell r="MI358">
            <v>99.130434782608702</v>
          </cell>
          <cell r="MJ358">
            <v>96.894409937888199</v>
          </cell>
          <cell r="MK358">
            <v>99.751552795031031</v>
          </cell>
          <cell r="ML358">
            <v>99.378881987577628</v>
          </cell>
          <cell r="MM358">
            <v>80.496894409937894</v>
          </cell>
          <cell r="MN358">
            <v>108.69565217391309</v>
          </cell>
          <cell r="MO358">
            <v>132.83917161492585</v>
          </cell>
          <cell r="MP358">
            <v>93.913043478260832</v>
          </cell>
          <cell r="MQ358">
            <v>41.086956521739133</v>
          </cell>
          <cell r="MR358">
            <v>52.5</v>
          </cell>
          <cell r="MS358">
            <v>0</v>
          </cell>
          <cell r="MT358">
            <v>117.53692531724569</v>
          </cell>
          <cell r="MU358">
            <v>73.728354978354957</v>
          </cell>
          <cell r="MV358">
            <v>83.282608695652172</v>
          </cell>
          <cell r="MW358">
            <v>16.3</v>
          </cell>
        </row>
        <row r="359">
          <cell r="F359" t="str">
            <v>Nov 13</v>
          </cell>
          <cell r="G359">
            <v>107.96595238095237</v>
          </cell>
          <cell r="H359">
            <v>0</v>
          </cell>
          <cell r="I359">
            <v>93.930526315789493</v>
          </cell>
          <cell r="J359">
            <v>0</v>
          </cell>
          <cell r="K359">
            <v>0</v>
          </cell>
          <cell r="L359">
            <v>97.177894736842106</v>
          </cell>
          <cell r="M359">
            <v>91.654210526315794</v>
          </cell>
          <cell r="N359">
            <v>0</v>
          </cell>
          <cell r="O359">
            <v>0</v>
          </cell>
          <cell r="P359">
            <v>70.706842105263135</v>
          </cell>
          <cell r="Q359">
            <v>70.706842105263135</v>
          </cell>
          <cell r="R359">
            <v>80.768421052631581</v>
          </cell>
          <cell r="S359">
            <v>82.18052631578945</v>
          </cell>
          <cell r="T359">
            <v>77.21999999999997</v>
          </cell>
          <cell r="U359">
            <v>58.73315789473682</v>
          </cell>
          <cell r="V359">
            <v>106.83261904761903</v>
          </cell>
          <cell r="W359">
            <v>107.61833333333333</v>
          </cell>
          <cell r="X359">
            <v>108.06119809523808</v>
          </cell>
          <cell r="Y359">
            <v>103.48976190476189</v>
          </cell>
          <cell r="Z359">
            <v>105.12785714285714</v>
          </cell>
          <cell r="AA359">
            <v>108.42261904761905</v>
          </cell>
          <cell r="AB359">
            <v>108.23214285714286</v>
          </cell>
          <cell r="AC359">
            <v>106.96595238095237</v>
          </cell>
          <cell r="AD359">
            <v>107.56595238095237</v>
          </cell>
          <cell r="AE359">
            <v>114.25166666666667</v>
          </cell>
          <cell r="AF359">
            <v>109.14714285714285</v>
          </cell>
          <cell r="AG359">
            <v>111.95999999999997</v>
          </cell>
          <cell r="AH359">
            <v>104.89714285714285</v>
          </cell>
          <cell r="AI359">
            <v>105.79047619047618</v>
          </cell>
          <cell r="AJ359">
            <v>109.14714285714285</v>
          </cell>
          <cell r="AK359">
            <v>110.79714285714284</v>
          </cell>
          <cell r="AL359">
            <v>111.10642857142857</v>
          </cell>
          <cell r="AM359">
            <v>112.39619047619048</v>
          </cell>
          <cell r="AN359">
            <v>107.675</v>
          </cell>
          <cell r="AO359">
            <v>110.66071428571428</v>
          </cell>
          <cell r="AP359">
            <v>0</v>
          </cell>
          <cell r="AQ359">
            <v>106.94714285714285</v>
          </cell>
          <cell r="AR359">
            <v>109.36095238095238</v>
          </cell>
          <cell r="AS359">
            <v>106.96595238095237</v>
          </cell>
          <cell r="AT359">
            <v>109.33571476190473</v>
          </cell>
          <cell r="AU359">
            <v>109.33999999999997</v>
          </cell>
          <cell r="AV359">
            <v>113.94642857142857</v>
          </cell>
          <cell r="AW359">
            <v>109.43095238095235</v>
          </cell>
          <cell r="AX359">
            <v>108.75166666666667</v>
          </cell>
          <cell r="AY359">
            <v>0</v>
          </cell>
          <cell r="AZ359">
            <v>0</v>
          </cell>
          <cell r="BA359">
            <v>0</v>
          </cell>
          <cell r="BB359">
            <v>105.94785714285715</v>
          </cell>
          <cell r="BC359">
            <v>105.9464285714286</v>
          </cell>
          <cell r="BD359">
            <v>2.1181818181818168</v>
          </cell>
          <cell r="BE359">
            <v>88.972631578947372</v>
          </cell>
          <cell r="BF359">
            <v>93.315273157894737</v>
          </cell>
          <cell r="BG359">
            <v>86.33928947368419</v>
          </cell>
          <cell r="BH359">
            <v>109.25166666666667</v>
          </cell>
          <cell r="BI359">
            <v>109.03738142857142</v>
          </cell>
          <cell r="BJ359">
            <v>0</v>
          </cell>
          <cell r="BK359">
            <v>3.49</v>
          </cell>
          <cell r="BL359">
            <v>10.487565789473683</v>
          </cell>
          <cell r="BM359">
            <v>49.700921052631578</v>
          </cell>
          <cell r="BN359">
            <v>61.187368421052625</v>
          </cell>
          <cell r="BO359">
            <v>59.981249999999996</v>
          </cell>
          <cell r="BP359">
            <v>87.391776315789471</v>
          </cell>
          <cell r="BQ359">
            <v>102.88452631578949</v>
          </cell>
          <cell r="BR359">
            <v>101.85979357837778</v>
          </cell>
          <cell r="BS359">
            <v>106.67690526315791</v>
          </cell>
          <cell r="BT359">
            <v>105.6521725257462</v>
          </cell>
          <cell r="BU359">
            <v>112.36547368421054</v>
          </cell>
          <cell r="BV359">
            <v>111.34074094679883</v>
          </cell>
          <cell r="BW359">
            <v>103.84721052631581</v>
          </cell>
          <cell r="BX359">
            <v>102.8224777889041</v>
          </cell>
          <cell r="BY359">
            <v>111.30884210526317</v>
          </cell>
          <cell r="BZ359">
            <v>110.28410936785146</v>
          </cell>
          <cell r="CA359">
            <v>102.38826315789474</v>
          </cell>
          <cell r="CB359">
            <v>101.36353042048303</v>
          </cell>
          <cell r="CC359">
            <v>110.36936842105266</v>
          </cell>
          <cell r="CD359">
            <v>109.34463568364094</v>
          </cell>
          <cell r="CE359">
            <v>118.33278947368423</v>
          </cell>
          <cell r="CF359">
            <v>123.78947368421053</v>
          </cell>
          <cell r="CG359">
            <v>124.47031578947369</v>
          </cell>
          <cell r="CH359">
            <v>93.819157894736833</v>
          </cell>
          <cell r="CI359">
            <v>124.27645263157898</v>
          </cell>
          <cell r="CJ359">
            <v>118.31908421052633</v>
          </cell>
          <cell r="CK359">
            <v>120.49645263157898</v>
          </cell>
          <cell r="CL359">
            <v>118.72526842105262</v>
          </cell>
          <cell r="CM359">
            <v>0</v>
          </cell>
          <cell r="CN359">
            <v>119.66374736842104</v>
          </cell>
          <cell r="CO359">
            <v>118.63901463100933</v>
          </cell>
          <cell r="CP359">
            <v>0</v>
          </cell>
          <cell r="CQ359">
            <v>117.74235789473683</v>
          </cell>
          <cell r="CR359">
            <v>0</v>
          </cell>
          <cell r="CS359">
            <v>0</v>
          </cell>
          <cell r="CT359">
            <v>97.823157894736852</v>
          </cell>
          <cell r="CU359">
            <v>89.546315789473695</v>
          </cell>
          <cell r="CV359">
            <v>0</v>
          </cell>
          <cell r="CW359">
            <v>57.5</v>
          </cell>
          <cell r="CX359">
            <v>105.49626315789475</v>
          </cell>
          <cell r="CY359">
            <v>103.36951578947368</v>
          </cell>
          <cell r="CZ359">
            <v>111.58847368421053</v>
          </cell>
          <cell r="DA359">
            <v>109.63934210526315</v>
          </cell>
          <cell r="DB359">
            <v>1.5801578947368426</v>
          </cell>
          <cell r="DC359">
            <v>0.96904306220095604</v>
          </cell>
          <cell r="DD359">
            <v>0.4863157894736882</v>
          </cell>
          <cell r="DE359">
            <v>0</v>
          </cell>
          <cell r="DF359">
            <v>1.0247327374117106</v>
          </cell>
          <cell r="DG359">
            <v>2.4398398509802632</v>
          </cell>
          <cell r="DH359">
            <v>1.9626823432236842</v>
          </cell>
          <cell r="DI359">
            <v>0.13740990702631578</v>
          </cell>
          <cell r="DJ359">
            <v>3.5065789473684217E-4</v>
          </cell>
          <cell r="DK359">
            <v>0.33939694283552635</v>
          </cell>
          <cell r="DL359">
            <v>0</v>
          </cell>
          <cell r="DM359" t="str">
            <v>Nov 13</v>
          </cell>
          <cell r="DN359">
            <v>3.56</v>
          </cell>
          <cell r="DO359">
            <v>0</v>
          </cell>
          <cell r="DP359">
            <v>0</v>
          </cell>
          <cell r="DQ359">
            <v>0</v>
          </cell>
          <cell r="DR359">
            <v>0</v>
          </cell>
          <cell r="DS359">
            <v>9.1920315789473364</v>
          </cell>
          <cell r="DT359">
            <v>112.07655789473682</v>
          </cell>
          <cell r="DU359">
            <v>111.05182515732511</v>
          </cell>
          <cell r="DV359">
            <v>117.8245894736842</v>
          </cell>
          <cell r="DW359">
            <v>116.79985673627249</v>
          </cell>
          <cell r="DX359">
            <v>111.41649473684211</v>
          </cell>
          <cell r="DY359">
            <v>110.3917619994304</v>
          </cell>
          <cell r="DZ359">
            <v>116.65986315789473</v>
          </cell>
          <cell r="EA359">
            <v>115.63513042048302</v>
          </cell>
          <cell r="EB359">
            <v>111.22859999999999</v>
          </cell>
          <cell r="EC359">
            <v>110.20386726258828</v>
          </cell>
          <cell r="ED359">
            <v>116.58138947368421</v>
          </cell>
          <cell r="EE359">
            <v>115.5566567362725</v>
          </cell>
          <cell r="EF359">
            <v>122.3230105263158</v>
          </cell>
          <cell r="EG359">
            <v>133.48395789473685</v>
          </cell>
          <cell r="EH359">
            <v>122.52858947368419</v>
          </cell>
          <cell r="EI359">
            <v>122.10858947368419</v>
          </cell>
          <cell r="EJ359">
            <v>0</v>
          </cell>
          <cell r="EK359">
            <v>123.05469473684207</v>
          </cell>
          <cell r="EL359">
            <v>122.02996199943036</v>
          </cell>
          <cell r="EM359">
            <v>0</v>
          </cell>
          <cell r="EN359">
            <v>0</v>
          </cell>
          <cell r="EO359">
            <v>94.556315789473672</v>
          </cell>
          <cell r="EP359">
            <v>90.015263157894765</v>
          </cell>
          <cell r="EQ359" t="str">
            <v>Nov 13</v>
          </cell>
          <cell r="ER359">
            <v>3.75</v>
          </cell>
          <cell r="ES359">
            <v>0</v>
          </cell>
          <cell r="ET359">
            <v>0</v>
          </cell>
          <cell r="EU359">
            <v>0</v>
          </cell>
          <cell r="EV359">
            <v>50.134736842105262</v>
          </cell>
          <cell r="EW359">
            <v>59.067473684210526</v>
          </cell>
          <cell r="EX359">
            <v>60.221368421052624</v>
          </cell>
          <cell r="EY359">
            <v>101.31151578947369</v>
          </cell>
          <cell r="EZ359">
            <v>100.28678305206198</v>
          </cell>
          <cell r="FA359">
            <v>114.13256842105262</v>
          </cell>
          <cell r="FB359">
            <v>113.10783568364091</v>
          </cell>
          <cell r="FC359">
            <v>101.97467368421053</v>
          </cell>
          <cell r="FD359">
            <v>100.94994094679882</v>
          </cell>
          <cell r="FE359">
            <v>100.89151578947367</v>
          </cell>
          <cell r="FF359">
            <v>99.866783052061962</v>
          </cell>
          <cell r="FG359">
            <v>0</v>
          </cell>
          <cell r="FH359">
            <v>121.76624620995672</v>
          </cell>
          <cell r="FI359">
            <v>121.59685263157895</v>
          </cell>
          <cell r="FJ359">
            <v>122.79097894736843</v>
          </cell>
          <cell r="FK359">
            <v>121.76624620995672</v>
          </cell>
          <cell r="FL359">
            <v>0</v>
          </cell>
          <cell r="FM359">
            <v>0</v>
          </cell>
          <cell r="FN359" t="str">
            <v>Nov 13</v>
          </cell>
          <cell r="FO359">
            <v>3.7</v>
          </cell>
          <cell r="FP359">
            <v>61.154210526315786</v>
          </cell>
          <cell r="FQ359">
            <v>78.186315789473682</v>
          </cell>
          <cell r="FR359">
            <v>79.97684210526316</v>
          </cell>
          <cell r="FS359">
            <v>0</v>
          </cell>
          <cell r="FT359">
            <v>111.20638421052629</v>
          </cell>
          <cell r="FU359">
            <v>110.18165147311458</v>
          </cell>
          <cell r="FV359">
            <v>114.17954210526314</v>
          </cell>
          <cell r="FW359">
            <v>113.15480936785143</v>
          </cell>
          <cell r="FX359">
            <v>108.50954210526314</v>
          </cell>
          <cell r="FY359">
            <v>107.48480936785143</v>
          </cell>
          <cell r="FZ359">
            <v>114.17954210526314</v>
          </cell>
          <cell r="GA359">
            <v>113.15480936785143</v>
          </cell>
          <cell r="GB359">
            <v>0</v>
          </cell>
          <cell r="GC359">
            <v>0</v>
          </cell>
          <cell r="GD359">
            <v>121.29533684210527</v>
          </cell>
          <cell r="GE359">
            <v>121.61033684210528</v>
          </cell>
          <cell r="GF359">
            <v>120.58560410469357</v>
          </cell>
          <cell r="GG359">
            <v>121.90323157894737</v>
          </cell>
          <cell r="GH359">
            <v>120.87849884153566</v>
          </cell>
          <cell r="GI359">
            <v>112.66499999999998</v>
          </cell>
          <cell r="GJ359">
            <v>110.56499999999997</v>
          </cell>
          <cell r="GK359">
            <v>0</v>
          </cell>
          <cell r="GL359">
            <v>0</v>
          </cell>
          <cell r="GM359">
            <v>95.156842105263152</v>
          </cell>
          <cell r="GN359">
            <v>0</v>
          </cell>
          <cell r="GO359" t="str">
            <v>Nov 13</v>
          </cell>
          <cell r="GP359">
            <v>11.4</v>
          </cell>
          <cell r="GQ359">
            <v>914.77380952380952</v>
          </cell>
          <cell r="GR359">
            <v>899.01190476190482</v>
          </cell>
          <cell r="GS359">
            <v>936.92857142857144</v>
          </cell>
          <cell r="GT359">
            <v>923.80952380952385</v>
          </cell>
          <cell r="GU359">
            <v>929.33333333333337</v>
          </cell>
          <cell r="GV359">
            <v>925.58333333333337</v>
          </cell>
          <cell r="GW359">
            <v>929.33333333333337</v>
          </cell>
          <cell r="GX359">
            <v>0</v>
          </cell>
          <cell r="GY359">
            <v>993.01190476190482</v>
          </cell>
          <cell r="GZ359">
            <v>933.60714285714289</v>
          </cell>
          <cell r="HA359">
            <v>942.08333333333337</v>
          </cell>
          <cell r="HB359">
            <v>921.38095238095241</v>
          </cell>
          <cell r="HC359">
            <v>982.16666666666663</v>
          </cell>
          <cell r="HD359">
            <v>915.15476190476193</v>
          </cell>
          <cell r="HE359">
            <v>926.94047619047615</v>
          </cell>
          <cell r="HF359">
            <v>928.34523809523807</v>
          </cell>
          <cell r="HG359">
            <v>746.23809523809518</v>
          </cell>
          <cell r="HH359">
            <v>0</v>
          </cell>
          <cell r="HI359">
            <v>728.96428571428567</v>
          </cell>
          <cell r="HJ359">
            <v>0</v>
          </cell>
          <cell r="HK359" t="e">
            <v>#VALUE!</v>
          </cell>
          <cell r="HL359">
            <v>0</v>
          </cell>
          <cell r="HM359">
            <v>0</v>
          </cell>
          <cell r="HN359">
            <v>593.98809523809518</v>
          </cell>
          <cell r="HO359">
            <v>571.19047619047615</v>
          </cell>
          <cell r="HP359">
            <v>554.27380952380952</v>
          </cell>
          <cell r="HQ359">
            <v>0</v>
          </cell>
          <cell r="HR359">
            <v>84.17</v>
          </cell>
          <cell r="HS359">
            <v>0</v>
          </cell>
          <cell r="HT359">
            <v>1038.25</v>
          </cell>
          <cell r="HU359" t="str">
            <v>Nov 13</v>
          </cell>
          <cell r="HV359">
            <v>965.29761904761904</v>
          </cell>
          <cell r="HW359">
            <v>1029.8809523809523</v>
          </cell>
          <cell r="HX359">
            <v>936.22619047619048</v>
          </cell>
          <cell r="HY359">
            <v>1000.8095238095237</v>
          </cell>
          <cell r="HZ359">
            <v>921.32142857142856</v>
          </cell>
          <cell r="IA359">
            <v>905.32142857142856</v>
          </cell>
          <cell r="IB359">
            <v>921.32142857142856</v>
          </cell>
          <cell r="IC359">
            <v>928.52380952380952</v>
          </cell>
          <cell r="ID359">
            <v>962.25</v>
          </cell>
          <cell r="IE359">
            <v>909.97619047619048</v>
          </cell>
          <cell r="IF359">
            <v>923.02380952380952</v>
          </cell>
          <cell r="IG359">
            <v>746.23809523809518</v>
          </cell>
          <cell r="IH359">
            <v>0</v>
          </cell>
          <cell r="II359">
            <v>728.96428571428567</v>
          </cell>
          <cell r="IJ359">
            <v>0</v>
          </cell>
          <cell r="IK359">
            <v>0</v>
          </cell>
          <cell r="IL359">
            <v>0</v>
          </cell>
          <cell r="IM359">
            <v>601.44047619047615</v>
          </cell>
          <cell r="IN359">
            <v>575.40476190476193</v>
          </cell>
          <cell r="IO359">
            <v>0</v>
          </cell>
          <cell r="IP359">
            <v>0</v>
          </cell>
          <cell r="IQ359" t="str">
            <v>Nov 13</v>
          </cell>
          <cell r="IR359">
            <v>15.725629576633199</v>
          </cell>
          <cell r="IS359">
            <v>73.730862207896848</v>
          </cell>
          <cell r="IT359">
            <v>87.695133149678597</v>
          </cell>
          <cell r="IU359">
            <v>0</v>
          </cell>
          <cell r="IV359">
            <v>0</v>
          </cell>
          <cell r="IW359">
            <v>0</v>
          </cell>
          <cell r="IX359">
            <v>106.63000000000001</v>
          </cell>
          <cell r="IY359">
            <v>0</v>
          </cell>
          <cell r="IZ359">
            <v>117.39095238095237</v>
          </cell>
          <cell r="JA359">
            <v>115.96904761904763</v>
          </cell>
          <cell r="JB359">
            <v>0</v>
          </cell>
          <cell r="JC359">
            <v>112.73666666666669</v>
          </cell>
          <cell r="JD359">
            <v>126.49196956889266</v>
          </cell>
          <cell r="JE359">
            <v>0</v>
          </cell>
          <cell r="JF359">
            <v>0</v>
          </cell>
          <cell r="JG359">
            <v>0</v>
          </cell>
          <cell r="JH359">
            <v>0</v>
          </cell>
          <cell r="JI359">
            <v>0</v>
          </cell>
          <cell r="JJ359">
            <v>0</v>
          </cell>
          <cell r="JK359">
            <v>0</v>
          </cell>
          <cell r="JL359">
            <v>0</v>
          </cell>
          <cell r="JM359">
            <v>-0.99952142857145532</v>
          </cell>
          <cell r="JN359">
            <v>123.09809523809524</v>
          </cell>
          <cell r="JO359">
            <v>0</v>
          </cell>
          <cell r="JP359">
            <v>123.05857380952381</v>
          </cell>
          <cell r="JQ359">
            <v>124.05809523809526</v>
          </cell>
          <cell r="JR359">
            <v>124.55857142857143</v>
          </cell>
          <cell r="JS359">
            <v>124.67476190476191</v>
          </cell>
          <cell r="JT359">
            <v>126.66190476190476</v>
          </cell>
          <cell r="JU359">
            <v>0</v>
          </cell>
          <cell r="JV359">
            <v>0</v>
          </cell>
          <cell r="JW359">
            <v>0</v>
          </cell>
          <cell r="JX359">
            <v>0</v>
          </cell>
          <cell r="JY359">
            <v>0</v>
          </cell>
          <cell r="JZ359">
            <v>123.09142857142859</v>
          </cell>
          <cell r="KA359">
            <v>0</v>
          </cell>
          <cell r="KB359">
            <v>0</v>
          </cell>
          <cell r="KC359">
            <v>0</v>
          </cell>
          <cell r="KD359">
            <v>109.64047619047618</v>
          </cell>
          <cell r="KE359">
            <v>114.59285714285713</v>
          </cell>
          <cell r="KF359">
            <v>109.64047619047618</v>
          </cell>
          <cell r="KG359">
            <v>114.59285714285713</v>
          </cell>
          <cell r="KH359">
            <v>108.98476190476191</v>
          </cell>
          <cell r="KI359">
            <v>0</v>
          </cell>
          <cell r="KJ359">
            <v>0</v>
          </cell>
          <cell r="KK359">
            <v>99.048293963254594</v>
          </cell>
          <cell r="KL359">
            <v>95.775178102737158</v>
          </cell>
          <cell r="KM359">
            <v>0</v>
          </cell>
          <cell r="KN359">
            <v>95.125759280090008</v>
          </cell>
          <cell r="KO359">
            <v>40</v>
          </cell>
          <cell r="KP359">
            <v>2.9404761904761907</v>
          </cell>
          <cell r="KQ359">
            <v>1.2809523809523806</v>
          </cell>
          <cell r="KR359">
            <v>1.0809523809523807</v>
          </cell>
          <cell r="KS359">
            <v>0.79761904761904778</v>
          </cell>
          <cell r="KT359">
            <v>0.46666666666666651</v>
          </cell>
          <cell r="KU359">
            <v>-0.28571190476190478</v>
          </cell>
          <cell r="KV359">
            <v>0.96666666666666656</v>
          </cell>
          <cell r="KW359">
            <v>1.2142857142857142</v>
          </cell>
          <cell r="KX359">
            <v>-0.50952380952380927</v>
          </cell>
          <cell r="KY359">
            <v>1.0666666666666664</v>
          </cell>
          <cell r="KZ359">
            <v>2.9047619047619047</v>
          </cell>
          <cell r="LA359">
            <v>3.2380952380952381</v>
          </cell>
          <cell r="LB359">
            <v>4.9523809523809526</v>
          </cell>
          <cell r="LC359" t="str">
            <v>Nov 13</v>
          </cell>
          <cell r="LD359">
            <v>70.507655116841249</v>
          </cell>
          <cell r="LE359">
            <v>84.022038567493112</v>
          </cell>
          <cell r="LF359">
            <v>875</v>
          </cell>
          <cell r="LG359">
            <v>915</v>
          </cell>
          <cell r="LH359">
            <v>101.39484126984127</v>
          </cell>
          <cell r="LI359">
            <v>112.20000000000002</v>
          </cell>
          <cell r="LJ359">
            <v>122.1804761904762</v>
          </cell>
          <cell r="LK359">
            <v>1.8333333333333335</v>
          </cell>
          <cell r="LL359">
            <v>122.95428571428573</v>
          </cell>
          <cell r="LM359">
            <v>2.4933333333333332</v>
          </cell>
          <cell r="LN359">
            <v>123.87619047619047</v>
          </cell>
          <cell r="LO359">
            <v>2.9542857142857146</v>
          </cell>
          <cell r="LP359">
            <v>0</v>
          </cell>
          <cell r="LQ359">
            <v>0</v>
          </cell>
          <cell r="LR359">
            <v>0</v>
          </cell>
          <cell r="LS359">
            <v>0</v>
          </cell>
          <cell r="LT359">
            <v>93.065466816647927</v>
          </cell>
          <cell r="LU359">
            <v>92.363554555680551</v>
          </cell>
          <cell r="LV359">
            <v>108.23214285714286</v>
          </cell>
          <cell r="LW359">
            <v>106.96595238095237</v>
          </cell>
          <cell r="LX359">
            <v>107.56595238095237</v>
          </cell>
          <cell r="LY359">
            <v>114.25166666666667</v>
          </cell>
          <cell r="LZ359">
            <v>109.14714285714285</v>
          </cell>
          <cell r="MA359">
            <v>111.95999999999997</v>
          </cell>
          <cell r="MB359" t="str">
            <v>Nov 13</v>
          </cell>
          <cell r="MC359">
            <v>1037.7142857142858</v>
          </cell>
          <cell r="MD359">
            <v>1122.7857142857142</v>
          </cell>
          <cell r="ME359">
            <v>104.83664021164022</v>
          </cell>
          <cell r="MF359">
            <v>90.63</v>
          </cell>
          <cell r="MG359">
            <v>82.25</v>
          </cell>
          <cell r="MH359" t="str">
            <v>Nov 13</v>
          </cell>
          <cell r="MI359">
            <v>106.9047619047619</v>
          </cell>
          <cell r="MJ359">
            <v>92.244897959183632</v>
          </cell>
          <cell r="MK359">
            <v>95.102040816326479</v>
          </cell>
          <cell r="ML359">
            <v>86.394557823129276</v>
          </cell>
          <cell r="MM359">
            <v>75.918367346938751</v>
          </cell>
          <cell r="MN359">
            <v>121.13069199683378</v>
          </cell>
          <cell r="MO359">
            <v>122.35752840702422</v>
          </cell>
          <cell r="MP359">
            <v>91.428571428571388</v>
          </cell>
          <cell r="MQ359">
            <v>61.833333333333336</v>
          </cell>
          <cell r="MR359">
            <v>70.952380952380949</v>
          </cell>
          <cell r="MS359">
            <v>0</v>
          </cell>
          <cell r="MT359">
            <v>104.80747322852589</v>
          </cell>
          <cell r="MU359">
            <v>73.728354978354972</v>
          </cell>
          <cell r="MV359">
            <v>90.404761904761898</v>
          </cell>
          <cell r="MW359">
            <v>16.3</v>
          </cell>
        </row>
        <row r="360">
          <cell r="F360" t="str">
            <v>Dec 13</v>
          </cell>
          <cell r="G360">
            <v>110.81175</v>
          </cell>
          <cell r="H360">
            <v>0</v>
          </cell>
          <cell r="I360">
            <v>97.810476190476209</v>
          </cell>
          <cell r="J360">
            <v>0</v>
          </cell>
          <cell r="K360">
            <v>0</v>
          </cell>
          <cell r="L360">
            <v>102.78904761904761</v>
          </cell>
          <cell r="M360">
            <v>97.95809523809524</v>
          </cell>
          <cell r="N360">
            <v>0</v>
          </cell>
          <cell r="O360">
            <v>0</v>
          </cell>
          <cell r="P360">
            <v>79.167619047619027</v>
          </cell>
          <cell r="Q360">
            <v>79.167619047619027</v>
          </cell>
          <cell r="R360">
            <v>88.675952380952396</v>
          </cell>
          <cell r="S360">
            <v>90.298571428571407</v>
          </cell>
          <cell r="T360">
            <v>84.334285714285684</v>
          </cell>
          <cell r="U360">
            <v>67.596190476190458</v>
          </cell>
          <cell r="V360">
            <v>109.59175</v>
          </cell>
          <cell r="W360">
            <v>110.39175</v>
          </cell>
          <cell r="X360">
            <v>111.14925000000001</v>
          </cell>
          <cell r="Y360">
            <v>104.43675</v>
          </cell>
          <cell r="Z360">
            <v>106.96174999999999</v>
          </cell>
          <cell r="AA360">
            <v>109.50619047619045</v>
          </cell>
          <cell r="AB360">
            <v>110.76809523809521</v>
          </cell>
          <cell r="AC360">
            <v>109.56175</v>
          </cell>
          <cell r="AD360">
            <v>110.18675</v>
          </cell>
          <cell r="AE360">
            <v>116.93675</v>
          </cell>
          <cell r="AF360">
            <v>111.32761904761907</v>
          </cell>
          <cell r="AG360">
            <v>114.05999999999997</v>
          </cell>
          <cell r="AH360">
            <v>106.82761904761907</v>
          </cell>
          <cell r="AI360">
            <v>107.95333333333333</v>
          </cell>
          <cell r="AJ360">
            <v>111.32761904761907</v>
          </cell>
          <cell r="AK360">
            <v>113.17761904761906</v>
          </cell>
          <cell r="AL360">
            <v>114.15425</v>
          </cell>
          <cell r="AM360">
            <v>115.98333333333333</v>
          </cell>
          <cell r="AN360">
            <v>110.19666666666664</v>
          </cell>
          <cell r="AO360">
            <v>113.88714285714283</v>
          </cell>
          <cell r="AP360">
            <v>0</v>
          </cell>
          <cell r="AQ360">
            <v>108.97761904761906</v>
          </cell>
          <cell r="AR360">
            <v>111.28952380952383</v>
          </cell>
          <cell r="AS360">
            <v>109.56175</v>
          </cell>
          <cell r="AT360">
            <v>109.74047619047616</v>
          </cell>
          <cell r="AU360">
            <v>112.41380952380949</v>
          </cell>
          <cell r="AV360">
            <v>116.31571428571426</v>
          </cell>
          <cell r="AW360">
            <v>109.80952380952378</v>
          </cell>
          <cell r="AX360">
            <v>111.39925000000001</v>
          </cell>
          <cell r="AY360">
            <v>0</v>
          </cell>
          <cell r="AZ360">
            <v>0</v>
          </cell>
          <cell r="BA360">
            <v>0</v>
          </cell>
          <cell r="BB360">
            <v>107.89190476190474</v>
          </cell>
          <cell r="BC360">
            <v>107.86333333333334</v>
          </cell>
          <cell r="BD360">
            <v>1.630454545454548</v>
          </cell>
          <cell r="BE360">
            <v>94.712857142857146</v>
          </cell>
          <cell r="BF360">
            <v>99.713343333333341</v>
          </cell>
          <cell r="BG360">
            <v>88.873925</v>
          </cell>
          <cell r="BH360">
            <v>112.36675000000001</v>
          </cell>
          <cell r="BI360">
            <v>112.00675</v>
          </cell>
          <cell r="BJ360">
            <v>0</v>
          </cell>
          <cell r="BK360">
            <v>3.82</v>
          </cell>
          <cell r="BL360">
            <v>11.77375</v>
          </cell>
          <cell r="BM360">
            <v>53.528749999999995</v>
          </cell>
          <cell r="BN360">
            <v>57.974999999999994</v>
          </cell>
          <cell r="BO360">
            <v>57.723749999999995</v>
          </cell>
          <cell r="BP360">
            <v>89.747499999999988</v>
          </cell>
          <cell r="BQ360">
            <v>105.94180000000001</v>
          </cell>
          <cell r="BR360">
            <v>104.64159997196252</v>
          </cell>
          <cell r="BS360">
            <v>110.7578</v>
          </cell>
          <cell r="BT360">
            <v>109.45759997196251</v>
          </cell>
          <cell r="BU360">
            <v>117.98180000000002</v>
          </cell>
          <cell r="BV360">
            <v>116.68159997196253</v>
          </cell>
          <cell r="BW360">
            <v>107.0138</v>
          </cell>
          <cell r="BX360">
            <v>105.71359997196251</v>
          </cell>
          <cell r="BY360">
            <v>115.91680000000004</v>
          </cell>
          <cell r="BZ360">
            <v>114.61659997196254</v>
          </cell>
          <cell r="CA360">
            <v>104.97179999999999</v>
          </cell>
          <cell r="CB360">
            <v>103.67159997196249</v>
          </cell>
          <cell r="CC360">
            <v>113.96180000000003</v>
          </cell>
          <cell r="CD360">
            <v>112.66159997196253</v>
          </cell>
          <cell r="CE360">
            <v>122.30380000000001</v>
          </cell>
          <cell r="CF360">
            <v>130.22</v>
          </cell>
          <cell r="CG360">
            <v>128.31500000000003</v>
          </cell>
          <cell r="CH360">
            <v>101.408</v>
          </cell>
          <cell r="CI360">
            <v>130.49560000000002</v>
          </cell>
          <cell r="CJ360">
            <v>124.0656</v>
          </cell>
          <cell r="CK360">
            <v>127.4256</v>
          </cell>
          <cell r="CL360">
            <v>123.17100000000001</v>
          </cell>
          <cell r="CM360">
            <v>0</v>
          </cell>
          <cell r="CN360">
            <v>123.9618</v>
          </cell>
          <cell r="CO360">
            <v>122.6615999719625</v>
          </cell>
          <cell r="CP360">
            <v>0</v>
          </cell>
          <cell r="CQ360">
            <v>122.12429999999999</v>
          </cell>
          <cell r="CR360">
            <v>0</v>
          </cell>
          <cell r="CS360">
            <v>0</v>
          </cell>
          <cell r="CT360">
            <v>99.687619047619052</v>
          </cell>
          <cell r="CU360">
            <v>91.892857142857139</v>
          </cell>
          <cell r="CV360">
            <v>0</v>
          </cell>
          <cell r="CW360">
            <v>55</v>
          </cell>
          <cell r="CX360">
            <v>115.57320000000001</v>
          </cell>
          <cell r="CY360">
            <v>110.81840000000001</v>
          </cell>
          <cell r="CZ360">
            <v>120.01300000000001</v>
          </cell>
          <cell r="DA360">
            <v>118.35949999999997</v>
          </cell>
          <cell r="DB360">
            <v>2.0066666666666677</v>
          </cell>
          <cell r="DC360">
            <v>1.1562337662337707</v>
          </cell>
          <cell r="DD360">
            <v>0.68066666666667197</v>
          </cell>
          <cell r="DE360">
            <v>0</v>
          </cell>
          <cell r="DF360">
            <v>1.3002000280374999</v>
          </cell>
          <cell r="DG360">
            <v>3.095714352470238</v>
          </cell>
          <cell r="DH360">
            <v>2.5602073653869049</v>
          </cell>
          <cell r="DI360">
            <v>0.16281809999999997</v>
          </cell>
          <cell r="DJ360">
            <v>3.766666666666667E-4</v>
          </cell>
          <cell r="DK360">
            <v>0.37231222041666673</v>
          </cell>
          <cell r="DL360">
            <v>0</v>
          </cell>
          <cell r="DM360" t="str">
            <v>Dec 13</v>
          </cell>
          <cell r="DN360">
            <v>5.2200000000000006</v>
          </cell>
          <cell r="DO360">
            <v>0</v>
          </cell>
          <cell r="DP360">
            <v>0</v>
          </cell>
          <cell r="DQ360">
            <v>0</v>
          </cell>
          <cell r="DR360">
            <v>0</v>
          </cell>
          <cell r="DS360">
            <v>8.7933999999999486</v>
          </cell>
          <cell r="DT360">
            <v>114.73519999999996</v>
          </cell>
          <cell r="DU360">
            <v>113.43499997196247</v>
          </cell>
          <cell r="DV360">
            <v>122.42420000000001</v>
          </cell>
          <cell r="DW360">
            <v>121.12399997196252</v>
          </cell>
          <cell r="DX360">
            <v>114.12179999999999</v>
          </cell>
          <cell r="DY360">
            <v>112.8215999719625</v>
          </cell>
          <cell r="DZ360">
            <v>121.65680000000002</v>
          </cell>
          <cell r="EA360">
            <v>120.35659997196252</v>
          </cell>
          <cell r="EB360">
            <v>114.01979999999999</v>
          </cell>
          <cell r="EC360">
            <v>112.7195999719625</v>
          </cell>
          <cell r="ED360">
            <v>121.60079999999999</v>
          </cell>
          <cell r="EE360">
            <v>120.3005999719625</v>
          </cell>
          <cell r="EF360">
            <v>129.12260000000001</v>
          </cell>
          <cell r="EG360">
            <v>138.00659999999999</v>
          </cell>
          <cell r="EH360">
            <v>127.28360000000002</v>
          </cell>
          <cell r="EI360">
            <v>126.86360000000002</v>
          </cell>
          <cell r="EJ360">
            <v>0</v>
          </cell>
          <cell r="EK360">
            <v>127.75859999999997</v>
          </cell>
          <cell r="EL360">
            <v>126.45839997196248</v>
          </cell>
          <cell r="EM360">
            <v>0</v>
          </cell>
          <cell r="EN360">
            <v>0</v>
          </cell>
          <cell r="EO360">
            <v>95.628571428571419</v>
          </cell>
          <cell r="EP360">
            <v>91.797142857142859</v>
          </cell>
          <cell r="EQ360" t="str">
            <v>Dec 13</v>
          </cell>
          <cell r="ER360">
            <v>3.9</v>
          </cell>
          <cell r="ES360">
            <v>0</v>
          </cell>
          <cell r="ET360">
            <v>0</v>
          </cell>
          <cell r="EU360">
            <v>0</v>
          </cell>
          <cell r="EV360">
            <v>57.654999999999994</v>
          </cell>
          <cell r="EW360">
            <v>59.484999999999999</v>
          </cell>
          <cell r="EX360">
            <v>59.804999999999993</v>
          </cell>
          <cell r="EY360">
            <v>102.46839999999999</v>
          </cell>
          <cell r="EZ360">
            <v>101.16819997196249</v>
          </cell>
          <cell r="FA360">
            <v>115.06840000000001</v>
          </cell>
          <cell r="FB360">
            <v>113.76819997196252</v>
          </cell>
          <cell r="FC360">
            <v>103.0484</v>
          </cell>
          <cell r="FD360">
            <v>101.74819997196251</v>
          </cell>
          <cell r="FE360">
            <v>102.04839999999999</v>
          </cell>
          <cell r="FF360">
            <v>100.74819997196249</v>
          </cell>
          <cell r="FG360">
            <v>0</v>
          </cell>
          <cell r="FH360">
            <v>119.56379997196251</v>
          </cell>
          <cell r="FI360">
            <v>125.90200000000002</v>
          </cell>
          <cell r="FJ360">
            <v>120.864</v>
          </cell>
          <cell r="FK360">
            <v>119.56379997196251</v>
          </cell>
          <cell r="FL360">
            <v>0</v>
          </cell>
          <cell r="FM360">
            <v>0</v>
          </cell>
          <cell r="FN360" t="str">
            <v>Dec 13</v>
          </cell>
          <cell r="FO360">
            <v>3.87</v>
          </cell>
          <cell r="FP360">
            <v>72.271315789473675</v>
          </cell>
          <cell r="FQ360">
            <v>76.222631578947372</v>
          </cell>
          <cell r="FR360">
            <v>76.448596491228059</v>
          </cell>
          <cell r="FS360">
            <v>0</v>
          </cell>
          <cell r="FT360">
            <v>112.70069999999997</v>
          </cell>
          <cell r="FU360">
            <v>111.40049997196247</v>
          </cell>
          <cell r="FV360">
            <v>116.48069999999996</v>
          </cell>
          <cell r="FW360">
            <v>115.18049997196246</v>
          </cell>
          <cell r="FX360">
            <v>110.15069999999997</v>
          </cell>
          <cell r="FY360">
            <v>108.85049997196248</v>
          </cell>
          <cell r="FZ360">
            <v>116.48069999999996</v>
          </cell>
          <cell r="GA360">
            <v>115.18049997196246</v>
          </cell>
          <cell r="GB360">
            <v>0</v>
          </cell>
          <cell r="GC360">
            <v>0</v>
          </cell>
          <cell r="GD360">
            <v>127.22950000000002</v>
          </cell>
          <cell r="GE360">
            <v>125.65329999999999</v>
          </cell>
          <cell r="GF360">
            <v>124.35309997196249</v>
          </cell>
          <cell r="GG360">
            <v>125.94580000000001</v>
          </cell>
          <cell r="GH360">
            <v>124.64559997196251</v>
          </cell>
          <cell r="GI360">
            <v>114.90800000000002</v>
          </cell>
          <cell r="GJ360">
            <v>112.80800000000002</v>
          </cell>
          <cell r="GK360">
            <v>0</v>
          </cell>
          <cell r="GL360">
            <v>0</v>
          </cell>
          <cell r="GM360">
            <v>97.569523809523815</v>
          </cell>
          <cell r="GN360">
            <v>0</v>
          </cell>
          <cell r="GO360" t="str">
            <v>Dec 13</v>
          </cell>
          <cell r="GP360">
            <v>11.6</v>
          </cell>
          <cell r="GQ360">
            <v>974.5</v>
          </cell>
          <cell r="GR360">
            <v>925.15</v>
          </cell>
          <cell r="GS360">
            <v>953.875</v>
          </cell>
          <cell r="GT360">
            <v>988.35</v>
          </cell>
          <cell r="GU360">
            <v>956.77499999999998</v>
          </cell>
          <cell r="GV360">
            <v>953.02499999999998</v>
          </cell>
          <cell r="GW360">
            <v>956.77499999999998</v>
          </cell>
          <cell r="GX360">
            <v>0</v>
          </cell>
          <cell r="GY360">
            <v>1009.525</v>
          </cell>
          <cell r="GZ360">
            <v>956.9375</v>
          </cell>
          <cell r="HA360">
            <v>962.45</v>
          </cell>
          <cell r="HB360">
            <v>947.58749999999998</v>
          </cell>
          <cell r="HC360">
            <v>1009.725</v>
          </cell>
          <cell r="HD360">
            <v>937.57500000000005</v>
          </cell>
          <cell r="HE360">
            <v>944.55</v>
          </cell>
          <cell r="HF360">
            <v>951.6</v>
          </cell>
          <cell r="HG360">
            <v>783.33749999999998</v>
          </cell>
          <cell r="HH360">
            <v>0</v>
          </cell>
          <cell r="HI360">
            <v>766.33749999999998</v>
          </cell>
          <cell r="HJ360">
            <v>0</v>
          </cell>
          <cell r="HK360" t="e">
            <v>#VALUE!</v>
          </cell>
          <cell r="HL360">
            <v>0</v>
          </cell>
          <cell r="HM360">
            <v>0</v>
          </cell>
          <cell r="HN360">
            <v>608.51250000000005</v>
          </cell>
          <cell r="HO360">
            <v>578.08749999999998</v>
          </cell>
          <cell r="HP360">
            <v>559.73749999999995</v>
          </cell>
          <cell r="HQ360">
            <v>0</v>
          </cell>
          <cell r="HR360">
            <v>84.59</v>
          </cell>
          <cell r="HS360">
            <v>0</v>
          </cell>
          <cell r="HT360">
            <v>1069</v>
          </cell>
          <cell r="HU360" t="str">
            <v>Dec 13</v>
          </cell>
          <cell r="HV360">
            <v>975.125</v>
          </cell>
          <cell r="HW360">
            <v>1123.3499999999999</v>
          </cell>
          <cell r="HX360">
            <v>954.125</v>
          </cell>
          <cell r="HY360">
            <v>1102.3499999999999</v>
          </cell>
          <cell r="HZ360">
            <v>945.72500000000002</v>
          </cell>
          <cell r="IA360">
            <v>925.5625</v>
          </cell>
          <cell r="IB360">
            <v>945.72500000000002</v>
          </cell>
          <cell r="IC360">
            <v>954.1875</v>
          </cell>
          <cell r="ID360">
            <v>986.53750000000002</v>
          </cell>
          <cell r="IE360">
            <v>929.5625</v>
          </cell>
          <cell r="IF360">
            <v>944.86249999999995</v>
          </cell>
          <cell r="IG360">
            <v>783.33749999999998</v>
          </cell>
          <cell r="IH360">
            <v>0</v>
          </cell>
          <cell r="II360">
            <v>766.33749999999998</v>
          </cell>
          <cell r="IJ360">
            <v>0</v>
          </cell>
          <cell r="IK360">
            <v>0</v>
          </cell>
          <cell r="IL360">
            <v>0</v>
          </cell>
          <cell r="IM360">
            <v>614.01250000000005</v>
          </cell>
          <cell r="IN360">
            <v>573.11249999999995</v>
          </cell>
          <cell r="IO360">
            <v>0</v>
          </cell>
          <cell r="IP360">
            <v>0</v>
          </cell>
          <cell r="IQ360" t="str">
            <v>Dec 13</v>
          </cell>
          <cell r="IR360">
            <v>16.149013869996239</v>
          </cell>
          <cell r="IS360">
            <v>91.8614020950846</v>
          </cell>
          <cell r="IT360">
            <v>116.16161616161615</v>
          </cell>
          <cell r="IU360">
            <v>0</v>
          </cell>
          <cell r="IV360">
            <v>0</v>
          </cell>
          <cell r="IW360">
            <v>0</v>
          </cell>
          <cell r="IX360">
            <v>110.4011038961039</v>
          </cell>
          <cell r="IY360">
            <v>0</v>
          </cell>
          <cell r="IZ360">
            <v>120.89186147186149</v>
          </cell>
          <cell r="JA360">
            <v>119.60662337662338</v>
          </cell>
          <cell r="JB360">
            <v>0</v>
          </cell>
          <cell r="JC360">
            <v>116.56571428571425</v>
          </cell>
          <cell r="JD360">
            <v>130.0028176951254</v>
          </cell>
          <cell r="JE360">
            <v>0</v>
          </cell>
          <cell r="JF360">
            <v>0</v>
          </cell>
          <cell r="JG360">
            <v>0</v>
          </cell>
          <cell r="JH360">
            <v>0</v>
          </cell>
          <cell r="JI360">
            <v>0</v>
          </cell>
          <cell r="JJ360">
            <v>0</v>
          </cell>
          <cell r="JK360">
            <v>0</v>
          </cell>
          <cell r="JL360">
            <v>0</v>
          </cell>
          <cell r="JM360">
            <v>-0.67384917748914575</v>
          </cell>
          <cell r="JN360">
            <v>127.32060606060605</v>
          </cell>
          <cell r="JO360">
            <v>0</v>
          </cell>
          <cell r="JP360">
            <v>126.0763248917749</v>
          </cell>
          <cell r="JQ360">
            <v>126.75017406926405</v>
          </cell>
          <cell r="JR360">
            <v>127.37177489177489</v>
          </cell>
          <cell r="JS360">
            <v>127.37753701298702</v>
          </cell>
          <cell r="JT360">
            <v>128.58818181818179</v>
          </cell>
          <cell r="JU360">
            <v>0</v>
          </cell>
          <cell r="JV360">
            <v>0</v>
          </cell>
          <cell r="JW360">
            <v>0</v>
          </cell>
          <cell r="JX360">
            <v>0</v>
          </cell>
          <cell r="JY360">
            <v>0</v>
          </cell>
          <cell r="JZ360">
            <v>126.11380952380951</v>
          </cell>
          <cell r="KA360">
            <v>0</v>
          </cell>
          <cell r="KB360">
            <v>0</v>
          </cell>
          <cell r="KC360">
            <v>0</v>
          </cell>
          <cell r="KD360">
            <v>107.38619047619045</v>
          </cell>
          <cell r="KE360">
            <v>112.11346320346318</v>
          </cell>
          <cell r="KF360">
            <v>107.38619047619045</v>
          </cell>
          <cell r="KG360">
            <v>112.11346320346318</v>
          </cell>
          <cell r="KH360">
            <v>108.45666666666666</v>
          </cell>
          <cell r="KI360">
            <v>0</v>
          </cell>
          <cell r="KJ360">
            <v>0</v>
          </cell>
          <cell r="KK360">
            <v>99.510339196236828</v>
          </cell>
          <cell r="KL360">
            <v>96.922562668302831</v>
          </cell>
          <cell r="KM360">
            <v>0</v>
          </cell>
          <cell r="KN360">
            <v>95.93925077547128</v>
          </cell>
          <cell r="KO360">
            <v>40</v>
          </cell>
          <cell r="KP360">
            <v>2.8068181818181817</v>
          </cell>
          <cell r="KQ360">
            <v>1.0909090909090913</v>
          </cell>
          <cell r="KR360">
            <v>0.79090909090909112</v>
          </cell>
          <cell r="KS360">
            <v>0.59999999999999976</v>
          </cell>
          <cell r="KT360">
            <v>0.62727272727272743</v>
          </cell>
          <cell r="KU360">
            <v>-0.27272272727272739</v>
          </cell>
          <cell r="KV360">
            <v>0.63636454545454546</v>
          </cell>
          <cell r="KW360">
            <v>1.0227272727272727</v>
          </cell>
          <cell r="KX360">
            <v>-0.1181772727272727</v>
          </cell>
          <cell r="KY360">
            <v>0.96818181818181803</v>
          </cell>
          <cell r="KZ360">
            <v>0.88636818181818167</v>
          </cell>
          <cell r="LA360">
            <v>1.3409090909090908</v>
          </cell>
          <cell r="LB360">
            <v>4.7272727272727275</v>
          </cell>
          <cell r="LC360" t="str">
            <v>Dec 13</v>
          </cell>
          <cell r="LD360">
            <v>88.638195004029001</v>
          </cell>
          <cell r="LE360">
            <v>112.48852157943067</v>
          </cell>
          <cell r="LF360">
            <v>1100</v>
          </cell>
          <cell r="LG360">
            <v>1225</v>
          </cell>
          <cell r="LH360">
            <v>104.68846560846562</v>
          </cell>
          <cell r="LI360">
            <v>115.89190476190475</v>
          </cell>
          <cell r="LJ360">
            <v>126.06666666666666</v>
          </cell>
          <cell r="LK360">
            <v>1.8719047619047622</v>
          </cell>
          <cell r="LL360">
            <v>124.80238095238096</v>
          </cell>
          <cell r="LM360">
            <v>1.5023809523809524</v>
          </cell>
          <cell r="LN360">
            <v>125.59952380952382</v>
          </cell>
          <cell r="LO360">
            <v>1.9009523809523807</v>
          </cell>
          <cell r="LP360">
            <v>0</v>
          </cell>
          <cell r="LQ360">
            <v>0</v>
          </cell>
          <cell r="LR360">
            <v>0</v>
          </cell>
          <cell r="LS360">
            <v>0</v>
          </cell>
          <cell r="LT360">
            <v>93.778327709036375</v>
          </cell>
          <cell r="LU360">
            <v>92.723434570678691</v>
          </cell>
          <cell r="LV360">
            <v>110.76809523809521</v>
          </cell>
          <cell r="LW360">
            <v>109.56175</v>
          </cell>
          <cell r="LX360">
            <v>110.18675</v>
          </cell>
          <cell r="LY360">
            <v>116.93675</v>
          </cell>
          <cell r="LZ360">
            <v>111.32761904761907</v>
          </cell>
          <cell r="MA360">
            <v>114.05999999999997</v>
          </cell>
          <cell r="MB360" t="str">
            <v>Dec 13</v>
          </cell>
          <cell r="MC360">
            <v>1049.6666666666665</v>
          </cell>
          <cell r="MD360">
            <v>1131.5714285714284</v>
          </cell>
          <cell r="ME360">
            <v>108.50793650793652</v>
          </cell>
          <cell r="MF360">
            <v>93.05</v>
          </cell>
          <cell r="MG360">
            <v>84.34</v>
          </cell>
          <cell r="MH360" t="str">
            <v>Dec 13</v>
          </cell>
          <cell r="MI360">
            <v>143.29545454545453</v>
          </cell>
          <cell r="MJ360">
            <v>132.72727272727278</v>
          </cell>
          <cell r="MK360">
            <v>135.58441558441558</v>
          </cell>
          <cell r="ML360">
            <v>136.2337662337662</v>
          </cell>
          <cell r="MM360">
            <v>92.46753246753245</v>
          </cell>
          <cell r="MN360">
            <v>124.67191601049871</v>
          </cell>
          <cell r="MO360">
            <v>125.9476102036996</v>
          </cell>
          <cell r="MP360">
            <v>129.87012987012986</v>
          </cell>
          <cell r="MQ360">
            <v>63.159090909090907</v>
          </cell>
          <cell r="MR360">
            <v>81.590909090909093</v>
          </cell>
          <cell r="MS360">
            <v>0</v>
          </cell>
          <cell r="MT360">
            <v>101.40278381905183</v>
          </cell>
          <cell r="MU360">
            <v>83.659238488783913</v>
          </cell>
          <cell r="MV360">
            <v>142.95454545454547</v>
          </cell>
          <cell r="MW360">
            <v>16.3</v>
          </cell>
        </row>
        <row r="361">
          <cell r="F361" t="str">
            <v>Jan 14</v>
          </cell>
          <cell r="G361">
            <v>108.25272727272728</v>
          </cell>
          <cell r="H361">
            <v>0</v>
          </cell>
          <cell r="I361">
            <v>94.932857142857145</v>
          </cell>
          <cell r="J361">
            <v>0</v>
          </cell>
          <cell r="K361">
            <v>0</v>
          </cell>
          <cell r="L361">
            <v>102.79</v>
          </cell>
          <cell r="M361">
            <v>99.57809523809523</v>
          </cell>
          <cell r="N361">
            <v>0</v>
          </cell>
          <cell r="O361">
            <v>0</v>
          </cell>
          <cell r="P361">
            <v>84.159047619047612</v>
          </cell>
          <cell r="Q361">
            <v>84.159047619047612</v>
          </cell>
          <cell r="R361">
            <v>91.908809523809509</v>
          </cell>
          <cell r="S361">
            <v>95.035238095238086</v>
          </cell>
          <cell r="T361">
            <v>87.468571428571423</v>
          </cell>
          <cell r="U361">
            <v>73.016190476190459</v>
          </cell>
          <cell r="V361">
            <v>106.60272727272728</v>
          </cell>
          <cell r="W361">
            <v>107.54818181818183</v>
          </cell>
          <cell r="X361">
            <v>108.70045454545456</v>
          </cell>
          <cell r="Y361">
            <v>103.34363636363638</v>
          </cell>
          <cell r="Z361">
            <v>105.07545454545456</v>
          </cell>
          <cell r="AA361">
            <v>104.90309523809523</v>
          </cell>
          <cell r="AB361">
            <v>107.29357142857143</v>
          </cell>
          <cell r="AC361">
            <v>107.70727272727274</v>
          </cell>
          <cell r="AD361">
            <v>107.55272727272728</v>
          </cell>
          <cell r="AE361">
            <v>114.75272727272728</v>
          </cell>
          <cell r="AF361">
            <v>107.76976190476191</v>
          </cell>
          <cell r="AG361">
            <v>116.02999999999999</v>
          </cell>
          <cell r="AH361">
            <v>102.21976190476191</v>
          </cell>
          <cell r="AI361">
            <v>104.36428571428574</v>
          </cell>
          <cell r="AJ361">
            <v>107.76976190476191</v>
          </cell>
          <cell r="AK361">
            <v>110.0697619047619</v>
          </cell>
          <cell r="AL361">
            <v>111.70272727272729</v>
          </cell>
          <cell r="AM361">
            <v>113.50333333333336</v>
          </cell>
          <cell r="AN361">
            <v>106.76976190476191</v>
          </cell>
          <cell r="AO361">
            <v>110.06738095238096</v>
          </cell>
          <cell r="AP361">
            <v>108.51049999999999</v>
          </cell>
          <cell r="AQ361">
            <v>104.71976190476191</v>
          </cell>
          <cell r="AR361">
            <v>107.67452380952381</v>
          </cell>
          <cell r="AS361">
            <v>107.70727272727274</v>
          </cell>
          <cell r="AT361">
            <v>105.50952380952378</v>
          </cell>
          <cell r="AU361">
            <v>109.92999999999999</v>
          </cell>
          <cell r="AV361">
            <v>113.01976190476191</v>
          </cell>
          <cell r="AW361">
            <v>105.55714285714284</v>
          </cell>
          <cell r="AX361">
            <v>108.60727272727274</v>
          </cell>
          <cell r="AY361">
            <v>0</v>
          </cell>
          <cell r="AZ361">
            <v>0</v>
          </cell>
          <cell r="BA361">
            <v>97.542380952380938</v>
          </cell>
          <cell r="BB361">
            <v>104.01976190476192</v>
          </cell>
          <cell r="BC361">
            <v>104.01976190476192</v>
          </cell>
          <cell r="BD361">
            <v>2.0072727272727326</v>
          </cell>
          <cell r="BE361">
            <v>91.804285714285726</v>
          </cell>
          <cell r="BF361">
            <v>102.02905761904765</v>
          </cell>
          <cell r="BG361">
            <v>86.619238095238089</v>
          </cell>
          <cell r="BH361">
            <v>109.46181818181819</v>
          </cell>
          <cell r="BI361">
            <v>108.80272954545455</v>
          </cell>
          <cell r="BJ361">
            <v>0</v>
          </cell>
          <cell r="BK361">
            <v>4.41</v>
          </cell>
          <cell r="BL361">
            <v>13.852499999999997</v>
          </cell>
          <cell r="BM361">
            <v>58.716250000000002</v>
          </cell>
          <cell r="BN361">
            <v>63.837499999999999</v>
          </cell>
          <cell r="BO361">
            <v>62.766249999999999</v>
          </cell>
          <cell r="BP361">
            <v>87.657499999999985</v>
          </cell>
          <cell r="BQ361">
            <v>107.42399999999998</v>
          </cell>
          <cell r="BR361">
            <v>106.07051696231498</v>
          </cell>
          <cell r="BS361">
            <v>110.328</v>
          </cell>
          <cell r="BT361">
            <v>108.97451696231501</v>
          </cell>
          <cell r="BU361">
            <v>114.68399999999998</v>
          </cell>
          <cell r="BV361">
            <v>113.33051696231499</v>
          </cell>
          <cell r="BW361">
            <v>107.36299999999999</v>
          </cell>
          <cell r="BX361">
            <v>106.00951696231499</v>
          </cell>
          <cell r="BY361">
            <v>115.12199999999999</v>
          </cell>
          <cell r="BZ361">
            <v>113.76851696231499</v>
          </cell>
          <cell r="CA361">
            <v>106.52999999999999</v>
          </cell>
          <cell r="CB361">
            <v>105.17651696231499</v>
          </cell>
          <cell r="CC361">
            <v>113.59</v>
          </cell>
          <cell r="CD361">
            <v>112.23651696231501</v>
          </cell>
          <cell r="CE361">
            <v>125.91399999999997</v>
          </cell>
          <cell r="CF361">
            <v>130.38</v>
          </cell>
          <cell r="CG361">
            <v>128.82999999999998</v>
          </cell>
          <cell r="CH361">
            <v>92.698999999999998</v>
          </cell>
          <cell r="CI361">
            <v>127.33980000000003</v>
          </cell>
          <cell r="CJ361">
            <v>122.07980000000002</v>
          </cell>
          <cell r="CK361">
            <v>124.82980000000002</v>
          </cell>
          <cell r="CL361">
            <v>120.3222</v>
          </cell>
          <cell r="CM361">
            <v>0</v>
          </cell>
          <cell r="CN361">
            <v>121.84719999999999</v>
          </cell>
          <cell r="CO361">
            <v>120.49371696231499</v>
          </cell>
          <cell r="CP361">
            <v>0</v>
          </cell>
          <cell r="CQ361">
            <v>119.563</v>
          </cell>
          <cell r="CR361">
            <v>0</v>
          </cell>
          <cell r="CS361">
            <v>0</v>
          </cell>
          <cell r="CT361">
            <v>98.758095238095237</v>
          </cell>
          <cell r="CU361">
            <v>88.237619047619035</v>
          </cell>
          <cell r="CV361">
            <v>0</v>
          </cell>
          <cell r="CW361">
            <v>55</v>
          </cell>
          <cell r="CX361">
            <v>112.563</v>
          </cell>
          <cell r="CY361">
            <v>109.46299999999999</v>
          </cell>
          <cell r="CZ361">
            <v>122.88050000000001</v>
          </cell>
          <cell r="DA361">
            <v>120.88049999999998</v>
          </cell>
          <cell r="DB361">
            <v>1.2100000000000009</v>
          </cell>
          <cell r="DC361">
            <v>1.0076623376623377</v>
          </cell>
          <cell r="DD361">
            <v>0.27766666666666612</v>
          </cell>
          <cell r="DE361">
            <v>0</v>
          </cell>
          <cell r="DF361">
            <v>1.3534830376850002</v>
          </cell>
          <cell r="DG361">
            <v>3.2225786611547624</v>
          </cell>
          <cell r="DH361">
            <v>2.5199028621428576</v>
          </cell>
          <cell r="DI361">
            <v>3.7787903571428576E-2</v>
          </cell>
          <cell r="DJ361">
            <v>1.7611341821428574E-2</v>
          </cell>
          <cell r="DK361">
            <v>0.64727655361904768</v>
          </cell>
          <cell r="DL361">
            <v>0</v>
          </cell>
          <cell r="DM361" t="str">
            <v>Jan 14</v>
          </cell>
          <cell r="DN361">
            <v>9.06</v>
          </cell>
          <cell r="DO361">
            <v>0</v>
          </cell>
          <cell r="DP361">
            <v>0</v>
          </cell>
          <cell r="DQ361">
            <v>0</v>
          </cell>
          <cell r="DR361">
            <v>0</v>
          </cell>
          <cell r="DS361">
            <v>4.7760000000000247</v>
          </cell>
          <cell r="DT361">
            <v>112.2</v>
          </cell>
          <cell r="DU361">
            <v>110.84651696231501</v>
          </cell>
          <cell r="DV361">
            <v>120.08740000000002</v>
          </cell>
          <cell r="DW361">
            <v>118.73391696231502</v>
          </cell>
          <cell r="DX361">
            <v>110.94539999999999</v>
          </cell>
          <cell r="DY361">
            <v>109.591916962315</v>
          </cell>
          <cell r="DZ361">
            <v>117.61439999999999</v>
          </cell>
          <cell r="EA361">
            <v>116.26091696231499</v>
          </cell>
          <cell r="EB361">
            <v>110.89539999999998</v>
          </cell>
          <cell r="EC361">
            <v>109.54191696231499</v>
          </cell>
          <cell r="ED361">
            <v>117.6054</v>
          </cell>
          <cell r="EE361">
            <v>116.25191696231501</v>
          </cell>
          <cell r="EF361">
            <v>128.78899999999999</v>
          </cell>
          <cell r="EG361">
            <v>136.84299999999999</v>
          </cell>
          <cell r="EH361">
            <v>127.57840000000002</v>
          </cell>
          <cell r="EI361">
            <v>127.15840000000001</v>
          </cell>
          <cell r="EJ361">
            <v>0</v>
          </cell>
          <cell r="EK361">
            <v>130.83239999999998</v>
          </cell>
          <cell r="EL361">
            <v>129.47891696231497</v>
          </cell>
          <cell r="EM361">
            <v>0</v>
          </cell>
          <cell r="EN361">
            <v>0</v>
          </cell>
          <cell r="EO361">
            <v>96.043809523809529</v>
          </cell>
          <cell r="EP361">
            <v>89.788571428571416</v>
          </cell>
          <cell r="EQ361" t="str">
            <v>Jan 14</v>
          </cell>
          <cell r="ER361">
            <v>4.83</v>
          </cell>
          <cell r="ES361">
            <v>0</v>
          </cell>
          <cell r="ET361">
            <v>0</v>
          </cell>
          <cell r="EU361">
            <v>0</v>
          </cell>
          <cell r="EV361">
            <v>86.322999999999993</v>
          </cell>
          <cell r="EW361">
            <v>61.958999999999996</v>
          </cell>
          <cell r="EX361">
            <v>63.690000000000005</v>
          </cell>
          <cell r="EY361">
            <v>105.9524</v>
          </cell>
          <cell r="EZ361">
            <v>104.598916962315</v>
          </cell>
          <cell r="FA361">
            <v>118.55240000000001</v>
          </cell>
          <cell r="FB361">
            <v>117.19891696231501</v>
          </cell>
          <cell r="FC361">
            <v>107.9774</v>
          </cell>
          <cell r="FD361">
            <v>106.62391696231501</v>
          </cell>
          <cell r="FE361">
            <v>105.5324</v>
          </cell>
          <cell r="FF361">
            <v>104.178916962315</v>
          </cell>
          <cell r="FG361">
            <v>0</v>
          </cell>
          <cell r="FH361">
            <v>119.684116962315</v>
          </cell>
          <cell r="FI361">
            <v>123.80260000000001</v>
          </cell>
          <cell r="FJ361">
            <v>121.0376</v>
          </cell>
          <cell r="FK361">
            <v>119.684116962315</v>
          </cell>
          <cell r="FL361">
            <v>0</v>
          </cell>
          <cell r="FM361">
            <v>0</v>
          </cell>
          <cell r="FN361" t="str">
            <v>Jan 14</v>
          </cell>
          <cell r="FO361">
            <v>0</v>
          </cell>
          <cell r="FP361">
            <v>80.352631578947367</v>
          </cell>
          <cell r="FQ361">
            <v>80.447960526315782</v>
          </cell>
          <cell r="FR361">
            <v>81.996710526315795</v>
          </cell>
          <cell r="FS361">
            <v>0</v>
          </cell>
          <cell r="FT361">
            <v>110.2319</v>
          </cell>
          <cell r="FU361">
            <v>108.878416962315</v>
          </cell>
          <cell r="FV361">
            <v>113.45189999999999</v>
          </cell>
          <cell r="FW361">
            <v>112.098416962315</v>
          </cell>
          <cell r="FX361">
            <v>108.8369</v>
          </cell>
          <cell r="FY361">
            <v>107.483416962315</v>
          </cell>
          <cell r="FZ361">
            <v>113.45189999999999</v>
          </cell>
          <cell r="GA361">
            <v>112.098416962315</v>
          </cell>
          <cell r="GB361">
            <v>0</v>
          </cell>
          <cell r="GC361">
            <v>0</v>
          </cell>
          <cell r="GD361">
            <v>122.6622</v>
          </cell>
          <cell r="GE361">
            <v>122.06869999999999</v>
          </cell>
          <cell r="GF361">
            <v>120.715216962315</v>
          </cell>
          <cell r="GG361">
            <v>122.41370000000001</v>
          </cell>
          <cell r="GH361">
            <v>121.06021696231501</v>
          </cell>
          <cell r="GI361">
            <v>112.10299999999998</v>
          </cell>
          <cell r="GJ361">
            <v>110.00299999999999</v>
          </cell>
          <cell r="GK361">
            <v>0</v>
          </cell>
          <cell r="GL361">
            <v>0</v>
          </cell>
          <cell r="GM361">
            <v>98.919047619047618</v>
          </cell>
          <cell r="GN361">
            <v>0</v>
          </cell>
          <cell r="GO361" t="str">
            <v>Jan 14</v>
          </cell>
          <cell r="GP361">
            <v>10.89</v>
          </cell>
          <cell r="GQ361">
            <v>829.43181818181813</v>
          </cell>
          <cell r="GR361">
            <v>826.97727272727275</v>
          </cell>
          <cell r="GS361">
            <v>853.40909090909088</v>
          </cell>
          <cell r="GT361">
            <v>910.18181818181813</v>
          </cell>
          <cell r="GU361">
            <v>918.5795454545455</v>
          </cell>
          <cell r="GV361">
            <v>914.8295454545455</v>
          </cell>
          <cell r="GW361">
            <v>918.5795454545455</v>
          </cell>
          <cell r="GX361">
            <v>0</v>
          </cell>
          <cell r="GY361">
            <v>973.09090909090912</v>
          </cell>
          <cell r="GZ361">
            <v>941.38636363636363</v>
          </cell>
          <cell r="HA361">
            <v>945.02272727272725</v>
          </cell>
          <cell r="HB361">
            <v>927.40909090909088</v>
          </cell>
          <cell r="HC361">
            <v>979.34090909090912</v>
          </cell>
          <cell r="HD361">
            <v>912.5454545454545</v>
          </cell>
          <cell r="HE361">
            <v>918.5795454545455</v>
          </cell>
          <cell r="HF361">
            <v>923.5454545454545</v>
          </cell>
          <cell r="HG361">
            <v>793.375</v>
          </cell>
          <cell r="HH361">
            <v>0</v>
          </cell>
          <cell r="HI361">
            <v>775.77272727272725</v>
          </cell>
          <cell r="HJ361">
            <v>0</v>
          </cell>
          <cell r="HK361" t="e">
            <v>#VALUE!</v>
          </cell>
          <cell r="HL361">
            <v>0</v>
          </cell>
          <cell r="HM361">
            <v>0</v>
          </cell>
          <cell r="HN361">
            <v>584.36363636363637</v>
          </cell>
          <cell r="HO361">
            <v>562.31818181818187</v>
          </cell>
          <cell r="HP361">
            <v>538.94318181818187</v>
          </cell>
          <cell r="HQ361">
            <v>0</v>
          </cell>
          <cell r="HR361">
            <v>83.16</v>
          </cell>
          <cell r="HS361">
            <v>0</v>
          </cell>
          <cell r="HT361">
            <v>1074.7954545454545</v>
          </cell>
          <cell r="HU361" t="str">
            <v>Jan 14</v>
          </cell>
          <cell r="HV361">
            <v>878.65909090909088</v>
          </cell>
          <cell r="HW361">
            <v>1042.5681818181818</v>
          </cell>
          <cell r="HX361">
            <v>853.65909090909088</v>
          </cell>
          <cell r="HY361">
            <v>1017.5681818181818</v>
          </cell>
          <cell r="HZ361">
            <v>905.59090909090912</v>
          </cell>
          <cell r="IA361">
            <v>889.11363636363637</v>
          </cell>
          <cell r="IB361">
            <v>905.59090909090912</v>
          </cell>
          <cell r="IC361">
            <v>939.23863636363637</v>
          </cell>
          <cell r="ID361">
            <v>956.2045454545455</v>
          </cell>
          <cell r="IE361">
            <v>903.26136363636363</v>
          </cell>
          <cell r="IF361">
            <v>918.4204545454545</v>
          </cell>
          <cell r="IG361">
            <v>793.375</v>
          </cell>
          <cell r="IH361">
            <v>0</v>
          </cell>
          <cell r="II361">
            <v>775.77272727272725</v>
          </cell>
          <cell r="IJ361">
            <v>0</v>
          </cell>
          <cell r="IK361">
            <v>0</v>
          </cell>
          <cell r="IL361">
            <v>0</v>
          </cell>
          <cell r="IM361">
            <v>595.05681818181813</v>
          </cell>
          <cell r="IN361">
            <v>568.22727272727275</v>
          </cell>
          <cell r="IO361">
            <v>0</v>
          </cell>
          <cell r="IP361">
            <v>0</v>
          </cell>
          <cell r="IQ361" t="str">
            <v>Jan 14</v>
          </cell>
          <cell r="IR361">
            <v>16.638530912006839</v>
          </cell>
          <cell r="IS361">
            <v>84.609186140209502</v>
          </cell>
          <cell r="IT361">
            <v>97.337006427915512</v>
          </cell>
          <cell r="IU361">
            <v>0</v>
          </cell>
          <cell r="IV361">
            <v>0</v>
          </cell>
          <cell r="IW361">
            <v>0</v>
          </cell>
          <cell r="IX361">
            <v>107.3863768115942</v>
          </cell>
          <cell r="IY361">
            <v>0</v>
          </cell>
          <cell r="IZ361">
            <v>120.84571428571429</v>
          </cell>
          <cell r="JA361">
            <v>118.74664596273296</v>
          </cell>
          <cell r="JB361">
            <v>0</v>
          </cell>
          <cell r="JC361">
            <v>115.21604554865425</v>
          </cell>
          <cell r="JD361">
            <v>127.56832910679066</v>
          </cell>
          <cell r="JE361">
            <v>0</v>
          </cell>
          <cell r="JF361">
            <v>0</v>
          </cell>
          <cell r="JG361">
            <v>0</v>
          </cell>
          <cell r="JH361">
            <v>0</v>
          </cell>
          <cell r="JI361">
            <v>0</v>
          </cell>
          <cell r="JJ361">
            <v>0</v>
          </cell>
          <cell r="JK361">
            <v>0</v>
          </cell>
          <cell r="JL361">
            <v>0</v>
          </cell>
          <cell r="JM361">
            <v>-0.78179053830230316</v>
          </cell>
          <cell r="JN361">
            <v>121.74882204968942</v>
          </cell>
          <cell r="JO361">
            <v>0</v>
          </cell>
          <cell r="JP361">
            <v>120.17012422360249</v>
          </cell>
          <cell r="JQ361">
            <v>120.95191476190479</v>
          </cell>
          <cell r="JR361">
            <v>121.60491118012423</v>
          </cell>
          <cell r="JS361">
            <v>121.64811594202899</v>
          </cell>
          <cell r="JT361">
            <v>123.16867494824015</v>
          </cell>
          <cell r="JU361">
            <v>0</v>
          </cell>
          <cell r="JV361">
            <v>0</v>
          </cell>
          <cell r="JW361">
            <v>0</v>
          </cell>
          <cell r="JX361">
            <v>0</v>
          </cell>
          <cell r="JY361">
            <v>0</v>
          </cell>
          <cell r="JZ361">
            <v>120.95190476190479</v>
          </cell>
          <cell r="KA361">
            <v>0</v>
          </cell>
          <cell r="KB361">
            <v>0</v>
          </cell>
          <cell r="KC361">
            <v>0</v>
          </cell>
          <cell r="KD361">
            <v>104.89333333333333</v>
          </cell>
          <cell r="KE361">
            <v>109.39333333333333</v>
          </cell>
          <cell r="KF361">
            <v>104.89333333333333</v>
          </cell>
          <cell r="KG361">
            <v>109.39333333333333</v>
          </cell>
          <cell r="KH361">
            <v>107.24428571428571</v>
          </cell>
          <cell r="KI361">
            <v>0</v>
          </cell>
          <cell r="KJ361">
            <v>0</v>
          </cell>
          <cell r="KK361">
            <v>98.91498345315533</v>
          </cell>
          <cell r="KL361">
            <v>96.743779853605275</v>
          </cell>
          <cell r="KM361">
            <v>0</v>
          </cell>
          <cell r="KN361">
            <v>95.603681061606423</v>
          </cell>
          <cell r="KO361">
            <v>40</v>
          </cell>
          <cell r="KP361">
            <v>2.9130434782608696</v>
          </cell>
          <cell r="KQ361">
            <v>1</v>
          </cell>
          <cell r="KR361">
            <v>0.76521739130434807</v>
          </cell>
          <cell r="KS361">
            <v>0.55652173913043457</v>
          </cell>
          <cell r="KT361">
            <v>0.11739347826086954</v>
          </cell>
          <cell r="KU361">
            <v>-1.3913043478260869</v>
          </cell>
          <cell r="KV361">
            <v>1.0000000000000001E-5</v>
          </cell>
          <cell r="KW361">
            <v>4.3482608695652167E-2</v>
          </cell>
          <cell r="KX361">
            <v>-1.3652173913043473</v>
          </cell>
          <cell r="KY361">
            <v>7.3913043478260873E-2</v>
          </cell>
          <cell r="KZ361">
            <v>1.5434782608695652</v>
          </cell>
          <cell r="LA361">
            <v>1.8695652173913044</v>
          </cell>
          <cell r="LB361">
            <v>4.5</v>
          </cell>
          <cell r="LC361" t="str">
            <v>Jan 14</v>
          </cell>
          <cell r="LD361">
            <v>81.385979049153903</v>
          </cell>
          <cell r="LE361">
            <v>93.663911845730027</v>
          </cell>
          <cell r="LF361">
            <v>1010</v>
          </cell>
          <cell r="LG361">
            <v>1020</v>
          </cell>
          <cell r="LH361">
            <v>101.89690476190475</v>
          </cell>
          <cell r="LI361">
            <v>115.42809523809524</v>
          </cell>
          <cell r="LJ361">
            <v>121.2104761904762</v>
          </cell>
          <cell r="LK361">
            <v>1.7047619047619051</v>
          </cell>
          <cell r="LL361">
            <v>120.95666666666665</v>
          </cell>
          <cell r="LM361">
            <v>2.118095238095238</v>
          </cell>
          <cell r="LN361">
            <v>121.89666666666665</v>
          </cell>
          <cell r="LO361">
            <v>2.5880952380952387</v>
          </cell>
          <cell r="LP361">
            <v>0</v>
          </cell>
          <cell r="LQ361">
            <v>0</v>
          </cell>
          <cell r="LR361">
            <v>0</v>
          </cell>
          <cell r="LS361">
            <v>0</v>
          </cell>
          <cell r="LT361">
            <v>93.461267341582328</v>
          </cell>
          <cell r="LU361">
            <v>92.269816272965897</v>
          </cell>
          <cell r="LV361">
            <v>107.29357142857143</v>
          </cell>
          <cell r="LW361">
            <v>107.70727272727274</v>
          </cell>
          <cell r="LX361">
            <v>107.55272727272728</v>
          </cell>
          <cell r="LY361">
            <v>114.75272727272728</v>
          </cell>
          <cell r="LZ361">
            <v>107.76976190476191</v>
          </cell>
          <cell r="MA361">
            <v>116.02999999999999</v>
          </cell>
          <cell r="MB361" t="str">
            <v>Jan 14</v>
          </cell>
          <cell r="MC361">
            <v>954.95238095238096</v>
          </cell>
          <cell r="MD361">
            <v>953.76190476190482</v>
          </cell>
          <cell r="ME361">
            <v>105.05092592592592</v>
          </cell>
          <cell r="MF361">
            <v>88.51</v>
          </cell>
          <cell r="MG361">
            <v>81.61</v>
          </cell>
          <cell r="MH361" t="str">
            <v>Jan 14</v>
          </cell>
          <cell r="MI361">
            <v>148.47826086956522</v>
          </cell>
          <cell r="MJ361">
            <v>147.08074534167699</v>
          </cell>
          <cell r="MK361">
            <v>149.93788819878881</v>
          </cell>
          <cell r="ML361">
            <v>142.36024844729809</v>
          </cell>
          <cell r="MM361">
            <v>95.403726708105609</v>
          </cell>
          <cell r="MN361">
            <v>126.09836813886852</v>
          </cell>
          <cell r="MO361">
            <v>118.69606787512481</v>
          </cell>
          <cell r="MP361">
            <v>136.39751552798143</v>
          </cell>
          <cell r="MQ361">
            <v>53.434782608695649</v>
          </cell>
          <cell r="MR361">
            <v>82.173913043478265</v>
          </cell>
          <cell r="MS361">
            <v>0</v>
          </cell>
          <cell r="MT361">
            <v>128.45849802362392</v>
          </cell>
          <cell r="MU361">
            <v>85.77133916811124</v>
          </cell>
          <cell r="MV361">
            <v>166.30434782608697</v>
          </cell>
          <cell r="MW361">
            <v>15.48</v>
          </cell>
        </row>
        <row r="362">
          <cell r="F362" t="str">
            <v>Feb 14</v>
          </cell>
          <cell r="G362">
            <v>108.86524999999999</v>
          </cell>
          <cell r="H362">
            <v>0</v>
          </cell>
          <cell r="I362">
            <v>100.79842105263158</v>
          </cell>
          <cell r="J362">
            <v>0</v>
          </cell>
          <cell r="K362">
            <v>0</v>
          </cell>
          <cell r="L362">
            <v>106.35894736842106</v>
          </cell>
          <cell r="M362">
            <v>103.01684210526314</v>
          </cell>
          <cell r="N362">
            <v>0</v>
          </cell>
          <cell r="O362">
            <v>0</v>
          </cell>
          <cell r="P362">
            <v>90.166842105263143</v>
          </cell>
          <cell r="Q362">
            <v>90.166842105263143</v>
          </cell>
          <cell r="R362">
            <v>95.364210526315787</v>
          </cell>
          <cell r="S362">
            <v>100.3115789473684</v>
          </cell>
          <cell r="T362">
            <v>94.206315789473678</v>
          </cell>
          <cell r="U362">
            <v>79.364210526315773</v>
          </cell>
          <cell r="V362">
            <v>107.41524999999999</v>
          </cell>
          <cell r="W362">
            <v>107.91524999999999</v>
          </cell>
          <cell r="X362">
            <v>109.29024999999999</v>
          </cell>
          <cell r="Y362">
            <v>105.99024999999999</v>
          </cell>
          <cell r="Z362">
            <v>106.79024999999999</v>
          </cell>
          <cell r="AA362">
            <v>105.5855</v>
          </cell>
          <cell r="AB362">
            <v>107.8105</v>
          </cell>
          <cell r="AC362">
            <v>108.11524999999999</v>
          </cell>
          <cell r="AD362">
            <v>108.16524999999999</v>
          </cell>
          <cell r="AE362">
            <v>115.05274999999999</v>
          </cell>
          <cell r="AF362">
            <v>107.4855</v>
          </cell>
          <cell r="AG362">
            <v>114.71</v>
          </cell>
          <cell r="AH362">
            <v>102.3355</v>
          </cell>
          <cell r="AI362">
            <v>105.45399999999999</v>
          </cell>
          <cell r="AJ362">
            <v>107.4855</v>
          </cell>
          <cell r="AK362">
            <v>109.7855</v>
          </cell>
          <cell r="AL362">
            <v>112.72774999999999</v>
          </cell>
          <cell r="AM362">
            <v>114.72800000000002</v>
          </cell>
          <cell r="AN362">
            <v>107.2355</v>
          </cell>
          <cell r="AO362">
            <v>110.4105</v>
          </cell>
          <cell r="AP362">
            <v>109.54100000000001</v>
          </cell>
          <cell r="AQ362">
            <v>104.7355</v>
          </cell>
          <cell r="AR362">
            <v>108.69049999999997</v>
          </cell>
          <cell r="AS362">
            <v>108.11524999999999</v>
          </cell>
          <cell r="AT362">
            <v>105.925</v>
          </cell>
          <cell r="AU362">
            <v>111.12</v>
          </cell>
          <cell r="AV362">
            <v>113.5355</v>
          </cell>
          <cell r="AW362">
            <v>106.27500000000001</v>
          </cell>
          <cell r="AX362">
            <v>108.71525249999999</v>
          </cell>
          <cell r="AY362">
            <v>0</v>
          </cell>
          <cell r="AZ362">
            <v>0</v>
          </cell>
          <cell r="BA362">
            <v>103.65368421052631</v>
          </cell>
          <cell r="BB362">
            <v>105.0355</v>
          </cell>
          <cell r="BC362">
            <v>105.0355</v>
          </cell>
          <cell r="BD362">
            <v>0.90549999999999964</v>
          </cell>
          <cell r="BE362">
            <v>95.495789473684212</v>
          </cell>
          <cell r="BF362">
            <v>105.84527315789475</v>
          </cell>
          <cell r="BG362">
            <v>91.157947368421034</v>
          </cell>
          <cell r="BH362">
            <v>110.06524999999999</v>
          </cell>
          <cell r="BI362">
            <v>109.14025249999999</v>
          </cell>
          <cell r="BJ362">
            <v>0</v>
          </cell>
          <cell r="BK362">
            <v>5.58</v>
          </cell>
          <cell r="BL362">
            <v>16.308157894736844</v>
          </cell>
          <cell r="BM362">
            <v>60.993947368421047</v>
          </cell>
          <cell r="BN362">
            <v>60.399868421052624</v>
          </cell>
          <cell r="BO362">
            <v>59.496315789473684</v>
          </cell>
          <cell r="BP362">
            <v>88.288421052631577</v>
          </cell>
          <cell r="BQ362">
            <v>112.9704947368421</v>
          </cell>
          <cell r="BR362">
            <v>110.92948377691894</v>
          </cell>
          <cell r="BS362">
            <v>117.78325263157896</v>
          </cell>
          <cell r="BT362">
            <v>115.7422416716558</v>
          </cell>
          <cell r="BU362">
            <v>125.00238947368419</v>
          </cell>
          <cell r="BV362">
            <v>122.96137851376103</v>
          </cell>
          <cell r="BW362">
            <v>112.14596842105261</v>
          </cell>
          <cell r="BX362">
            <v>110.10495746112946</v>
          </cell>
          <cell r="BY362">
            <v>123.55007368421053</v>
          </cell>
          <cell r="BZ362">
            <v>121.50906272428738</v>
          </cell>
          <cell r="CA362">
            <v>110.75444210526315</v>
          </cell>
          <cell r="CB362">
            <v>108.71343114534</v>
          </cell>
          <cell r="CC362">
            <v>122.53654736842105</v>
          </cell>
          <cell r="CD362">
            <v>120.4955364084979</v>
          </cell>
          <cell r="CE362">
            <v>130.98849473684209</v>
          </cell>
          <cell r="CF362">
            <v>134.74263157894737</v>
          </cell>
          <cell r="CG362">
            <v>135.72963157894736</v>
          </cell>
          <cell r="CH362">
            <v>102.03015789473685</v>
          </cell>
          <cell r="CI362">
            <v>128.94574736842105</v>
          </cell>
          <cell r="CJ362">
            <v>124.74574736842105</v>
          </cell>
          <cell r="CK362">
            <v>126.84574736842104</v>
          </cell>
          <cell r="CL362">
            <v>119.75393684210528</v>
          </cell>
          <cell r="CM362">
            <v>0</v>
          </cell>
          <cell r="CN362">
            <v>124.9480105263158</v>
          </cell>
          <cell r="CO362">
            <v>122.90699956639264</v>
          </cell>
          <cell r="CP362">
            <v>0</v>
          </cell>
          <cell r="CQ362">
            <v>120.69385263157896</v>
          </cell>
          <cell r="CR362">
            <v>0</v>
          </cell>
          <cell r="CS362">
            <v>0</v>
          </cell>
          <cell r="CT362">
            <v>102.84789473684211</v>
          </cell>
          <cell r="CU362">
            <v>90.344736842105277</v>
          </cell>
          <cell r="CV362">
            <v>0</v>
          </cell>
          <cell r="CW362">
            <v>56</v>
          </cell>
          <cell r="CX362">
            <v>109.57844210526316</v>
          </cell>
          <cell r="CY362">
            <v>109.80612631578951</v>
          </cell>
          <cell r="CZ362">
            <v>127.50536842105264</v>
          </cell>
          <cell r="DA362">
            <v>125.33297368421051</v>
          </cell>
          <cell r="DB362">
            <v>2.0053157894736819</v>
          </cell>
          <cell r="DC362">
            <v>1.4810526315789501</v>
          </cell>
          <cell r="DD362">
            <v>0.46384210526315428</v>
          </cell>
          <cell r="DE362">
            <v>0</v>
          </cell>
          <cell r="DF362">
            <v>2.0410109599231583</v>
          </cell>
          <cell r="DG362">
            <v>4.8595499045789481</v>
          </cell>
          <cell r="DH362">
            <v>3.975039051157895</v>
          </cell>
          <cell r="DI362">
            <v>4.7869357473684211E-2</v>
          </cell>
          <cell r="DJ362">
            <v>1.9874521631578948E-2</v>
          </cell>
          <cell r="DK362">
            <v>0.81676697431578948</v>
          </cell>
          <cell r="DL362">
            <v>0</v>
          </cell>
          <cell r="DM362" t="str">
            <v>Feb 14</v>
          </cell>
          <cell r="DN362">
            <v>20.309999999999999</v>
          </cell>
          <cell r="DO362">
            <v>0</v>
          </cell>
          <cell r="DP362">
            <v>0</v>
          </cell>
          <cell r="DQ362">
            <v>0</v>
          </cell>
          <cell r="DR362">
            <v>0</v>
          </cell>
          <cell r="DS362">
            <v>4.684105263157889</v>
          </cell>
          <cell r="DT362">
            <v>117.65459999999999</v>
          </cell>
          <cell r="DU362">
            <v>115.61358904007683</v>
          </cell>
          <cell r="DV362">
            <v>124.52513684210525</v>
          </cell>
          <cell r="DW362">
            <v>122.4841258821821</v>
          </cell>
          <cell r="DX362">
            <v>115.73232631578946</v>
          </cell>
          <cell r="DY362">
            <v>113.69131535586631</v>
          </cell>
          <cell r="DZ362">
            <v>122.24122105263157</v>
          </cell>
          <cell r="EA362">
            <v>120.20021009270842</v>
          </cell>
          <cell r="EB362">
            <v>115.61406315789473</v>
          </cell>
          <cell r="EC362">
            <v>113.57305219797158</v>
          </cell>
          <cell r="ED362">
            <v>122.14174736842104</v>
          </cell>
          <cell r="EE362">
            <v>120.10073640849788</v>
          </cell>
          <cell r="EF362">
            <v>129.87726315789476</v>
          </cell>
          <cell r="EG362">
            <v>144.87126315789473</v>
          </cell>
          <cell r="EH362">
            <v>128.13315789473685</v>
          </cell>
          <cell r="EI362">
            <v>127.80157894736844</v>
          </cell>
          <cell r="EJ362">
            <v>0</v>
          </cell>
          <cell r="EK362">
            <v>134.15087368421052</v>
          </cell>
          <cell r="EL362">
            <v>132.10986272428735</v>
          </cell>
          <cell r="EM362">
            <v>0</v>
          </cell>
          <cell r="EN362">
            <v>0</v>
          </cell>
          <cell r="EO362">
            <v>102.91526315789474</v>
          </cell>
          <cell r="EP362">
            <v>93.860526315789457</v>
          </cell>
          <cell r="EQ362" t="str">
            <v>Feb 14</v>
          </cell>
          <cell r="ER362">
            <v>8.1199999999999992</v>
          </cell>
          <cell r="ES362">
            <v>0</v>
          </cell>
          <cell r="ET362">
            <v>0</v>
          </cell>
          <cell r="EU362">
            <v>0</v>
          </cell>
          <cell r="EV362">
            <v>64.063263157894738</v>
          </cell>
          <cell r="EW362">
            <v>55.348263157894735</v>
          </cell>
          <cell r="EX362">
            <v>61.264736842105265</v>
          </cell>
          <cell r="EY362">
            <v>114.03574736842106</v>
          </cell>
          <cell r="EZ362">
            <v>111.9947364084979</v>
          </cell>
          <cell r="FA362">
            <v>123.87258947368419</v>
          </cell>
          <cell r="FB362">
            <v>121.83157851376103</v>
          </cell>
          <cell r="FC362">
            <v>115.71574736842105</v>
          </cell>
          <cell r="FD362">
            <v>113.67473640849789</v>
          </cell>
          <cell r="FE362">
            <v>113.61574736842105</v>
          </cell>
          <cell r="FF362">
            <v>111.5747364084979</v>
          </cell>
          <cell r="FG362">
            <v>0</v>
          </cell>
          <cell r="FH362">
            <v>128.79915746112945</v>
          </cell>
          <cell r="FI362">
            <v>124.08745263157896</v>
          </cell>
          <cell r="FJ362">
            <v>130.84016842105262</v>
          </cell>
          <cell r="FK362">
            <v>128.79915746112945</v>
          </cell>
          <cell r="FL362">
            <v>0</v>
          </cell>
          <cell r="FM362">
            <v>0</v>
          </cell>
          <cell r="FN362" t="str">
            <v>Feb 14</v>
          </cell>
          <cell r="FO362">
            <v>0</v>
          </cell>
          <cell r="FP362">
            <v>79.893333333333331</v>
          </cell>
          <cell r="FQ362">
            <v>72.272083333333327</v>
          </cell>
          <cell r="FR362">
            <v>79.557916666666671</v>
          </cell>
          <cell r="FS362">
            <v>0</v>
          </cell>
          <cell r="FT362">
            <v>120.70998947368423</v>
          </cell>
          <cell r="FU362">
            <v>118.66897851376108</v>
          </cell>
          <cell r="FV362">
            <v>125.39630526315793</v>
          </cell>
          <cell r="FW362">
            <v>123.35529430323477</v>
          </cell>
          <cell r="FX362">
            <v>118.88630526315789</v>
          </cell>
          <cell r="FY362">
            <v>116.84529430323474</v>
          </cell>
          <cell r="FZ362">
            <v>125.39630526315793</v>
          </cell>
          <cell r="GA362">
            <v>123.35529430323477</v>
          </cell>
          <cell r="GB362">
            <v>0</v>
          </cell>
          <cell r="GC362">
            <v>0</v>
          </cell>
          <cell r="GD362">
            <v>123.08166315789475</v>
          </cell>
          <cell r="GE362">
            <v>125.01786315789472</v>
          </cell>
          <cell r="GF362">
            <v>122.97685219797157</v>
          </cell>
          <cell r="GG362">
            <v>125.50694210526316</v>
          </cell>
          <cell r="GH362">
            <v>123.46593114534001</v>
          </cell>
          <cell r="GI362">
            <v>120.32447368421053</v>
          </cell>
          <cell r="GJ362">
            <v>118.22447368421054</v>
          </cell>
          <cell r="GK362">
            <v>0</v>
          </cell>
          <cell r="GL362">
            <v>0</v>
          </cell>
          <cell r="GM362">
            <v>92.734736842105249</v>
          </cell>
          <cell r="GN362">
            <v>0</v>
          </cell>
          <cell r="GO362" t="str">
            <v>Feb 14</v>
          </cell>
          <cell r="GP362">
            <v>9.77</v>
          </cell>
          <cell r="GQ362">
            <v>775.9</v>
          </cell>
          <cell r="GR362">
            <v>817.15</v>
          </cell>
          <cell r="GS362">
            <v>794.45</v>
          </cell>
          <cell r="GT362">
            <v>835.4</v>
          </cell>
          <cell r="GU362">
            <v>913.65</v>
          </cell>
          <cell r="GV362">
            <v>909.9</v>
          </cell>
          <cell r="GW362">
            <v>913.65</v>
          </cell>
          <cell r="GX362">
            <v>0</v>
          </cell>
          <cell r="GY362">
            <v>1001.3125</v>
          </cell>
          <cell r="GZ362">
            <v>970.3</v>
          </cell>
          <cell r="HA362">
            <v>974.91250000000002</v>
          </cell>
          <cell r="HB362">
            <v>954.41250000000002</v>
          </cell>
          <cell r="HC362">
            <v>979.86249999999995</v>
          </cell>
          <cell r="HD362">
            <v>920.72500000000002</v>
          </cell>
          <cell r="HE362">
            <v>926.65</v>
          </cell>
          <cell r="HF362">
            <v>934.55</v>
          </cell>
          <cell r="HG362">
            <v>818.08749999999998</v>
          </cell>
          <cell r="HH362">
            <v>0</v>
          </cell>
          <cell r="HI362">
            <v>802.07500000000005</v>
          </cell>
          <cell r="HJ362">
            <v>0</v>
          </cell>
          <cell r="HK362" t="e">
            <v>#VALUE!</v>
          </cell>
          <cell r="HL362">
            <v>0</v>
          </cell>
          <cell r="HM362">
            <v>0</v>
          </cell>
          <cell r="HN362">
            <v>620.48749999999995</v>
          </cell>
          <cell r="HO362">
            <v>578.0625</v>
          </cell>
          <cell r="HP362">
            <v>554.72500000000002</v>
          </cell>
          <cell r="HQ362">
            <v>0</v>
          </cell>
          <cell r="HR362">
            <v>77.2</v>
          </cell>
          <cell r="HS362">
            <v>0</v>
          </cell>
          <cell r="HT362">
            <v>1133.7</v>
          </cell>
          <cell r="HU362" t="str">
            <v>Feb 14</v>
          </cell>
          <cell r="HV362">
            <v>820.25</v>
          </cell>
          <cell r="HW362">
            <v>844.36249999999995</v>
          </cell>
          <cell r="HX362">
            <v>794.7</v>
          </cell>
          <cell r="HY362">
            <v>818.8125</v>
          </cell>
          <cell r="HZ362">
            <v>901.53750000000002</v>
          </cell>
          <cell r="IA362">
            <v>886.27499999999998</v>
          </cell>
          <cell r="IB362">
            <v>901.53750000000002</v>
          </cell>
          <cell r="IC362">
            <v>970.4</v>
          </cell>
          <cell r="ID362">
            <v>960.1</v>
          </cell>
          <cell r="IE362">
            <v>908.97500000000002</v>
          </cell>
          <cell r="IF362">
            <v>926.875</v>
          </cell>
          <cell r="IG362">
            <v>818.08749999999998</v>
          </cell>
          <cell r="IH362">
            <v>0</v>
          </cell>
          <cell r="II362">
            <v>802.07500000000005</v>
          </cell>
          <cell r="IJ362">
            <v>0</v>
          </cell>
          <cell r="IK362">
            <v>0</v>
          </cell>
          <cell r="IL362">
            <v>0</v>
          </cell>
          <cell r="IM362">
            <v>633.0625</v>
          </cell>
          <cell r="IN362">
            <v>577.20000000000005</v>
          </cell>
          <cell r="IO362">
            <v>0</v>
          </cell>
          <cell r="IP362">
            <v>0</v>
          </cell>
          <cell r="IQ362" t="str">
            <v>Feb 14</v>
          </cell>
          <cell r="IR362">
            <v>16.727317458643196</v>
          </cell>
          <cell r="IS362">
            <v>80.98307816277196</v>
          </cell>
          <cell r="IT362">
            <v>92.286501377410474</v>
          </cell>
          <cell r="IU362">
            <v>0</v>
          </cell>
          <cell r="IV362">
            <v>0</v>
          </cell>
          <cell r="IW362">
            <v>0</v>
          </cell>
          <cell r="IX362">
            <v>104.43</v>
          </cell>
          <cell r="IY362">
            <v>0</v>
          </cell>
          <cell r="IZ362">
            <v>121.67399999999999</v>
          </cell>
          <cell r="JA362">
            <v>120.33050000000003</v>
          </cell>
          <cell r="JB362">
            <v>0</v>
          </cell>
          <cell r="JC362">
            <v>117.12349999999999</v>
          </cell>
          <cell r="JD362">
            <v>131.17751479289942</v>
          </cell>
          <cell r="JE362">
            <v>0</v>
          </cell>
          <cell r="JF362">
            <v>0</v>
          </cell>
          <cell r="JG362">
            <v>0</v>
          </cell>
          <cell r="JH362">
            <v>0</v>
          </cell>
          <cell r="JI362">
            <v>0</v>
          </cell>
          <cell r="JJ362">
            <v>0</v>
          </cell>
          <cell r="JK362">
            <v>0</v>
          </cell>
          <cell r="JL362">
            <v>0</v>
          </cell>
          <cell r="JM362">
            <v>-0.8475025000000187</v>
          </cell>
          <cell r="JN362">
            <v>123.00350249999998</v>
          </cell>
          <cell r="JO362">
            <v>0</v>
          </cell>
          <cell r="JP362">
            <v>122.35549999999999</v>
          </cell>
          <cell r="JQ362">
            <v>123.20300250000001</v>
          </cell>
          <cell r="JR362">
            <v>123.85550249999999</v>
          </cell>
          <cell r="JS362">
            <v>123.82849999999999</v>
          </cell>
          <cell r="JT362">
            <v>124.5670025</v>
          </cell>
          <cell r="JU362">
            <v>0</v>
          </cell>
          <cell r="JV362">
            <v>0</v>
          </cell>
          <cell r="JW362">
            <v>0</v>
          </cell>
          <cell r="JX362">
            <v>0</v>
          </cell>
          <cell r="JY362">
            <v>0</v>
          </cell>
          <cell r="JZ362">
            <v>122.87800000000001</v>
          </cell>
          <cell r="KA362">
            <v>0</v>
          </cell>
          <cell r="KB362">
            <v>0</v>
          </cell>
          <cell r="KC362">
            <v>0</v>
          </cell>
          <cell r="KD362">
            <v>104.708</v>
          </cell>
          <cell r="KE362">
            <v>109.208</v>
          </cell>
          <cell r="KF362">
            <v>104.708</v>
          </cell>
          <cell r="KG362">
            <v>109.208</v>
          </cell>
          <cell r="KH362">
            <v>107.7685</v>
          </cell>
          <cell r="KI362">
            <v>0</v>
          </cell>
          <cell r="KJ362">
            <v>0</v>
          </cell>
          <cell r="KK362">
            <v>98.93803149606299</v>
          </cell>
          <cell r="KL362">
            <v>96.768976377952768</v>
          </cell>
          <cell r="KM362">
            <v>0</v>
          </cell>
          <cell r="KN362">
            <v>96.071023622047264</v>
          </cell>
          <cell r="KO362">
            <v>35</v>
          </cell>
          <cell r="KP362">
            <v>2.0625</v>
          </cell>
          <cell r="KQ362">
            <v>1</v>
          </cell>
          <cell r="KR362">
            <v>0.62499999999999978</v>
          </cell>
          <cell r="KS362">
            <v>0.42500000000000016</v>
          </cell>
          <cell r="KT362">
            <v>0.22500249999999991</v>
          </cell>
          <cell r="KU362">
            <v>-1.1750000000000003</v>
          </cell>
          <cell r="KV362">
            <v>0.32500249999999992</v>
          </cell>
          <cell r="KW362">
            <v>0.32500249999999992</v>
          </cell>
          <cell r="KX362">
            <v>-0.32499999999999996</v>
          </cell>
          <cell r="KY362">
            <v>0.30000249999999989</v>
          </cell>
          <cell r="KZ362">
            <v>2.375</v>
          </cell>
          <cell r="LA362">
            <v>3.125</v>
          </cell>
          <cell r="LB362">
            <v>4.5</v>
          </cell>
          <cell r="LC362" t="str">
            <v>Feb 14</v>
          </cell>
          <cell r="LD362">
            <v>78.162771958098304</v>
          </cell>
          <cell r="LE362">
            <v>89.072543617998164</v>
          </cell>
          <cell r="LF362">
            <v>970</v>
          </cell>
          <cell r="LG362">
            <v>970</v>
          </cell>
          <cell r="LH362">
            <v>99.908861111111094</v>
          </cell>
          <cell r="LI362">
            <v>117.23049999999999</v>
          </cell>
          <cell r="LJ362">
            <v>122.25649999999999</v>
          </cell>
          <cell r="LK362">
            <v>1.8545000000000003</v>
          </cell>
          <cell r="LL362">
            <v>123.15400000000001</v>
          </cell>
          <cell r="LM362">
            <v>2.5714999999999999</v>
          </cell>
          <cell r="LN362">
            <v>124.00600000000001</v>
          </cell>
          <cell r="LO362">
            <v>2.9975000000000001</v>
          </cell>
          <cell r="LP362">
            <v>0</v>
          </cell>
          <cell r="LQ362">
            <v>0</v>
          </cell>
          <cell r="LR362">
            <v>0</v>
          </cell>
          <cell r="LS362">
            <v>0</v>
          </cell>
          <cell r="LT362">
            <v>93.707637795275602</v>
          </cell>
          <cell r="LU362">
            <v>92.891574803149609</v>
          </cell>
          <cell r="LV362">
            <v>107.8105</v>
          </cell>
          <cell r="LW362">
            <v>108.11524999999999</v>
          </cell>
          <cell r="LX362">
            <v>108.16524999999999</v>
          </cell>
          <cell r="LY362">
            <v>115.05274999999999</v>
          </cell>
          <cell r="LZ362">
            <v>107.4855</v>
          </cell>
          <cell r="MA362">
            <v>114.71</v>
          </cell>
          <cell r="MB362" t="str">
            <v>Feb 14</v>
          </cell>
          <cell r="MC362">
            <v>892.25</v>
          </cell>
          <cell r="MD362">
            <v>897.25</v>
          </cell>
          <cell r="ME362">
            <v>103.50208333333333</v>
          </cell>
          <cell r="MF362">
            <v>84.77</v>
          </cell>
          <cell r="MG362">
            <v>76.290000000000006</v>
          </cell>
          <cell r="MH362" t="str">
            <v>Feb 14</v>
          </cell>
          <cell r="MI362">
            <v>135.75</v>
          </cell>
          <cell r="MJ362">
            <v>112.85714285721433</v>
          </cell>
          <cell r="MK362">
            <v>115.71428571428567</v>
          </cell>
          <cell r="ML362">
            <v>97.857142857142861</v>
          </cell>
          <cell r="MM362">
            <v>74.285714285857154</v>
          </cell>
          <cell r="MN362">
            <v>121.5886682769038</v>
          </cell>
          <cell r="MO362">
            <v>116.29006649934783</v>
          </cell>
          <cell r="MP362">
            <v>120.71428571417862</v>
          </cell>
          <cell r="MQ362">
            <v>56.875</v>
          </cell>
          <cell r="MR362">
            <v>66.25</v>
          </cell>
          <cell r="MS362">
            <v>0</v>
          </cell>
          <cell r="MT362">
            <v>136.47445352505869</v>
          </cell>
          <cell r="MU362">
            <v>78.563041859283217</v>
          </cell>
          <cell r="MV362">
            <v>98.5</v>
          </cell>
          <cell r="MW362">
            <v>15.48</v>
          </cell>
        </row>
        <row r="363">
          <cell r="F363" t="str">
            <v>Mar 14</v>
          </cell>
          <cell r="G363">
            <v>107.54357142857143</v>
          </cell>
          <cell r="H363">
            <v>0</v>
          </cell>
          <cell r="I363">
            <v>100.53142857142856</v>
          </cell>
          <cell r="J363">
            <v>0</v>
          </cell>
          <cell r="K363">
            <v>0</v>
          </cell>
          <cell r="L363">
            <v>104.13142857142859</v>
          </cell>
          <cell r="M363">
            <v>100.09333333333333</v>
          </cell>
          <cell r="N363">
            <v>0</v>
          </cell>
          <cell r="O363">
            <v>0</v>
          </cell>
          <cell r="P363">
            <v>87.126666666666665</v>
          </cell>
          <cell r="Q363">
            <v>87.126666666666665</v>
          </cell>
          <cell r="R363">
            <v>95.153095238095261</v>
          </cell>
          <cell r="S363">
            <v>98.162380952380943</v>
          </cell>
          <cell r="T363">
            <v>92.281428571428563</v>
          </cell>
          <cell r="U363">
            <v>78.043333333333322</v>
          </cell>
          <cell r="V363">
            <v>106.61738095238096</v>
          </cell>
          <cell r="W363">
            <v>106.63880952380953</v>
          </cell>
          <cell r="X363">
            <v>107.67690714285715</v>
          </cell>
          <cell r="Y363">
            <v>104.54357142857143</v>
          </cell>
          <cell r="Z363">
            <v>105.83880952380952</v>
          </cell>
          <cell r="AA363">
            <v>104.94976190476193</v>
          </cell>
          <cell r="AB363">
            <v>106.6259523809524</v>
          </cell>
          <cell r="AC363">
            <v>105.63880952380953</v>
          </cell>
          <cell r="AD363">
            <v>106.84357142857142</v>
          </cell>
          <cell r="AE363">
            <v>113.01976190476191</v>
          </cell>
          <cell r="AF363">
            <v>106.07714285714285</v>
          </cell>
          <cell r="AG363">
            <v>118.46000000000004</v>
          </cell>
          <cell r="AH363">
            <v>101.62714285714284</v>
          </cell>
          <cell r="AI363">
            <v>104.42285714285713</v>
          </cell>
          <cell r="AJ363">
            <v>106.07714285714285</v>
          </cell>
          <cell r="AK363">
            <v>108.02714285714285</v>
          </cell>
          <cell r="AL363">
            <v>110.83166666666666</v>
          </cell>
          <cell r="AM363">
            <v>112.81904761904761</v>
          </cell>
          <cell r="AN363">
            <v>105.67357142857145</v>
          </cell>
          <cell r="AO363">
            <v>109.24500000000002</v>
          </cell>
          <cell r="AP363">
            <v>108.66500000000001</v>
          </cell>
          <cell r="AQ363">
            <v>103.72714285714285</v>
          </cell>
          <cell r="AR363">
            <v>107.60428571428569</v>
          </cell>
          <cell r="AS363">
            <v>105.63880952380953</v>
          </cell>
          <cell r="AT363">
            <v>104.31904761904767</v>
          </cell>
          <cell r="AU363">
            <v>108.66000000000004</v>
          </cell>
          <cell r="AV363">
            <v>112.00690476190478</v>
          </cell>
          <cell r="AW363">
            <v>104.752380952381</v>
          </cell>
          <cell r="AX363">
            <v>107.81738095238094</v>
          </cell>
          <cell r="AY363">
            <v>0</v>
          </cell>
          <cell r="AZ363">
            <v>0</v>
          </cell>
          <cell r="BA363">
            <v>103.19809523809523</v>
          </cell>
          <cell r="BB363">
            <v>104.33785714285716</v>
          </cell>
          <cell r="BC363">
            <v>104.31642857142855</v>
          </cell>
          <cell r="BD363">
            <v>0.37449999999999856</v>
          </cell>
          <cell r="BE363">
            <v>92.257619047619045</v>
          </cell>
          <cell r="BF363">
            <v>103.05381952380952</v>
          </cell>
          <cell r="BG363">
            <v>90.246071428571426</v>
          </cell>
          <cell r="BH363">
            <v>108.48642857142856</v>
          </cell>
          <cell r="BI363">
            <v>107.29119285714286</v>
          </cell>
          <cell r="BJ363">
            <v>0</v>
          </cell>
          <cell r="BK363">
            <v>4.8600000000000003</v>
          </cell>
          <cell r="BL363">
            <v>12.605</v>
          </cell>
          <cell r="BM363">
            <v>44.512500000000003</v>
          </cell>
          <cell r="BN363">
            <v>54.384999999999998</v>
          </cell>
          <cell r="BO363">
            <v>52.779999999999994</v>
          </cell>
          <cell r="BP363">
            <v>91.16</v>
          </cell>
          <cell r="BQ363">
            <v>113.9704</v>
          </cell>
          <cell r="BR363">
            <v>111.935477431395</v>
          </cell>
          <cell r="BS363">
            <v>118.498</v>
          </cell>
          <cell r="BT363">
            <v>116.46307743139501</v>
          </cell>
          <cell r="BU363">
            <v>125.2894</v>
          </cell>
          <cell r="BV363">
            <v>123.254477431395</v>
          </cell>
          <cell r="BW363">
            <v>116.6234</v>
          </cell>
          <cell r="BX363">
            <v>114.58847743139501</v>
          </cell>
          <cell r="BY363">
            <v>127.4084</v>
          </cell>
          <cell r="BZ363">
            <v>125.373477431395</v>
          </cell>
          <cell r="CA363">
            <v>111.69839999999999</v>
          </cell>
          <cell r="CB363">
            <v>109.66347743139499</v>
          </cell>
          <cell r="CC363">
            <v>122.84939999999997</v>
          </cell>
          <cell r="CD363">
            <v>120.81447743139498</v>
          </cell>
          <cell r="CE363">
            <v>128.22540000000001</v>
          </cell>
          <cell r="CF363">
            <v>138.1</v>
          </cell>
          <cell r="CG363">
            <v>137.17599999999999</v>
          </cell>
          <cell r="CH363">
            <v>140.57999999999998</v>
          </cell>
          <cell r="CI363">
            <v>125.08419999999997</v>
          </cell>
          <cell r="CJ363">
            <v>121.33419999999998</v>
          </cell>
          <cell r="CK363">
            <v>122.98419999999996</v>
          </cell>
          <cell r="CL363">
            <v>118.63840000000002</v>
          </cell>
          <cell r="CM363">
            <v>0</v>
          </cell>
          <cell r="CN363">
            <v>122.532</v>
          </cell>
          <cell r="CO363">
            <v>120.497077431395</v>
          </cell>
          <cell r="CP363">
            <v>0</v>
          </cell>
          <cell r="CQ363">
            <v>118.98900000000003</v>
          </cell>
          <cell r="CR363">
            <v>0</v>
          </cell>
          <cell r="CS363">
            <v>0</v>
          </cell>
          <cell r="CT363">
            <v>102.35285714285713</v>
          </cell>
          <cell r="CU363">
            <v>89.313809523809539</v>
          </cell>
          <cell r="CV363">
            <v>0</v>
          </cell>
          <cell r="CW363">
            <v>57</v>
          </cell>
          <cell r="CX363">
            <v>110.5954</v>
          </cell>
          <cell r="CY363">
            <v>111.0354</v>
          </cell>
          <cell r="CZ363">
            <v>123.32899999999999</v>
          </cell>
          <cell r="DA363">
            <v>121.343</v>
          </cell>
          <cell r="DB363">
            <v>1.8865000000000005</v>
          </cell>
          <cell r="DC363">
            <v>1.4006493506493503</v>
          </cell>
          <cell r="DD363">
            <v>1.6416666666666704</v>
          </cell>
          <cell r="DE363">
            <v>0</v>
          </cell>
          <cell r="DF363">
            <v>2.0349225686049999</v>
          </cell>
          <cell r="DG363">
            <v>4.8450537347738099</v>
          </cell>
          <cell r="DH363">
            <v>3.8543995140000007</v>
          </cell>
          <cell r="DI363">
            <v>5.1440944809523811E-2</v>
          </cell>
          <cell r="DJ363">
            <v>2.0676305226190475E-2</v>
          </cell>
          <cell r="DK363">
            <v>0.91853697073809526</v>
          </cell>
          <cell r="DL363">
            <v>0</v>
          </cell>
          <cell r="DM363" t="str">
            <v>Mar 14</v>
          </cell>
          <cell r="DN363">
            <v>8.16</v>
          </cell>
          <cell r="DO363">
            <v>0</v>
          </cell>
          <cell r="DP363">
            <v>0</v>
          </cell>
          <cell r="DQ363">
            <v>0</v>
          </cell>
          <cell r="DR363">
            <v>0</v>
          </cell>
          <cell r="DS363">
            <v>1.9691999999999865</v>
          </cell>
          <cell r="DT363">
            <v>115.93959999999998</v>
          </cell>
          <cell r="DU363">
            <v>113.90467743139499</v>
          </cell>
          <cell r="DV363">
            <v>123.00420000000001</v>
          </cell>
          <cell r="DW363">
            <v>120.96927743139501</v>
          </cell>
          <cell r="DX363">
            <v>113.59540000000001</v>
          </cell>
          <cell r="DY363">
            <v>111.56047743139501</v>
          </cell>
          <cell r="DZ363">
            <v>122.22839999999999</v>
          </cell>
          <cell r="EA363">
            <v>120.193477431395</v>
          </cell>
          <cell r="EB363">
            <v>113.40640000000002</v>
          </cell>
          <cell r="EC363">
            <v>111.37147743139502</v>
          </cell>
          <cell r="ED363">
            <v>122.1574</v>
          </cell>
          <cell r="EE363">
            <v>120.122477431395</v>
          </cell>
          <cell r="EF363">
            <v>125.62999999999998</v>
          </cell>
          <cell r="EG363">
            <v>140.88799999999998</v>
          </cell>
          <cell r="EH363">
            <v>122.18300000000001</v>
          </cell>
          <cell r="EI363">
            <v>121.76300000000001</v>
          </cell>
          <cell r="EJ363">
            <v>0</v>
          </cell>
          <cell r="EK363">
            <v>125.57</v>
          </cell>
          <cell r="EL363">
            <v>123.535077431395</v>
          </cell>
          <cell r="EM363">
            <v>0</v>
          </cell>
          <cell r="EN363">
            <v>0</v>
          </cell>
          <cell r="EO363">
            <v>101.77238095238094</v>
          </cell>
          <cell r="EP363">
            <v>91.400952380952376</v>
          </cell>
          <cell r="EQ363" t="str">
            <v>Mar 14</v>
          </cell>
          <cell r="ER363">
            <v>10.94</v>
          </cell>
          <cell r="ES363">
            <v>0</v>
          </cell>
          <cell r="ET363">
            <v>0</v>
          </cell>
          <cell r="EU363">
            <v>0</v>
          </cell>
          <cell r="EV363">
            <v>44.547999999999995</v>
          </cell>
          <cell r="EW363">
            <v>50.175000000000004</v>
          </cell>
          <cell r="EX363">
            <v>57.55</v>
          </cell>
          <cell r="EY363">
            <v>119.13779999999998</v>
          </cell>
          <cell r="EZ363">
            <v>117.10287743139499</v>
          </cell>
          <cell r="FA363">
            <v>131.05780000000001</v>
          </cell>
          <cell r="FB363">
            <v>129.02287743139502</v>
          </cell>
          <cell r="FC363">
            <v>121.43779999999998</v>
          </cell>
          <cell r="FD363">
            <v>119.40287743139498</v>
          </cell>
          <cell r="FE363">
            <v>118.71779999999998</v>
          </cell>
          <cell r="FF363">
            <v>116.68287743139499</v>
          </cell>
          <cell r="FG363">
            <v>0</v>
          </cell>
          <cell r="FH363">
            <v>123.57707743139501</v>
          </cell>
          <cell r="FI363">
            <v>137.61199999999999</v>
          </cell>
          <cell r="FJ363">
            <v>125.61200000000001</v>
          </cell>
          <cell r="FK363">
            <v>123.57707743139501</v>
          </cell>
          <cell r="FL363">
            <v>0</v>
          </cell>
          <cell r="FM363">
            <v>0</v>
          </cell>
          <cell r="FN363" t="str">
            <v>Mar 14</v>
          </cell>
          <cell r="FO363">
            <v>5.0999999999999996</v>
          </cell>
          <cell r="FP363">
            <v>62.105500000000006</v>
          </cell>
          <cell r="FQ363">
            <v>47.723187500000002</v>
          </cell>
          <cell r="FR363">
            <v>58.068749999999994</v>
          </cell>
          <cell r="FS363">
            <v>0</v>
          </cell>
          <cell r="FT363">
            <v>121.51349999999999</v>
          </cell>
          <cell r="FU363">
            <v>119.478577431395</v>
          </cell>
          <cell r="FV363">
            <v>126.33349999999999</v>
          </cell>
          <cell r="FW363">
            <v>124.29857743139499</v>
          </cell>
          <cell r="FX363">
            <v>119.42349999999999</v>
          </cell>
          <cell r="FY363">
            <v>117.38857743139499</v>
          </cell>
          <cell r="FZ363">
            <v>126.33349999999999</v>
          </cell>
          <cell r="GA363">
            <v>124.29857743139499</v>
          </cell>
          <cell r="GB363">
            <v>0</v>
          </cell>
          <cell r="GC363">
            <v>0</v>
          </cell>
          <cell r="GD363">
            <v>118.51120000000002</v>
          </cell>
          <cell r="GE363">
            <v>121.5967</v>
          </cell>
          <cell r="GF363">
            <v>119.561777431395</v>
          </cell>
          <cell r="GG363">
            <v>121.9367</v>
          </cell>
          <cell r="GH363">
            <v>119.901777431395</v>
          </cell>
          <cell r="GI363">
            <v>119.86000000000001</v>
          </cell>
          <cell r="GJ363">
            <v>117.76</v>
          </cell>
          <cell r="GK363">
            <v>0</v>
          </cell>
          <cell r="GL363">
            <v>0</v>
          </cell>
          <cell r="GM363">
            <v>93.464285714285708</v>
          </cell>
          <cell r="GN363">
            <v>0</v>
          </cell>
          <cell r="GO363" t="str">
            <v>Mar 14</v>
          </cell>
          <cell r="GP363">
            <v>9.44</v>
          </cell>
          <cell r="GQ363">
            <v>709.53571428571433</v>
          </cell>
          <cell r="GR363">
            <v>816.67857142857144</v>
          </cell>
          <cell r="GS363">
            <v>768.14285714285711</v>
          </cell>
          <cell r="GT363">
            <v>818.76190476190482</v>
          </cell>
          <cell r="GU363">
            <v>911.40476190476193</v>
          </cell>
          <cell r="GV363">
            <v>907.65476190476193</v>
          </cell>
          <cell r="GW363">
            <v>911.40476190476193</v>
          </cell>
          <cell r="GX363">
            <v>0</v>
          </cell>
          <cell r="GY363">
            <v>1009.3928571428571</v>
          </cell>
          <cell r="GZ363">
            <v>968.04761904761904</v>
          </cell>
          <cell r="HA363">
            <v>983.66666666666663</v>
          </cell>
          <cell r="HB363">
            <v>954.39285714285711</v>
          </cell>
          <cell r="HC363">
            <v>956.91666666666663</v>
          </cell>
          <cell r="HD363">
            <v>900.47619047619048</v>
          </cell>
          <cell r="HE363">
            <v>912.27380952380952</v>
          </cell>
          <cell r="HF363">
            <v>917.26190476190482</v>
          </cell>
          <cell r="HG363">
            <v>795.98809523809518</v>
          </cell>
          <cell r="HH363">
            <v>0</v>
          </cell>
          <cell r="HI363">
            <v>783.10714285714289</v>
          </cell>
          <cell r="HJ363">
            <v>0</v>
          </cell>
          <cell r="HK363" t="e">
            <v>#VALUE!</v>
          </cell>
          <cell r="HL363">
            <v>0</v>
          </cell>
          <cell r="HM363">
            <v>0</v>
          </cell>
          <cell r="HN363">
            <v>630.5</v>
          </cell>
          <cell r="HO363">
            <v>575.22619047619048</v>
          </cell>
          <cell r="HP363">
            <v>557.57142857142856</v>
          </cell>
          <cell r="HQ363">
            <v>0</v>
          </cell>
          <cell r="HR363">
            <v>75.17</v>
          </cell>
          <cell r="HS363">
            <v>0</v>
          </cell>
          <cell r="HT363">
            <v>1145.5357142857142</v>
          </cell>
          <cell r="HU363" t="str">
            <v>Mar 14</v>
          </cell>
          <cell r="HV363">
            <v>798.01190476190482</v>
          </cell>
          <cell r="HW363">
            <v>887.86904761904759</v>
          </cell>
          <cell r="HX363">
            <v>768.39285714285711</v>
          </cell>
          <cell r="HY363">
            <v>858.24999999999989</v>
          </cell>
          <cell r="HZ363">
            <v>898.03571428571433</v>
          </cell>
          <cell r="IA363">
            <v>880.97619047619048</v>
          </cell>
          <cell r="IB363">
            <v>898.03571428571433</v>
          </cell>
          <cell r="IC363">
            <v>976.27380952380952</v>
          </cell>
          <cell r="ID363">
            <v>933.67857142857144</v>
          </cell>
          <cell r="IE363">
            <v>889.32142857142856</v>
          </cell>
          <cell r="IF363">
            <v>914.10714285714289</v>
          </cell>
          <cell r="IG363">
            <v>795.98809523809518</v>
          </cell>
          <cell r="IH363">
            <v>0</v>
          </cell>
          <cell r="II363">
            <v>783.10714285714289</v>
          </cell>
          <cell r="IJ363">
            <v>0</v>
          </cell>
          <cell r="IK363">
            <v>0</v>
          </cell>
          <cell r="IL363">
            <v>0</v>
          </cell>
          <cell r="IM363">
            <v>644.65476190476193</v>
          </cell>
          <cell r="IN363">
            <v>570.26190476190482</v>
          </cell>
          <cell r="IO363">
            <v>0</v>
          </cell>
          <cell r="IP363">
            <v>0</v>
          </cell>
          <cell r="IQ363" t="str">
            <v>Mar 14</v>
          </cell>
          <cell r="IR363">
            <v>16.632592477729371</v>
          </cell>
          <cell r="IS363">
            <v>71.313456889605149</v>
          </cell>
          <cell r="IT363">
            <v>82.644628099173545</v>
          </cell>
          <cell r="IU363">
            <v>0</v>
          </cell>
          <cell r="IV363">
            <v>0</v>
          </cell>
          <cell r="IW363">
            <v>0</v>
          </cell>
          <cell r="IX363">
            <v>104.54619047619047</v>
          </cell>
          <cell r="IY363">
            <v>0</v>
          </cell>
          <cell r="IZ363">
            <v>121.2747619047619</v>
          </cell>
          <cell r="JA363">
            <v>120.01761904761906</v>
          </cell>
          <cell r="JB363">
            <v>0</v>
          </cell>
          <cell r="JC363">
            <v>116.96190476190475</v>
          </cell>
          <cell r="JD363">
            <v>130.57762750070444</v>
          </cell>
          <cell r="JE363">
            <v>0</v>
          </cell>
          <cell r="JF363">
            <v>0</v>
          </cell>
          <cell r="JG363">
            <v>0</v>
          </cell>
          <cell r="JH363">
            <v>0</v>
          </cell>
          <cell r="JI363">
            <v>0</v>
          </cell>
          <cell r="JJ363">
            <v>0</v>
          </cell>
          <cell r="JK363">
            <v>0</v>
          </cell>
          <cell r="JL363">
            <v>0</v>
          </cell>
          <cell r="JM363">
            <v>-1.0157166666666768</v>
          </cell>
          <cell r="JN363">
            <v>119.97619285714283</v>
          </cell>
          <cell r="JO363">
            <v>0</v>
          </cell>
          <cell r="JP363">
            <v>120.27571428571429</v>
          </cell>
          <cell r="JQ363">
            <v>121.29143095238096</v>
          </cell>
          <cell r="JR363">
            <v>121.82809761904763</v>
          </cell>
          <cell r="JS363">
            <v>122.03095238095239</v>
          </cell>
          <cell r="JT363">
            <v>122.76904999999998</v>
          </cell>
          <cell r="JU363">
            <v>0</v>
          </cell>
          <cell r="JV363">
            <v>0</v>
          </cell>
          <cell r="JW363">
            <v>0</v>
          </cell>
          <cell r="JX363">
            <v>0</v>
          </cell>
          <cell r="JY363">
            <v>0</v>
          </cell>
          <cell r="JZ363">
            <v>121.13904761904763</v>
          </cell>
          <cell r="KA363">
            <v>0</v>
          </cell>
          <cell r="KB363">
            <v>0</v>
          </cell>
          <cell r="KC363">
            <v>0</v>
          </cell>
          <cell r="KD363">
            <v>106.0595238095238</v>
          </cell>
          <cell r="KE363">
            <v>110.5595238095238</v>
          </cell>
          <cell r="KF363">
            <v>106.0595238095238</v>
          </cell>
          <cell r="KG363">
            <v>110.5595238095238</v>
          </cell>
          <cell r="KH363">
            <v>106.84714285714287</v>
          </cell>
          <cell r="KI363">
            <v>0</v>
          </cell>
          <cell r="KJ363">
            <v>0</v>
          </cell>
          <cell r="KK363">
            <v>97.352231346081751</v>
          </cell>
          <cell r="KL363">
            <v>95.212073865766797</v>
          </cell>
          <cell r="KM363">
            <v>0</v>
          </cell>
          <cell r="KN363">
            <v>93.95725579302588</v>
          </cell>
          <cell r="KO363">
            <v>30</v>
          </cell>
          <cell r="KP363">
            <v>2.4642857142857144</v>
          </cell>
          <cell r="KQ363">
            <v>1</v>
          </cell>
          <cell r="KR363">
            <v>0.65238095238095217</v>
          </cell>
          <cell r="KS363">
            <v>0.43333333333333346</v>
          </cell>
          <cell r="KT363">
            <v>-9.52142857142858E-3</v>
          </cell>
          <cell r="KU363">
            <v>-1.3999999999999992</v>
          </cell>
          <cell r="KV363">
            <v>0.15238333333333334</v>
          </cell>
          <cell r="KW363">
            <v>0.15238333333333334</v>
          </cell>
          <cell r="KX363">
            <v>-0.43333333333333324</v>
          </cell>
          <cell r="KY363">
            <v>0.15238333333333334</v>
          </cell>
          <cell r="KZ363">
            <v>0.66666904761904755</v>
          </cell>
          <cell r="LA363">
            <v>0.59524095238095232</v>
          </cell>
          <cell r="LB363">
            <v>4.5</v>
          </cell>
          <cell r="LC363" t="str">
            <v>Mar 14</v>
          </cell>
          <cell r="LD363">
            <v>68.89605157131345</v>
          </cell>
          <cell r="LE363">
            <v>79.889807162534424</v>
          </cell>
          <cell r="LF363">
            <v>855</v>
          </cell>
          <cell r="LG363">
            <v>870</v>
          </cell>
          <cell r="LH363">
            <v>99.144603174603162</v>
          </cell>
          <cell r="LI363">
            <v>116.68714285714285</v>
          </cell>
          <cell r="LJ363">
            <v>118.90571428571427</v>
          </cell>
          <cell r="LK363">
            <v>1.435238095238095</v>
          </cell>
          <cell r="LL363">
            <v>121.14238095238099</v>
          </cell>
          <cell r="LM363">
            <v>2.4538095238095239</v>
          </cell>
          <cell r="LN363">
            <v>121.77285714285716</v>
          </cell>
          <cell r="LO363">
            <v>2.769047619047619</v>
          </cell>
          <cell r="LP363">
            <v>0</v>
          </cell>
          <cell r="LQ363">
            <v>0</v>
          </cell>
          <cell r="LR363">
            <v>0</v>
          </cell>
          <cell r="LS363">
            <v>0</v>
          </cell>
          <cell r="LT363">
            <v>92.650168728908895</v>
          </cell>
          <cell r="LU363">
            <v>91.406599175103125</v>
          </cell>
          <cell r="LV363">
            <v>106.6259523809524</v>
          </cell>
          <cell r="LW363">
            <v>105.63880952380953</v>
          </cell>
          <cell r="LX363">
            <v>106.84357142857142</v>
          </cell>
          <cell r="LY363">
            <v>113.01976190476191</v>
          </cell>
          <cell r="LZ363">
            <v>106.07714285714285</v>
          </cell>
          <cell r="MA363">
            <v>118.46000000000004</v>
          </cell>
          <cell r="MB363" t="str">
            <v>Mar 14</v>
          </cell>
          <cell r="MC363">
            <v>859.97619047619037</v>
          </cell>
          <cell r="MD363">
            <v>894.97619047619037</v>
          </cell>
          <cell r="ME363">
            <v>102.98015873015873</v>
          </cell>
          <cell r="MF363">
            <v>82.23</v>
          </cell>
          <cell r="MG363">
            <v>73.34</v>
          </cell>
          <cell r="MH363" t="str">
            <v>Mar 14</v>
          </cell>
          <cell r="MI363">
            <v>115.71428571428571</v>
          </cell>
          <cell r="MJ363">
            <v>100.68027210884354</v>
          </cell>
          <cell r="MK363">
            <v>103.53741496598639</v>
          </cell>
          <cell r="ML363">
            <v>90.340136054421805</v>
          </cell>
          <cell r="MM363">
            <v>74.285714285714249</v>
          </cell>
          <cell r="MN363">
            <v>107.86839796564034</v>
          </cell>
          <cell r="MO363">
            <v>119.61263982786338</v>
          </cell>
          <cell r="MP363">
            <v>110.74829931972783</v>
          </cell>
          <cell r="MQ363">
            <v>42.714285714285715</v>
          </cell>
          <cell r="MR363">
            <v>64.88095238095238</v>
          </cell>
          <cell r="MS363">
            <v>0</v>
          </cell>
          <cell r="MT363">
            <v>126.64220399802528</v>
          </cell>
          <cell r="MU363">
            <v>74.942642160066427</v>
          </cell>
          <cell r="MV363">
            <v>87.38095238095238</v>
          </cell>
          <cell r="MW363">
            <v>15.48</v>
          </cell>
        </row>
        <row r="364">
          <cell r="F364" t="str">
            <v>Apr 14</v>
          </cell>
          <cell r="G364">
            <v>107.62774999999999</v>
          </cell>
          <cell r="H364">
            <v>0</v>
          </cell>
          <cell r="I364">
            <v>102.01619047619046</v>
          </cell>
          <cell r="J364">
            <v>101.2361538461539</v>
          </cell>
          <cell r="K364">
            <v>0</v>
          </cell>
          <cell r="L364">
            <v>104.15190476190476</v>
          </cell>
          <cell r="M364">
            <v>98.813809523809525</v>
          </cell>
          <cell r="N364">
            <v>0</v>
          </cell>
          <cell r="O364">
            <v>0</v>
          </cell>
          <cell r="P364">
            <v>92.606666666666669</v>
          </cell>
          <cell r="Q364">
            <v>92.606666666666669</v>
          </cell>
          <cell r="R364">
            <v>97.249285714285705</v>
          </cell>
          <cell r="S364">
            <v>105.19476190476192</v>
          </cell>
          <cell r="T364">
            <v>97.29</v>
          </cell>
          <cell r="U364">
            <v>82.275714285714301</v>
          </cell>
          <cell r="V364">
            <v>106.45275000000002</v>
          </cell>
          <cell r="W364">
            <v>107.06775000000002</v>
          </cell>
          <cell r="X364">
            <v>107.65025550000001</v>
          </cell>
          <cell r="Y364">
            <v>104.62775000000002</v>
          </cell>
          <cell r="Z364">
            <v>106.49775000000002</v>
          </cell>
          <cell r="AA364">
            <v>105.48738095238096</v>
          </cell>
          <cell r="AB364">
            <v>106.64690476190476</v>
          </cell>
          <cell r="AC364">
            <v>104.96525000000003</v>
          </cell>
          <cell r="AD364">
            <v>106.68775000000002</v>
          </cell>
          <cell r="AE364">
            <v>112.00275000000002</v>
          </cell>
          <cell r="AF364">
            <v>106.35452380952378</v>
          </cell>
          <cell r="AG364">
            <v>114.62142857142854</v>
          </cell>
          <cell r="AH364">
            <v>101.60452380952378</v>
          </cell>
          <cell r="AI364">
            <v>105.02333333333334</v>
          </cell>
          <cell r="AJ364">
            <v>106.35452380952378</v>
          </cell>
          <cell r="AK364">
            <v>108.30452380952379</v>
          </cell>
          <cell r="AL364">
            <v>110.91775000000003</v>
          </cell>
          <cell r="AM364">
            <v>110.59857142857142</v>
          </cell>
          <cell r="AN364">
            <v>105.51595238095238</v>
          </cell>
          <cell r="AO364">
            <v>109.24452380952381</v>
          </cell>
          <cell r="AP364">
            <v>108.73449999999998</v>
          </cell>
          <cell r="AQ364">
            <v>103.90452380952378</v>
          </cell>
          <cell r="AR364">
            <v>107.74714285714286</v>
          </cell>
          <cell r="AS364">
            <v>104.96525000000003</v>
          </cell>
          <cell r="AT364">
            <v>105.01428999999997</v>
          </cell>
          <cell r="AU364">
            <v>107.93285714285712</v>
          </cell>
          <cell r="AV364">
            <v>111.66357142857143</v>
          </cell>
          <cell r="AW364">
            <v>105.17619047619046</v>
          </cell>
          <cell r="AX364">
            <v>108.19525000000002</v>
          </cell>
          <cell r="AY364">
            <v>0</v>
          </cell>
          <cell r="AZ364">
            <v>0</v>
          </cell>
          <cell r="BA364">
            <v>103.2304761904762</v>
          </cell>
          <cell r="BB364">
            <v>104.92642857142857</v>
          </cell>
          <cell r="BC364">
            <v>104.68261904761906</v>
          </cell>
          <cell r="BD364">
            <v>0.33454545454545737</v>
          </cell>
          <cell r="BE364">
            <v>93.851904761904763</v>
          </cell>
          <cell r="BF364">
            <v>101.64715285714286</v>
          </cell>
          <cell r="BG364">
            <v>93.282674999999998</v>
          </cell>
          <cell r="BH364">
            <v>108.16275000000002</v>
          </cell>
          <cell r="BI364">
            <v>107.25775000000002</v>
          </cell>
          <cell r="BJ364">
            <v>0</v>
          </cell>
          <cell r="BK364">
            <v>4.59</v>
          </cell>
          <cell r="BL364">
            <v>12.34</v>
          </cell>
          <cell r="BM364">
            <v>46.14875</v>
          </cell>
          <cell r="BN364">
            <v>54.741249999999994</v>
          </cell>
          <cell r="BO364">
            <v>53.338749999999997</v>
          </cell>
          <cell r="BP364">
            <v>94.452500000000001</v>
          </cell>
          <cell r="BQ364">
            <v>122.0146</v>
          </cell>
          <cell r="BR364">
            <v>120.224236956995</v>
          </cell>
          <cell r="BS364">
            <v>125.81659999999997</v>
          </cell>
          <cell r="BT364">
            <v>124.02623695699496</v>
          </cell>
          <cell r="BU364">
            <v>131.76</v>
          </cell>
          <cell r="BV364">
            <v>129.969636956995</v>
          </cell>
          <cell r="BW364">
            <v>122.18259999999999</v>
          </cell>
          <cell r="BX364">
            <v>120.39223695699499</v>
          </cell>
          <cell r="BY364">
            <v>128.56859999999998</v>
          </cell>
          <cell r="BZ364">
            <v>126.77823695699497</v>
          </cell>
          <cell r="CA364">
            <v>120.97360000000002</v>
          </cell>
          <cell r="CB364">
            <v>119.18323695699502</v>
          </cell>
          <cell r="CC364">
            <v>129.43360000000001</v>
          </cell>
          <cell r="CD364">
            <v>127.64323695699501</v>
          </cell>
          <cell r="CE364">
            <v>133.63060000000002</v>
          </cell>
          <cell r="CF364">
            <v>134.19999999999999</v>
          </cell>
          <cell r="CG364">
            <v>135.584</v>
          </cell>
          <cell r="CH364">
            <v>118.11999999999998</v>
          </cell>
          <cell r="CI364">
            <v>123.47979999999998</v>
          </cell>
          <cell r="CJ364">
            <v>121.30479999999999</v>
          </cell>
          <cell r="CK364">
            <v>121.88980000000002</v>
          </cell>
          <cell r="CL364">
            <v>119.77679999999997</v>
          </cell>
          <cell r="CM364">
            <v>0</v>
          </cell>
          <cell r="CN364">
            <v>123.1498</v>
          </cell>
          <cell r="CO364">
            <v>121.359436956995</v>
          </cell>
          <cell r="CP364">
            <v>0</v>
          </cell>
          <cell r="CQ364">
            <v>119.32719999999996</v>
          </cell>
          <cell r="CR364">
            <v>0</v>
          </cell>
          <cell r="CS364">
            <v>0</v>
          </cell>
          <cell r="CT364">
            <v>101.55714285714288</v>
          </cell>
          <cell r="CU364">
            <v>90.735238095238088</v>
          </cell>
          <cell r="CV364">
            <v>0</v>
          </cell>
          <cell r="CW364">
            <v>63</v>
          </cell>
          <cell r="CX364">
            <v>111.70460000000001</v>
          </cell>
          <cell r="CY364">
            <v>112.02459999999998</v>
          </cell>
          <cell r="CZ364">
            <v>119.71299999999999</v>
          </cell>
          <cell r="DA364">
            <v>118.13</v>
          </cell>
          <cell r="DB364">
            <v>1.6242333333333339</v>
          </cell>
          <cell r="DC364">
            <v>0.82935064935064695</v>
          </cell>
          <cell r="DD364">
            <v>0.40299999999999159</v>
          </cell>
          <cell r="DE364">
            <v>0</v>
          </cell>
          <cell r="DF364">
            <v>1.7903630430049999</v>
          </cell>
          <cell r="DG364">
            <v>4.2627691500119047</v>
          </cell>
          <cell r="DH364">
            <v>3.3755722369285714</v>
          </cell>
          <cell r="DI364">
            <v>4.3754934619047621E-2</v>
          </cell>
          <cell r="DJ364">
            <v>1.8950877202380954E-2</v>
          </cell>
          <cell r="DK364">
            <v>0.82449110126190472</v>
          </cell>
          <cell r="DL364">
            <v>0</v>
          </cell>
          <cell r="DM364" t="str">
            <v>Apr 14</v>
          </cell>
          <cell r="DN364">
            <v>4.6500000000000004</v>
          </cell>
          <cell r="DO364">
            <v>0</v>
          </cell>
          <cell r="DP364">
            <v>0</v>
          </cell>
          <cell r="DQ364">
            <v>0</v>
          </cell>
          <cell r="DR364">
            <v>0</v>
          </cell>
          <cell r="DS364">
            <v>0.58400000000000318</v>
          </cell>
          <cell r="DT364">
            <v>122.5986</v>
          </cell>
          <cell r="DU364">
            <v>120.808236956995</v>
          </cell>
          <cell r="DV364">
            <v>129.82420000000002</v>
          </cell>
          <cell r="DW364">
            <v>128.03383695699503</v>
          </cell>
          <cell r="DX364">
            <v>124.98800000000001</v>
          </cell>
          <cell r="DY364">
            <v>123.19763695699501</v>
          </cell>
          <cell r="DZ364">
            <v>131.78899999999999</v>
          </cell>
          <cell r="EA364">
            <v>129.998636956995</v>
          </cell>
          <cell r="EB364">
            <v>122.038</v>
          </cell>
          <cell r="EC364">
            <v>120.247636956995</v>
          </cell>
          <cell r="ED364">
            <v>131.12899999999999</v>
          </cell>
          <cell r="EE364">
            <v>129.338636956995</v>
          </cell>
          <cell r="EF364">
            <v>123.09099999999999</v>
          </cell>
          <cell r="EG364">
            <v>137.83299999999997</v>
          </cell>
          <cell r="EH364">
            <v>121.20800000000001</v>
          </cell>
          <cell r="EI364">
            <v>120.78800000000001</v>
          </cell>
          <cell r="EJ364">
            <v>0</v>
          </cell>
          <cell r="EK364">
            <v>124.24700000000001</v>
          </cell>
          <cell r="EL364">
            <v>122.45663695699501</v>
          </cell>
          <cell r="EM364">
            <v>0</v>
          </cell>
          <cell r="EN364">
            <v>0</v>
          </cell>
          <cell r="EO364">
            <v>100.15190476190477</v>
          </cell>
          <cell r="EP364">
            <v>91.131428571428557</v>
          </cell>
          <cell r="EQ364" t="str">
            <v>Apr 14</v>
          </cell>
          <cell r="ER364">
            <v>4.9800000000000004</v>
          </cell>
          <cell r="ES364">
            <v>0</v>
          </cell>
          <cell r="ET364">
            <v>0</v>
          </cell>
          <cell r="EU364">
            <v>0</v>
          </cell>
          <cell r="EV364">
            <v>45.948</v>
          </cell>
          <cell r="EW364">
            <v>51.085999999999991</v>
          </cell>
          <cell r="EX364">
            <v>70.678999999999988</v>
          </cell>
          <cell r="EY364">
            <v>119.51600000000001</v>
          </cell>
          <cell r="EZ364">
            <v>117.725636956995</v>
          </cell>
          <cell r="FA364">
            <v>131.696</v>
          </cell>
          <cell r="FB364">
            <v>129.90563695699501</v>
          </cell>
          <cell r="FC364">
            <v>129.01100000000002</v>
          </cell>
          <cell r="FD364">
            <v>127.22063695699502</v>
          </cell>
          <cell r="FE364">
            <v>119.096</v>
          </cell>
          <cell r="FF364">
            <v>117.305636956995</v>
          </cell>
          <cell r="FG364">
            <v>0</v>
          </cell>
          <cell r="FH364">
            <v>124.690836956995</v>
          </cell>
          <cell r="FI364">
            <v>132.98920000000001</v>
          </cell>
          <cell r="FJ364">
            <v>126.4812</v>
          </cell>
          <cell r="FK364">
            <v>124.690836956995</v>
          </cell>
          <cell r="FL364">
            <v>0</v>
          </cell>
          <cell r="FM364">
            <v>0</v>
          </cell>
          <cell r="FN364" t="str">
            <v>Apr 14</v>
          </cell>
          <cell r="FO364">
            <v>4.51</v>
          </cell>
          <cell r="FP364">
            <v>42.087315789473678</v>
          </cell>
          <cell r="FQ364">
            <v>47.906319078947362</v>
          </cell>
          <cell r="FR364">
            <v>62.328828947368422</v>
          </cell>
          <cell r="FS364">
            <v>0</v>
          </cell>
          <cell r="FT364">
            <v>132.71170000000004</v>
          </cell>
          <cell r="FU364">
            <v>130.92133695699505</v>
          </cell>
          <cell r="FV364">
            <v>137.04670000000002</v>
          </cell>
          <cell r="FW364">
            <v>135.25633695699503</v>
          </cell>
          <cell r="FX364">
            <v>129.56170000000006</v>
          </cell>
          <cell r="FY364">
            <v>127.77133695699506</v>
          </cell>
          <cell r="FZ364">
            <v>137.04670000000002</v>
          </cell>
          <cell r="GA364">
            <v>135.25633695699503</v>
          </cell>
          <cell r="GB364">
            <v>0</v>
          </cell>
          <cell r="GC364">
            <v>0</v>
          </cell>
          <cell r="GD364">
            <v>124.40509999999998</v>
          </cell>
          <cell r="GE364">
            <v>126.11589999999995</v>
          </cell>
          <cell r="GF364">
            <v>124.32553695699495</v>
          </cell>
          <cell r="GG364">
            <v>126.29339999999995</v>
          </cell>
          <cell r="GH364">
            <v>124.50303695699495</v>
          </cell>
          <cell r="GI364">
            <v>129.05799999999999</v>
          </cell>
          <cell r="GJ364">
            <v>126.958</v>
          </cell>
          <cell r="GK364">
            <v>0</v>
          </cell>
          <cell r="GL364">
            <v>0</v>
          </cell>
          <cell r="GM364">
            <v>92.451428571428551</v>
          </cell>
          <cell r="GN364">
            <v>0</v>
          </cell>
          <cell r="GO364" t="str">
            <v>Apr 14</v>
          </cell>
          <cell r="GP364">
            <v>8.3699999999999992</v>
          </cell>
          <cell r="GQ364">
            <v>724</v>
          </cell>
          <cell r="GR364">
            <v>737.5</v>
          </cell>
          <cell r="GS364">
            <v>765.6</v>
          </cell>
          <cell r="GT364">
            <v>790.55</v>
          </cell>
          <cell r="GU364">
            <v>925.625</v>
          </cell>
          <cell r="GV364">
            <v>921.875</v>
          </cell>
          <cell r="GW364">
            <v>925.625</v>
          </cell>
          <cell r="GX364">
            <v>0</v>
          </cell>
          <cell r="GY364">
            <v>1069.3375000000001</v>
          </cell>
          <cell r="GZ364">
            <v>1019.2125</v>
          </cell>
          <cell r="HA364">
            <v>1020.0125</v>
          </cell>
          <cell r="HB364">
            <v>1007.6875</v>
          </cell>
          <cell r="HC364">
            <v>961.03750000000002</v>
          </cell>
          <cell r="HD364">
            <v>904.25</v>
          </cell>
          <cell r="HE364">
            <v>918.46249999999998</v>
          </cell>
          <cell r="HF364">
            <v>925.78750000000002</v>
          </cell>
          <cell r="HG364">
            <v>782.625</v>
          </cell>
          <cell r="HH364">
            <v>0</v>
          </cell>
          <cell r="HI364">
            <v>769.01250000000005</v>
          </cell>
          <cell r="HJ364">
            <v>0</v>
          </cell>
          <cell r="HK364" t="e">
            <v>#VALUE!</v>
          </cell>
          <cell r="HL364">
            <v>0</v>
          </cell>
          <cell r="HM364">
            <v>0</v>
          </cell>
          <cell r="HN364">
            <v>620.9375</v>
          </cell>
          <cell r="HO364">
            <v>575.54999999999995</v>
          </cell>
          <cell r="HP364">
            <v>556.46249999999998</v>
          </cell>
          <cell r="HQ364">
            <v>0</v>
          </cell>
          <cell r="HR364">
            <v>76.87</v>
          </cell>
          <cell r="HS364">
            <v>0</v>
          </cell>
          <cell r="HT364">
            <v>1131.6375</v>
          </cell>
          <cell r="HU364" t="str">
            <v>Apr 14</v>
          </cell>
          <cell r="HV364">
            <v>790.85</v>
          </cell>
          <cell r="HW364">
            <v>831.3</v>
          </cell>
          <cell r="HX364">
            <v>765.85</v>
          </cell>
          <cell r="HY364">
            <v>806.3</v>
          </cell>
          <cell r="HZ364">
            <v>915.2</v>
          </cell>
          <cell r="IA364">
            <v>902.36249999999995</v>
          </cell>
          <cell r="IB364">
            <v>915.2</v>
          </cell>
          <cell r="IC364">
            <v>1008.375</v>
          </cell>
          <cell r="ID364">
            <v>942.36249999999995</v>
          </cell>
          <cell r="IE364">
            <v>895.46249999999998</v>
          </cell>
          <cell r="IF364">
            <v>919.61249999999995</v>
          </cell>
          <cell r="IG364">
            <v>782.625</v>
          </cell>
          <cell r="IH364">
            <v>0</v>
          </cell>
          <cell r="II364">
            <v>769.01250000000005</v>
          </cell>
          <cell r="IJ364">
            <v>0</v>
          </cell>
          <cell r="IK364">
            <v>0</v>
          </cell>
          <cell r="IL364">
            <v>0</v>
          </cell>
          <cell r="IM364">
            <v>632.0625</v>
          </cell>
          <cell r="IN364">
            <v>568.33749999999998</v>
          </cell>
          <cell r="IO364">
            <v>0</v>
          </cell>
          <cell r="IP364">
            <v>0</v>
          </cell>
          <cell r="IQ364" t="str">
            <v>Apr 14</v>
          </cell>
          <cell r="IR364">
            <v>16.878796692923508</v>
          </cell>
          <cell r="IS364">
            <v>64.57402388103435</v>
          </cell>
          <cell r="IT364">
            <v>80.474163118791211</v>
          </cell>
          <cell r="IU364">
            <v>0</v>
          </cell>
          <cell r="IV364">
            <v>0</v>
          </cell>
          <cell r="IW364">
            <v>0</v>
          </cell>
          <cell r="IX364">
            <v>107.21019480519482</v>
          </cell>
          <cell r="IY364">
            <v>0</v>
          </cell>
          <cell r="IZ364">
            <v>123.48164502164501</v>
          </cell>
          <cell r="JA364">
            <v>122.17207792207793</v>
          </cell>
          <cell r="JB364">
            <v>0</v>
          </cell>
          <cell r="JC364">
            <v>118.27610389610388</v>
          </cell>
          <cell r="JD364">
            <v>131.66244012397863</v>
          </cell>
          <cell r="JE364">
            <v>0</v>
          </cell>
          <cell r="JF364">
            <v>0</v>
          </cell>
          <cell r="JG364">
            <v>0</v>
          </cell>
          <cell r="JH364">
            <v>0</v>
          </cell>
          <cell r="JI364">
            <v>0</v>
          </cell>
          <cell r="JJ364">
            <v>0</v>
          </cell>
          <cell r="JK364">
            <v>0</v>
          </cell>
          <cell r="JL364">
            <v>0</v>
          </cell>
          <cell r="JM364">
            <v>-1.0509523809523813</v>
          </cell>
          <cell r="JN364">
            <v>120.66048209956713</v>
          </cell>
          <cell r="JO364">
            <v>0</v>
          </cell>
          <cell r="JP364">
            <v>121.49714285714288</v>
          </cell>
          <cell r="JQ364">
            <v>122.54809523809526</v>
          </cell>
          <cell r="JR364">
            <v>123.12441558441562</v>
          </cell>
          <cell r="JS364">
            <v>123.36428571428573</v>
          </cell>
          <cell r="JT364">
            <v>124.53385281385282</v>
          </cell>
          <cell r="JU364">
            <v>0</v>
          </cell>
          <cell r="JV364">
            <v>0</v>
          </cell>
          <cell r="JW364">
            <v>0</v>
          </cell>
          <cell r="JX364">
            <v>0</v>
          </cell>
          <cell r="JY364">
            <v>0</v>
          </cell>
          <cell r="JZ364">
            <v>122.34809523809525</v>
          </cell>
          <cell r="KA364">
            <v>0</v>
          </cell>
          <cell r="KB364">
            <v>0</v>
          </cell>
          <cell r="KC364">
            <v>0</v>
          </cell>
          <cell r="KD364">
            <v>107.09571428571431</v>
          </cell>
          <cell r="KE364">
            <v>111.59571428571431</v>
          </cell>
          <cell r="KF364">
            <v>107.09571428571431</v>
          </cell>
          <cell r="KG364">
            <v>111.59571428571431</v>
          </cell>
          <cell r="KH364">
            <v>106.57857142857141</v>
          </cell>
          <cell r="KI364">
            <v>0</v>
          </cell>
          <cell r="KJ364">
            <v>0</v>
          </cell>
          <cell r="KK364">
            <v>95.919998636534046</v>
          </cell>
          <cell r="KL364">
            <v>93.807062753519432</v>
          </cell>
          <cell r="KM364">
            <v>0</v>
          </cell>
          <cell r="KN364">
            <v>92.258711129290674</v>
          </cell>
          <cell r="KO364">
            <v>31.363636363636363</v>
          </cell>
          <cell r="KP364">
            <v>3.2159090909090908</v>
          </cell>
          <cell r="KQ364">
            <v>1.0454545454545454</v>
          </cell>
          <cell r="KR364">
            <v>0.7863636363636366</v>
          </cell>
          <cell r="KS364">
            <v>0.63181818181818161</v>
          </cell>
          <cell r="KT364">
            <v>0.1000059090909091</v>
          </cell>
          <cell r="KU364">
            <v>-1.3999999999999995</v>
          </cell>
          <cell r="KV364">
            <v>0.20000000000000007</v>
          </cell>
          <cell r="KW364">
            <v>0.2272727272727274</v>
          </cell>
          <cell r="KX364">
            <v>-0.59999999999999976</v>
          </cell>
          <cell r="KY364">
            <v>0.25909090909090915</v>
          </cell>
          <cell r="KZ364">
            <v>-0.68181818181818177</v>
          </cell>
          <cell r="LA364">
            <v>-1.409089090909091</v>
          </cell>
          <cell r="LB364">
            <v>4.5</v>
          </cell>
          <cell r="LC364" t="str">
            <v>Apr 14</v>
          </cell>
          <cell r="LD364">
            <v>62.046736502820302</v>
          </cell>
          <cell r="LE364">
            <v>77.594123048668493</v>
          </cell>
          <cell r="LF364">
            <v>770</v>
          </cell>
          <cell r="LG364">
            <v>845</v>
          </cell>
          <cell r="LH364">
            <v>100.95576719576722</v>
          </cell>
          <cell r="LI364">
            <v>118.77666666666667</v>
          </cell>
          <cell r="LJ364">
            <v>119.69095238095238</v>
          </cell>
          <cell r="LK364">
            <v>1.3947619047619049</v>
          </cell>
          <cell r="LL364">
            <v>122.13000000000001</v>
          </cell>
          <cell r="LM364">
            <v>1.9676190476190476</v>
          </cell>
          <cell r="LN364">
            <v>122.79571428571428</v>
          </cell>
          <cell r="LO364">
            <v>2.3004761904761906</v>
          </cell>
          <cell r="LP364">
            <v>0</v>
          </cell>
          <cell r="LQ364">
            <v>0</v>
          </cell>
          <cell r="LR364">
            <v>0</v>
          </cell>
          <cell r="LS364">
            <v>0</v>
          </cell>
          <cell r="LT364">
            <v>91.450543682039765</v>
          </cell>
          <cell r="LU364">
            <v>90.016722909636286</v>
          </cell>
          <cell r="LV364">
            <v>106.64690476190476</v>
          </cell>
          <cell r="LW364">
            <v>104.96525000000003</v>
          </cell>
          <cell r="LX364">
            <v>106.68775000000002</v>
          </cell>
          <cell r="LY364">
            <v>112.00275000000002</v>
          </cell>
          <cell r="LZ364">
            <v>106.35452380952378</v>
          </cell>
          <cell r="MA364">
            <v>114.62142857142854</v>
          </cell>
          <cell r="MB364" t="str">
            <v>Apr 14</v>
          </cell>
          <cell r="MC364">
            <v>891.85714285714289</v>
          </cell>
          <cell r="MD364">
            <v>918.04761904761904</v>
          </cell>
          <cell r="ME364">
            <v>104.35185185185186</v>
          </cell>
          <cell r="MF364">
            <v>80.599999999999994</v>
          </cell>
          <cell r="MG364">
            <v>72.88</v>
          </cell>
          <cell r="MH364" t="str">
            <v>Apr 14</v>
          </cell>
          <cell r="MI364">
            <v>114.31818181818181</v>
          </cell>
          <cell r="MJ364">
            <v>103.24675324675327</v>
          </cell>
          <cell r="MK364">
            <v>106.10389610389616</v>
          </cell>
          <cell r="ML364">
            <v>96.36363636363636</v>
          </cell>
          <cell r="MM364">
            <v>74.285714285714235</v>
          </cell>
          <cell r="MN364">
            <v>105.44408296085702</v>
          </cell>
          <cell r="MO364">
            <v>116.65461216231893</v>
          </cell>
          <cell r="MP364">
            <v>111.42857142857146</v>
          </cell>
          <cell r="MQ364">
            <v>40.170454545454547</v>
          </cell>
          <cell r="MR364">
            <v>62.5</v>
          </cell>
          <cell r="MS364">
            <v>0</v>
          </cell>
          <cell r="MT364">
            <v>126.64220399802527</v>
          </cell>
          <cell r="MU364">
            <v>77.830747935009725</v>
          </cell>
          <cell r="MV364">
            <v>87.125</v>
          </cell>
          <cell r="MW364">
            <v>15.48</v>
          </cell>
        </row>
        <row r="365">
          <cell r="F365" t="str">
            <v>May 14</v>
          </cell>
          <cell r="G365">
            <v>109.61399999999999</v>
          </cell>
          <cell r="H365">
            <v>0</v>
          </cell>
          <cell r="I365">
            <v>101.88714285714286</v>
          </cell>
          <cell r="J365">
            <v>100.792380952381</v>
          </cell>
          <cell r="K365">
            <v>0</v>
          </cell>
          <cell r="L365">
            <v>104.27285714285715</v>
          </cell>
          <cell r="M365">
            <v>99.806190476190466</v>
          </cell>
          <cell r="N365">
            <v>0</v>
          </cell>
          <cell r="O365">
            <v>0</v>
          </cell>
          <cell r="P365">
            <v>92.78714285714284</v>
          </cell>
          <cell r="Q365">
            <v>92.78714285714284</v>
          </cell>
          <cell r="R365">
            <v>95.965000000000003</v>
          </cell>
          <cell r="S365">
            <v>103.88714285714283</v>
          </cell>
          <cell r="T365">
            <v>96.470476190476163</v>
          </cell>
          <cell r="U365">
            <v>82.503809523809508</v>
          </cell>
          <cell r="V365">
            <v>108.22399999999999</v>
          </cell>
          <cell r="W365">
            <v>108.87899999999999</v>
          </cell>
          <cell r="X365">
            <v>109.95150099999999</v>
          </cell>
          <cell r="Y365">
            <v>106.4515</v>
          </cell>
          <cell r="Z365">
            <v>108.18899999999999</v>
          </cell>
          <cell r="AA365">
            <v>106.97450000000001</v>
          </cell>
          <cell r="AB365">
            <v>108.452</v>
          </cell>
          <cell r="AC365">
            <v>107.17399999999999</v>
          </cell>
          <cell r="AD365">
            <v>108.61399999999999</v>
          </cell>
          <cell r="AE365">
            <v>113.21399999999998</v>
          </cell>
          <cell r="AF365">
            <v>107.58399999999999</v>
          </cell>
          <cell r="AG365">
            <v>111.17</v>
          </cell>
          <cell r="AH365">
            <v>102.83399999999999</v>
          </cell>
          <cell r="AI365">
            <v>105.75550000000001</v>
          </cell>
          <cell r="AJ365">
            <v>107.58399999999999</v>
          </cell>
          <cell r="AK365">
            <v>109.634</v>
          </cell>
          <cell r="AL365">
            <v>112.72649999999999</v>
          </cell>
          <cell r="AM365">
            <v>112.98449999999998</v>
          </cell>
          <cell r="AN365">
            <v>107.31450000000001</v>
          </cell>
          <cell r="AO365">
            <v>110.6645</v>
          </cell>
          <cell r="AP365">
            <v>110.167</v>
          </cell>
          <cell r="AQ365">
            <v>105.134</v>
          </cell>
          <cell r="AR365">
            <v>108.46199999999999</v>
          </cell>
          <cell r="AS365">
            <v>107.17399999999999</v>
          </cell>
          <cell r="AT365">
            <v>106.6550045</v>
          </cell>
          <cell r="AU365">
            <v>109.69000000000001</v>
          </cell>
          <cell r="AV365">
            <v>113.0895</v>
          </cell>
          <cell r="AW365">
            <v>106.62500250000001</v>
          </cell>
          <cell r="AX365">
            <v>110.56399999999999</v>
          </cell>
          <cell r="AY365">
            <v>0</v>
          </cell>
          <cell r="AZ365">
            <v>0</v>
          </cell>
          <cell r="BA365">
            <v>102.86333333333332</v>
          </cell>
          <cell r="BB365">
            <v>105.80350000000001</v>
          </cell>
          <cell r="BC365">
            <v>105.6645</v>
          </cell>
          <cell r="BD365">
            <v>0.57772727272727509</v>
          </cell>
          <cell r="BE365">
            <v>94.470476190476191</v>
          </cell>
          <cell r="BF365">
            <v>102.85000999999998</v>
          </cell>
          <cell r="BG365">
            <v>95.52709999999999</v>
          </cell>
          <cell r="BH365">
            <v>110.44399999999999</v>
          </cell>
          <cell r="BI365">
            <v>109.77900199999999</v>
          </cell>
          <cell r="BJ365">
            <v>0</v>
          </cell>
          <cell r="BK365">
            <v>4.8099999999999996</v>
          </cell>
          <cell r="BL365">
            <v>12.065</v>
          </cell>
          <cell r="BM365">
            <v>43.732500000000002</v>
          </cell>
          <cell r="BN365">
            <v>53.784999999999989</v>
          </cell>
          <cell r="BO365">
            <v>51.53125</v>
          </cell>
          <cell r="BP365">
            <v>91.717500000000001</v>
          </cell>
          <cell r="BQ365">
            <v>119.02000000000001</v>
          </cell>
          <cell r="BR365">
            <v>117.2202294257125</v>
          </cell>
          <cell r="BS365">
            <v>123.23799999999999</v>
          </cell>
          <cell r="BT365">
            <v>121.43822942571248</v>
          </cell>
          <cell r="BU365">
            <v>129.56499999999997</v>
          </cell>
          <cell r="BV365">
            <v>127.76522942571246</v>
          </cell>
          <cell r="BW365">
            <v>121.31400000000001</v>
          </cell>
          <cell r="BX365">
            <v>119.5142294257125</v>
          </cell>
          <cell r="BY365">
            <v>128.46899999999997</v>
          </cell>
          <cell r="BZ365">
            <v>126.66922942571246</v>
          </cell>
          <cell r="CA365">
            <v>118.63900000000001</v>
          </cell>
          <cell r="CB365">
            <v>116.8392294257125</v>
          </cell>
          <cell r="CC365">
            <v>127.29900000000001</v>
          </cell>
          <cell r="CD365">
            <v>125.4992294257125</v>
          </cell>
          <cell r="CE365">
            <v>131.35300000000001</v>
          </cell>
          <cell r="CF365">
            <v>134.38</v>
          </cell>
          <cell r="CG365">
            <v>131.08999999999997</v>
          </cell>
          <cell r="CH365">
            <v>98.61</v>
          </cell>
          <cell r="CI365">
            <v>121.652</v>
          </cell>
          <cell r="CJ365">
            <v>120.40700000000002</v>
          </cell>
          <cell r="CK365">
            <v>120.68200000000003</v>
          </cell>
          <cell r="CL365">
            <v>118.7022</v>
          </cell>
          <cell r="CM365">
            <v>0</v>
          </cell>
          <cell r="CN365">
            <v>121.94549999999998</v>
          </cell>
          <cell r="CO365">
            <v>120.14572942571247</v>
          </cell>
          <cell r="CP365">
            <v>0</v>
          </cell>
          <cell r="CQ365">
            <v>118.363</v>
          </cell>
          <cell r="CR365">
            <v>0</v>
          </cell>
          <cell r="CS365">
            <v>0</v>
          </cell>
          <cell r="CT365">
            <v>98.395238095238113</v>
          </cell>
          <cell r="CU365">
            <v>91.779523809523795</v>
          </cell>
          <cell r="CV365">
            <v>0</v>
          </cell>
          <cell r="CW365">
            <v>64.5</v>
          </cell>
          <cell r="CX365">
            <v>112.46699999999998</v>
          </cell>
          <cell r="CY365">
            <v>112.59199999999998</v>
          </cell>
          <cell r="CZ365">
            <v>119.61549999999998</v>
          </cell>
          <cell r="DA365">
            <v>118.40349999999998</v>
          </cell>
          <cell r="DB365">
            <v>1.7574999999999932</v>
          </cell>
          <cell r="DC365">
            <v>0.92922077922077384</v>
          </cell>
          <cell r="DD365">
            <v>0.89166666666666572</v>
          </cell>
          <cell r="DE365">
            <v>0</v>
          </cell>
          <cell r="DF365">
            <v>1.7997705742875001</v>
          </cell>
          <cell r="DG365">
            <v>4.2851680340178575</v>
          </cell>
          <cell r="DH365">
            <v>3.436854811071429</v>
          </cell>
          <cell r="DI365">
            <v>4.2475579452380952E-2</v>
          </cell>
          <cell r="DJ365">
            <v>1.866367549404762E-2</v>
          </cell>
          <cell r="DK365">
            <v>0.78717396799999995</v>
          </cell>
          <cell r="DL365">
            <v>0</v>
          </cell>
          <cell r="DM365" t="str">
            <v>May 14</v>
          </cell>
          <cell r="DN365">
            <v>4.0750000000000002</v>
          </cell>
          <cell r="DO365">
            <v>0</v>
          </cell>
          <cell r="DP365">
            <v>0</v>
          </cell>
          <cell r="DQ365">
            <v>0</v>
          </cell>
          <cell r="DR365">
            <v>0</v>
          </cell>
          <cell r="DS365">
            <v>1.4647999999999968</v>
          </cell>
          <cell r="DT365">
            <v>120.48480000000001</v>
          </cell>
          <cell r="DU365">
            <v>118.6850294257125</v>
          </cell>
          <cell r="DV365">
            <v>129.73139999999998</v>
          </cell>
          <cell r="DW365">
            <v>127.93162942571247</v>
          </cell>
          <cell r="DX365">
            <v>124.45879999999997</v>
          </cell>
          <cell r="DY365">
            <v>122.65902942571246</v>
          </cell>
          <cell r="DZ365">
            <v>130.88280000000003</v>
          </cell>
          <cell r="EA365">
            <v>129.08302942571254</v>
          </cell>
          <cell r="EB365">
            <v>120.73779999999999</v>
          </cell>
          <cell r="EC365">
            <v>118.93802942571249</v>
          </cell>
          <cell r="ED365">
            <v>130.56480000000002</v>
          </cell>
          <cell r="EE365">
            <v>128.76502942571253</v>
          </cell>
          <cell r="EF365">
            <v>121.84480000000001</v>
          </cell>
          <cell r="EG365">
            <v>136.57879999999997</v>
          </cell>
          <cell r="EH365">
            <v>120.10519999999998</v>
          </cell>
          <cell r="EI365">
            <v>119.68519999999998</v>
          </cell>
          <cell r="EJ365">
            <v>0</v>
          </cell>
          <cell r="EK365">
            <v>123.21420000000001</v>
          </cell>
          <cell r="EL365">
            <v>121.4144294257125</v>
          </cell>
          <cell r="EM365">
            <v>0</v>
          </cell>
          <cell r="EN365">
            <v>0</v>
          </cell>
          <cell r="EO365">
            <v>98.716190476190491</v>
          </cell>
          <cell r="EP365">
            <v>93.044285714285721</v>
          </cell>
          <cell r="EQ365" t="str">
            <v>May 14</v>
          </cell>
          <cell r="ER365">
            <v>4.8499999999999996</v>
          </cell>
          <cell r="ES365">
            <v>0</v>
          </cell>
          <cell r="ET365">
            <v>0</v>
          </cell>
          <cell r="EU365">
            <v>0</v>
          </cell>
          <cell r="EV365">
            <v>42.950999999999993</v>
          </cell>
          <cell r="EW365">
            <v>49.383999999999993</v>
          </cell>
          <cell r="EX365">
            <v>71.268999999999977</v>
          </cell>
          <cell r="EY365">
            <v>120.369</v>
          </cell>
          <cell r="EZ365">
            <v>118.56922942571249</v>
          </cell>
          <cell r="FA365">
            <v>136.57899999999998</v>
          </cell>
          <cell r="FB365">
            <v>134.77922942571249</v>
          </cell>
          <cell r="FC365">
            <v>127.184</v>
          </cell>
          <cell r="FD365">
            <v>125.38422942571249</v>
          </cell>
          <cell r="FE365">
            <v>119.949</v>
          </cell>
          <cell r="FF365">
            <v>118.14922942571249</v>
          </cell>
          <cell r="FG365">
            <v>0</v>
          </cell>
          <cell r="FH365">
            <v>121.78722942571251</v>
          </cell>
          <cell r="FI365">
            <v>123.95700000000001</v>
          </cell>
          <cell r="FJ365">
            <v>123.58700000000002</v>
          </cell>
          <cell r="FK365">
            <v>121.78722942571251</v>
          </cell>
          <cell r="FL365">
            <v>0</v>
          </cell>
          <cell r="FM365">
            <v>0</v>
          </cell>
          <cell r="FN365" t="str">
            <v>May 14</v>
          </cell>
          <cell r="FO365">
            <v>4.71</v>
          </cell>
          <cell r="FP365">
            <v>40.949999999999996</v>
          </cell>
          <cell r="FQ365">
            <v>44.176401315789469</v>
          </cell>
          <cell r="FR365">
            <v>63.583026315789461</v>
          </cell>
          <cell r="FS365">
            <v>0</v>
          </cell>
          <cell r="FT365">
            <v>127.41449999999999</v>
          </cell>
          <cell r="FU365">
            <v>125.61472942571248</v>
          </cell>
          <cell r="FV365">
            <v>132.19449999999998</v>
          </cell>
          <cell r="FW365">
            <v>130.39472942571248</v>
          </cell>
          <cell r="FX365">
            <v>124.80449999999999</v>
          </cell>
          <cell r="FY365">
            <v>123.00472942571248</v>
          </cell>
          <cell r="FZ365">
            <v>132.22450000000001</v>
          </cell>
          <cell r="GA365">
            <v>130.42472942571251</v>
          </cell>
          <cell r="GB365">
            <v>0</v>
          </cell>
          <cell r="GC365">
            <v>0</v>
          </cell>
          <cell r="GD365">
            <v>127.59970000000003</v>
          </cell>
          <cell r="GE365">
            <v>126.25230000000003</v>
          </cell>
          <cell r="GF365">
            <v>124.45252942571253</v>
          </cell>
          <cell r="GG365">
            <v>126.45980000000003</v>
          </cell>
          <cell r="GH365">
            <v>124.66002942571252</v>
          </cell>
          <cell r="GI365">
            <v>125.40500000000002</v>
          </cell>
          <cell r="GJ365">
            <v>123.52500000000001</v>
          </cell>
          <cell r="GK365">
            <v>0</v>
          </cell>
          <cell r="GL365">
            <v>0</v>
          </cell>
          <cell r="GM365">
            <v>87.633809523809504</v>
          </cell>
          <cell r="GN365">
            <v>0</v>
          </cell>
          <cell r="GO365" t="str">
            <v>May 14</v>
          </cell>
          <cell r="GP365">
            <v>7.52</v>
          </cell>
          <cell r="GQ365">
            <v>673.5</v>
          </cell>
          <cell r="GR365">
            <v>722.82500000000005</v>
          </cell>
          <cell r="GS365">
            <v>751.95</v>
          </cell>
          <cell r="GT365">
            <v>729.65</v>
          </cell>
          <cell r="GU365">
            <v>937.83749999999998</v>
          </cell>
          <cell r="GV365">
            <v>934.08749999999998</v>
          </cell>
          <cell r="GW365">
            <v>937.83749999999998</v>
          </cell>
          <cell r="GX365">
            <v>0</v>
          </cell>
          <cell r="GY365">
            <v>1063.7375</v>
          </cell>
          <cell r="GZ365">
            <v>1004.375</v>
          </cell>
          <cell r="HA365">
            <v>1013.1</v>
          </cell>
          <cell r="HB365">
            <v>999.35</v>
          </cell>
          <cell r="HC365">
            <v>969.28750000000002</v>
          </cell>
          <cell r="HD365">
            <v>907.17499999999995</v>
          </cell>
          <cell r="HE365">
            <v>913.76250000000005</v>
          </cell>
          <cell r="HF365">
            <v>919.38750000000005</v>
          </cell>
          <cell r="HG365">
            <v>787.76250000000005</v>
          </cell>
          <cell r="HH365">
            <v>0</v>
          </cell>
          <cell r="HI365">
            <v>775.6</v>
          </cell>
          <cell r="HJ365">
            <v>0</v>
          </cell>
          <cell r="HK365" t="e">
            <v>#VALUE!</v>
          </cell>
          <cell r="HL365">
            <v>0</v>
          </cell>
          <cell r="HM365">
            <v>0</v>
          </cell>
          <cell r="HN365">
            <v>624.86249999999995</v>
          </cell>
          <cell r="HO365">
            <v>574.76250000000005</v>
          </cell>
          <cell r="HP365">
            <v>555.4</v>
          </cell>
          <cell r="HQ365">
            <v>0</v>
          </cell>
          <cell r="HR365">
            <v>74.88</v>
          </cell>
          <cell r="HS365">
            <v>0</v>
          </cell>
          <cell r="HT365">
            <v>1093.3625</v>
          </cell>
          <cell r="HU365" t="str">
            <v>May 14</v>
          </cell>
          <cell r="HV365">
            <v>787.375</v>
          </cell>
          <cell r="HW365">
            <v>839.65</v>
          </cell>
          <cell r="HX365">
            <v>762.375</v>
          </cell>
          <cell r="HY365">
            <v>814.65</v>
          </cell>
          <cell r="HZ365">
            <v>928.3</v>
          </cell>
          <cell r="IA365">
            <v>916.75</v>
          </cell>
          <cell r="IB365">
            <v>928.3</v>
          </cell>
          <cell r="IC365">
            <v>995.48749999999995</v>
          </cell>
          <cell r="ID365">
            <v>948.66250000000002</v>
          </cell>
          <cell r="IE365">
            <v>897.53750000000002</v>
          </cell>
          <cell r="IF365">
            <v>914.05</v>
          </cell>
          <cell r="IG365">
            <v>787.76250000000005</v>
          </cell>
          <cell r="IH365">
            <v>0</v>
          </cell>
          <cell r="II365">
            <v>775.6</v>
          </cell>
          <cell r="IJ365">
            <v>0</v>
          </cell>
          <cell r="IK365">
            <v>0</v>
          </cell>
          <cell r="IL365">
            <v>0</v>
          </cell>
          <cell r="IM365">
            <v>638.5</v>
          </cell>
          <cell r="IN365">
            <v>576.98749999999995</v>
          </cell>
          <cell r="IO365">
            <v>0</v>
          </cell>
          <cell r="IP365">
            <v>0</v>
          </cell>
          <cell r="IQ365" t="str">
            <v>May 14</v>
          </cell>
          <cell r="IR365">
            <v>16.416070975377632</v>
          </cell>
          <cell r="IS365">
            <v>67.943740385319757</v>
          </cell>
          <cell r="IT365">
            <v>78.804574672343264</v>
          </cell>
          <cell r="IU365">
            <v>0</v>
          </cell>
          <cell r="IV365">
            <v>0</v>
          </cell>
          <cell r="IW365">
            <v>0</v>
          </cell>
          <cell r="IX365">
            <v>108.94986363636365</v>
          </cell>
          <cell r="IY365">
            <v>0</v>
          </cell>
          <cell r="IZ365">
            <v>123.53349999999999</v>
          </cell>
          <cell r="JA365">
            <v>121.92799999999998</v>
          </cell>
          <cell r="JB365">
            <v>0</v>
          </cell>
          <cell r="JC365">
            <v>118.45599999999999</v>
          </cell>
          <cell r="JD365">
            <v>131.27218934911244</v>
          </cell>
          <cell r="JE365">
            <v>0</v>
          </cell>
          <cell r="JF365">
            <v>0</v>
          </cell>
          <cell r="JG365">
            <v>0</v>
          </cell>
          <cell r="JH365">
            <v>0</v>
          </cell>
          <cell r="JI365">
            <v>0</v>
          </cell>
          <cell r="JJ365">
            <v>0</v>
          </cell>
          <cell r="JK365">
            <v>0</v>
          </cell>
          <cell r="JL365">
            <v>0</v>
          </cell>
          <cell r="JM365">
            <v>-1.2237727272727028</v>
          </cell>
          <cell r="JN365">
            <v>119.74663727272728</v>
          </cell>
          <cell r="JO365">
            <v>0</v>
          </cell>
          <cell r="JP365">
            <v>120.85859090909092</v>
          </cell>
          <cell r="JQ365">
            <v>122.08236363636362</v>
          </cell>
          <cell r="JR365">
            <v>122.88586363636364</v>
          </cell>
          <cell r="JS365">
            <v>122.72518181818185</v>
          </cell>
          <cell r="JT365">
            <v>123.74036363636363</v>
          </cell>
          <cell r="JU365">
            <v>0</v>
          </cell>
          <cell r="JV365">
            <v>0</v>
          </cell>
          <cell r="JW365">
            <v>0</v>
          </cell>
          <cell r="JX365">
            <v>0</v>
          </cell>
          <cell r="JY365">
            <v>0</v>
          </cell>
          <cell r="JZ365">
            <v>121.74599999999998</v>
          </cell>
          <cell r="KA365">
            <v>0</v>
          </cell>
          <cell r="KB365">
            <v>0</v>
          </cell>
          <cell r="KC365">
            <v>0</v>
          </cell>
          <cell r="KD365">
            <v>106.50200000000001</v>
          </cell>
          <cell r="KE365">
            <v>111.00200000000001</v>
          </cell>
          <cell r="KF365">
            <v>106.50200000000001</v>
          </cell>
          <cell r="KG365">
            <v>111.00200000000001</v>
          </cell>
          <cell r="KH365">
            <v>108.99700000000001</v>
          </cell>
          <cell r="KI365">
            <v>0</v>
          </cell>
          <cell r="KJ365">
            <v>0</v>
          </cell>
          <cell r="KK365">
            <v>97.399986041517536</v>
          </cell>
          <cell r="KL365">
            <v>95.255419112383677</v>
          </cell>
          <cell r="KM365">
            <v>0</v>
          </cell>
          <cell r="KN365">
            <v>93.491596635647824</v>
          </cell>
          <cell r="KO365">
            <v>33.18181818181818</v>
          </cell>
          <cell r="KP365">
            <v>3.6363636363636362</v>
          </cell>
          <cell r="KQ365">
            <v>1</v>
          </cell>
          <cell r="KR365">
            <v>0.5</v>
          </cell>
          <cell r="KS365">
            <v>0.5</v>
          </cell>
          <cell r="KT365">
            <v>-0.1363627272727273</v>
          </cell>
          <cell r="KU365">
            <v>-1.4909090909090901</v>
          </cell>
          <cell r="KV365">
            <v>0.33636363636363648</v>
          </cell>
          <cell r="KW365">
            <v>0.53636363636363649</v>
          </cell>
          <cell r="KX365">
            <v>-0.2818181818181818</v>
          </cell>
          <cell r="KY365">
            <v>0.43636363636363651</v>
          </cell>
          <cell r="KZ365">
            <v>-0.40908863636363646</v>
          </cell>
          <cell r="LA365">
            <v>-0.63636136363636364</v>
          </cell>
          <cell r="LB365">
            <v>4.5</v>
          </cell>
          <cell r="LC365" t="str">
            <v>May 14</v>
          </cell>
          <cell r="LD365">
            <v>65.269943593875908</v>
          </cell>
          <cell r="LE365">
            <v>75.757575757575751</v>
          </cell>
          <cell r="LF365">
            <v>810</v>
          </cell>
          <cell r="LG365">
            <v>825</v>
          </cell>
          <cell r="LH365">
            <v>101.7411111111111</v>
          </cell>
          <cell r="LI365">
            <v>118.86849999999998</v>
          </cell>
          <cell r="LJ365">
            <v>118.58350000000002</v>
          </cell>
          <cell r="LK365">
            <v>1.266</v>
          </cell>
          <cell r="LL365">
            <v>120.59600000000003</v>
          </cell>
          <cell r="LM365">
            <v>1.3399999999999999</v>
          </cell>
          <cell r="LN365">
            <v>121.34100000000001</v>
          </cell>
          <cell r="LO365">
            <v>1.7125000000000004</v>
          </cell>
          <cell r="LP365">
            <v>0</v>
          </cell>
          <cell r="LQ365">
            <v>0</v>
          </cell>
          <cell r="LR365">
            <v>0</v>
          </cell>
          <cell r="LS365">
            <v>0</v>
          </cell>
          <cell r="LT365">
            <v>92.799212598425214</v>
          </cell>
          <cell r="LU365">
            <v>91.071181102362189</v>
          </cell>
          <cell r="LV365">
            <v>108.452</v>
          </cell>
          <cell r="LW365">
            <v>107.17399999999999</v>
          </cell>
          <cell r="LX365">
            <v>108.61399999999999</v>
          </cell>
          <cell r="LY365">
            <v>113.21399999999998</v>
          </cell>
          <cell r="LZ365">
            <v>107.58399999999999</v>
          </cell>
          <cell r="MA365">
            <v>111.17</v>
          </cell>
          <cell r="MB365" t="str">
            <v>May 14</v>
          </cell>
          <cell r="MC365">
            <v>892.32500000000005</v>
          </cell>
          <cell r="MD365">
            <v>900.875</v>
          </cell>
          <cell r="ME365">
            <v>105.65555555555555</v>
          </cell>
          <cell r="MF365">
            <v>81.05</v>
          </cell>
          <cell r="MG365">
            <v>73.09</v>
          </cell>
          <cell r="MH365" t="str">
            <v>May 14</v>
          </cell>
          <cell r="MI365">
            <v>107.04545454545455</v>
          </cell>
          <cell r="MJ365">
            <v>96.753246753246728</v>
          </cell>
          <cell r="MK365">
            <v>99.610389610389618</v>
          </cell>
          <cell r="ML365">
            <v>91.428571428571402</v>
          </cell>
          <cell r="MM365">
            <v>74.285714285714235</v>
          </cell>
          <cell r="MN365">
            <v>125.27443491009602</v>
          </cell>
          <cell r="MO365">
            <v>126.42443593091311</v>
          </cell>
          <cell r="MP365">
            <v>114.67532467532469</v>
          </cell>
          <cell r="MQ365">
            <v>35.136363636363633</v>
          </cell>
          <cell r="MR365">
            <v>63.636363636363633</v>
          </cell>
          <cell r="MS365">
            <v>0</v>
          </cell>
          <cell r="MT365">
            <v>126.64220399802527</v>
          </cell>
          <cell r="MU365">
            <v>79.830205779201165</v>
          </cell>
          <cell r="MV365">
            <v>103.04545454545455</v>
          </cell>
          <cell r="MW365">
            <v>15.48</v>
          </cell>
        </row>
        <row r="366">
          <cell r="F366" t="str">
            <v>Jun 14</v>
          </cell>
          <cell r="G366">
            <v>111.65404761904763</v>
          </cell>
          <cell r="H366">
            <v>0</v>
          </cell>
          <cell r="I366">
            <v>105.24000000000002</v>
          </cell>
          <cell r="J366">
            <v>104.0266666666667</v>
          </cell>
          <cell r="K366">
            <v>0</v>
          </cell>
          <cell r="L366">
            <v>108.21857142857141</v>
          </cell>
          <cell r="M366">
            <v>103.4852380952381</v>
          </cell>
          <cell r="N366">
            <v>0</v>
          </cell>
          <cell r="O366">
            <v>0</v>
          </cell>
          <cell r="P366">
            <v>92.644761904761907</v>
          </cell>
          <cell r="Q366">
            <v>92.644761904761907</v>
          </cell>
          <cell r="R366">
            <v>98.969761904761896</v>
          </cell>
          <cell r="S366">
            <v>103.92809523809524</v>
          </cell>
          <cell r="T366">
            <v>98.52095238095238</v>
          </cell>
          <cell r="U366">
            <v>85.632857142857134</v>
          </cell>
          <cell r="V366">
            <v>109.33261904761903</v>
          </cell>
          <cell r="W366">
            <v>109.70166666666665</v>
          </cell>
          <cell r="X366">
            <v>111.78738095238094</v>
          </cell>
          <cell r="Y366">
            <v>106.36833333333331</v>
          </cell>
          <cell r="Z366">
            <v>108.25166666666665</v>
          </cell>
          <cell r="AA366">
            <v>108.95547619047619</v>
          </cell>
          <cell r="AB366">
            <v>111.62690476190477</v>
          </cell>
          <cell r="AC366">
            <v>109.13023809523808</v>
          </cell>
          <cell r="AD366">
            <v>109.84452380952379</v>
          </cell>
          <cell r="AE366">
            <v>115.6540476190476</v>
          </cell>
          <cell r="AF366">
            <v>109.69476190476192</v>
          </cell>
          <cell r="AG366">
            <v>114.60999999999997</v>
          </cell>
          <cell r="AH366">
            <v>104.49476190476192</v>
          </cell>
          <cell r="AI366">
            <v>108.11666666666666</v>
          </cell>
          <cell r="AJ366">
            <v>109.69476190476192</v>
          </cell>
          <cell r="AK366">
            <v>112.04476190476191</v>
          </cell>
          <cell r="AL366">
            <v>114.37785714285712</v>
          </cell>
          <cell r="AM366">
            <v>115.57190476190478</v>
          </cell>
          <cell r="AN366">
            <v>110.21261904761904</v>
          </cell>
          <cell r="AO366">
            <v>112.72214285714286</v>
          </cell>
          <cell r="AP366">
            <v>111.22214285714286</v>
          </cell>
          <cell r="AQ366">
            <v>107.04476190476191</v>
          </cell>
          <cell r="AR366">
            <v>110.74142857142859</v>
          </cell>
          <cell r="AS366">
            <v>109.13023809523808</v>
          </cell>
          <cell r="AT366">
            <v>108.83571666666663</v>
          </cell>
          <cell r="AU366">
            <v>111.39999999999998</v>
          </cell>
          <cell r="AV366">
            <v>115.65071428571429</v>
          </cell>
          <cell r="AW366">
            <v>108.94761904761901</v>
          </cell>
          <cell r="AX366">
            <v>111.86833333333331</v>
          </cell>
          <cell r="AY366">
            <v>0</v>
          </cell>
          <cell r="AZ366">
            <v>0</v>
          </cell>
          <cell r="BA366">
            <v>106.04952380952381</v>
          </cell>
          <cell r="BB366">
            <v>108.05785714285715</v>
          </cell>
          <cell r="BC366">
            <v>108.03166666666667</v>
          </cell>
          <cell r="BD366">
            <v>0.44849999999999757</v>
          </cell>
          <cell r="BE366">
            <v>99.368571428571414</v>
          </cell>
          <cell r="BF366">
            <v>107.44715285714285</v>
          </cell>
          <cell r="BG366">
            <v>98.525452380952373</v>
          </cell>
          <cell r="BH366">
            <v>112.0445238095238</v>
          </cell>
          <cell r="BI366">
            <v>110.86833333333331</v>
          </cell>
          <cell r="BJ366">
            <v>0</v>
          </cell>
          <cell r="BK366">
            <v>4.63</v>
          </cell>
          <cell r="BL366">
            <v>12.184999999999999</v>
          </cell>
          <cell r="BM366">
            <v>43.886249999999997</v>
          </cell>
          <cell r="BN366">
            <v>55.766249999999999</v>
          </cell>
          <cell r="BO366">
            <v>53.012500000000003</v>
          </cell>
          <cell r="BP366">
            <v>92.524999999999991</v>
          </cell>
          <cell r="BQ366">
            <v>124.93340000000002</v>
          </cell>
          <cell r="BR366">
            <v>122.99373770284951</v>
          </cell>
          <cell r="BS366">
            <v>128.73140000000001</v>
          </cell>
          <cell r="BT366">
            <v>126.7917377028495</v>
          </cell>
          <cell r="BU366">
            <v>134.42840000000001</v>
          </cell>
          <cell r="BV366">
            <v>132.48873770284951</v>
          </cell>
          <cell r="BW366">
            <v>125.7744</v>
          </cell>
          <cell r="BX366">
            <v>123.83473770284949</v>
          </cell>
          <cell r="BY366">
            <v>133.4794</v>
          </cell>
          <cell r="BZ366">
            <v>131.53973770284949</v>
          </cell>
          <cell r="CA366">
            <v>122.87240000000003</v>
          </cell>
          <cell r="CB366">
            <v>120.93273770284952</v>
          </cell>
          <cell r="CC366">
            <v>130.34040000000002</v>
          </cell>
          <cell r="CD366">
            <v>128.40073770284951</v>
          </cell>
          <cell r="CE366">
            <v>137.03840000000002</v>
          </cell>
          <cell r="CF366">
            <v>133.79999999999998</v>
          </cell>
          <cell r="CG366">
            <v>136.375</v>
          </cell>
          <cell r="CH366">
            <v>94.289999999999992</v>
          </cell>
          <cell r="CI366">
            <v>121.80520000000003</v>
          </cell>
          <cell r="CJ366">
            <v>121.04020000000001</v>
          </cell>
          <cell r="CK366">
            <v>121.15520000000001</v>
          </cell>
          <cell r="CL366">
            <v>119.54020000000001</v>
          </cell>
          <cell r="CM366">
            <v>0</v>
          </cell>
          <cell r="CN366">
            <v>122.631</v>
          </cell>
          <cell r="CO366">
            <v>120.69133770284949</v>
          </cell>
          <cell r="CP366">
            <v>0</v>
          </cell>
          <cell r="CQ366">
            <v>119.09060000000001</v>
          </cell>
          <cell r="CR366">
            <v>0</v>
          </cell>
          <cell r="CS366">
            <v>0</v>
          </cell>
          <cell r="CT366">
            <v>99.261904761904745</v>
          </cell>
          <cell r="CU366">
            <v>93.101904761904763</v>
          </cell>
          <cell r="CV366">
            <v>0</v>
          </cell>
          <cell r="CW366">
            <v>64.75</v>
          </cell>
          <cell r="CX366">
            <v>115.72040000000001</v>
          </cell>
          <cell r="CY366">
            <v>116.1404</v>
          </cell>
          <cell r="CZ366">
            <v>120.84949999999998</v>
          </cell>
          <cell r="DA366">
            <v>118.90799999999999</v>
          </cell>
          <cell r="DB366">
            <v>1.5824999999999985</v>
          </cell>
          <cell r="DC366">
            <v>1.0006493506493503</v>
          </cell>
          <cell r="DD366">
            <v>0.96733333333332416</v>
          </cell>
          <cell r="DE366">
            <v>0</v>
          </cell>
          <cell r="DF366">
            <v>1.9396622971505</v>
          </cell>
          <cell r="DG366">
            <v>4.6182435646440476</v>
          </cell>
          <cell r="DH366">
            <v>3.768329510614286</v>
          </cell>
          <cell r="DI366">
            <v>4.4876222738095231E-2</v>
          </cell>
          <cell r="DJ366">
            <v>1.9202594529761904E-2</v>
          </cell>
          <cell r="DK366">
            <v>0.7858352367619047</v>
          </cell>
          <cell r="DL366">
            <v>0</v>
          </cell>
          <cell r="DM366" t="str">
            <v>Jun 14</v>
          </cell>
          <cell r="DN366">
            <v>3.2949999999999999</v>
          </cell>
          <cell r="DO366">
            <v>0</v>
          </cell>
          <cell r="DP366">
            <v>0</v>
          </cell>
          <cell r="DQ366">
            <v>0</v>
          </cell>
          <cell r="DR366">
            <v>0</v>
          </cell>
          <cell r="DS366">
            <v>-3.0780000000000172</v>
          </cell>
          <cell r="DT366">
            <v>121.8554</v>
          </cell>
          <cell r="DU366">
            <v>119.9157377028495</v>
          </cell>
          <cell r="DV366">
            <v>133.59399999999999</v>
          </cell>
          <cell r="DW366">
            <v>131.65433770284949</v>
          </cell>
          <cell r="DX366">
            <v>128.57119999999998</v>
          </cell>
          <cell r="DY366">
            <v>126.63153770284947</v>
          </cell>
          <cell r="DZ366">
            <v>134.38419999999999</v>
          </cell>
          <cell r="EA366">
            <v>132.44453770284949</v>
          </cell>
          <cell r="EB366">
            <v>123.77520000000001</v>
          </cell>
          <cell r="EC366">
            <v>121.83553770284951</v>
          </cell>
          <cell r="ED366">
            <v>133.53620000000001</v>
          </cell>
          <cell r="EE366">
            <v>131.5965377028495</v>
          </cell>
          <cell r="EF366">
            <v>122.58339999999998</v>
          </cell>
          <cell r="EG366">
            <v>137.69239999999999</v>
          </cell>
          <cell r="EH366">
            <v>120.88039999999998</v>
          </cell>
          <cell r="EI366">
            <v>120.46039999999998</v>
          </cell>
          <cell r="EJ366">
            <v>0</v>
          </cell>
          <cell r="EK366">
            <v>124.33939999999997</v>
          </cell>
          <cell r="EL366">
            <v>122.39973770284946</v>
          </cell>
          <cell r="EM366">
            <v>0</v>
          </cell>
          <cell r="EN366">
            <v>0</v>
          </cell>
          <cell r="EO366">
            <v>97.473809523809507</v>
          </cell>
          <cell r="EP366">
            <v>94.207619047619033</v>
          </cell>
          <cell r="EQ366" t="str">
            <v>Jun 14</v>
          </cell>
          <cell r="ER366">
            <v>4.6500000000000004</v>
          </cell>
          <cell r="ES366">
            <v>0</v>
          </cell>
          <cell r="ET366">
            <v>0</v>
          </cell>
          <cell r="EU366">
            <v>0</v>
          </cell>
          <cell r="EV366">
            <v>43.641999999999996</v>
          </cell>
          <cell r="EW366">
            <v>51.546999999999983</v>
          </cell>
          <cell r="EX366">
            <v>61.330999999999996</v>
          </cell>
          <cell r="EY366">
            <v>126.04380000000002</v>
          </cell>
          <cell r="EZ366">
            <v>124.10413770284951</v>
          </cell>
          <cell r="FA366">
            <v>145.52379999999997</v>
          </cell>
          <cell r="FB366">
            <v>143.58413770284946</v>
          </cell>
          <cell r="FC366">
            <v>134.84379999999999</v>
          </cell>
          <cell r="FD366">
            <v>132.90413770284948</v>
          </cell>
          <cell r="FE366">
            <v>125.62380000000002</v>
          </cell>
          <cell r="FF366">
            <v>123.68413770284951</v>
          </cell>
          <cell r="FG366">
            <v>0</v>
          </cell>
          <cell r="FH366">
            <v>121.02433770284951</v>
          </cell>
          <cell r="FI366">
            <v>125.97399999999999</v>
          </cell>
          <cell r="FJ366">
            <v>122.96400000000001</v>
          </cell>
          <cell r="FK366">
            <v>121.02433770284951</v>
          </cell>
          <cell r="FL366">
            <v>0</v>
          </cell>
          <cell r="FM366">
            <v>0</v>
          </cell>
          <cell r="FN366" t="str">
            <v>Jun 14</v>
          </cell>
          <cell r="FO366">
            <v>4.57</v>
          </cell>
          <cell r="FP366">
            <v>40.959999999999994</v>
          </cell>
          <cell r="FQ366">
            <v>52.39</v>
          </cell>
          <cell r="FR366">
            <v>65.993750000000006</v>
          </cell>
          <cell r="FS366">
            <v>0</v>
          </cell>
          <cell r="FT366">
            <v>130.2191</v>
          </cell>
          <cell r="FU366">
            <v>128.27943770284949</v>
          </cell>
          <cell r="FV366">
            <v>138.21909999999997</v>
          </cell>
          <cell r="FW366">
            <v>136.27943770284946</v>
          </cell>
          <cell r="FX366">
            <v>127.21909999999997</v>
          </cell>
          <cell r="FY366">
            <v>125.27943770284946</v>
          </cell>
          <cell r="FZ366">
            <v>138.21909999999997</v>
          </cell>
          <cell r="GA366">
            <v>136.27943770284946</v>
          </cell>
          <cell r="GB366">
            <v>0</v>
          </cell>
          <cell r="GC366">
            <v>0</v>
          </cell>
          <cell r="GD366">
            <v>125.30449999999999</v>
          </cell>
          <cell r="GE366">
            <v>126.20410000000001</v>
          </cell>
          <cell r="GF366">
            <v>124.26443770284951</v>
          </cell>
          <cell r="GG366">
            <v>126.41410000000002</v>
          </cell>
          <cell r="GH366">
            <v>124.47443770284951</v>
          </cell>
          <cell r="GI366">
            <v>127.33099999999999</v>
          </cell>
          <cell r="GJ366">
            <v>125.65099999999998</v>
          </cell>
          <cell r="GK366">
            <v>0</v>
          </cell>
          <cell r="GL366">
            <v>0</v>
          </cell>
          <cell r="GM366">
            <v>88.862380952380931</v>
          </cell>
          <cell r="GN366">
            <v>0</v>
          </cell>
          <cell r="GO366" t="str">
            <v>Jun 14</v>
          </cell>
          <cell r="GP366">
            <v>6.84</v>
          </cell>
          <cell r="GQ366">
            <v>706.60714285714289</v>
          </cell>
          <cell r="GR366">
            <v>787.75</v>
          </cell>
          <cell r="GS366">
            <v>778.35714285714289</v>
          </cell>
          <cell r="GT366">
            <v>768.52380952380952</v>
          </cell>
          <cell r="GU366">
            <v>952.45238095238096</v>
          </cell>
          <cell r="GV366">
            <v>948.70238095238096</v>
          </cell>
          <cell r="GW366">
            <v>952.45238095238096</v>
          </cell>
          <cell r="GX366">
            <v>0</v>
          </cell>
          <cell r="GY366">
            <v>1089.1309523809523</v>
          </cell>
          <cell r="GZ366">
            <v>1039.75</v>
          </cell>
          <cell r="HA366">
            <v>1049.6071428571429</v>
          </cell>
          <cell r="HB366">
            <v>1035.8571428571429</v>
          </cell>
          <cell r="HC366">
            <v>980.59523809523807</v>
          </cell>
          <cell r="HD366">
            <v>909.60714285714289</v>
          </cell>
          <cell r="HE366">
            <v>915.55952380952385</v>
          </cell>
          <cell r="HF366">
            <v>921.63095238095241</v>
          </cell>
          <cell r="HG366">
            <v>796.36904761904759</v>
          </cell>
          <cell r="HH366">
            <v>0</v>
          </cell>
          <cell r="HI366">
            <v>773.15476190476193</v>
          </cell>
          <cell r="HJ366">
            <v>0</v>
          </cell>
          <cell r="HK366" t="e">
            <v>#VALUE!</v>
          </cell>
          <cell r="HL366">
            <v>0</v>
          </cell>
          <cell r="HM366">
            <v>0</v>
          </cell>
          <cell r="HN366">
            <v>634.21428571428567</v>
          </cell>
          <cell r="HO366">
            <v>587.41666666666663</v>
          </cell>
          <cell r="HP366">
            <v>567.95238095238096</v>
          </cell>
          <cell r="HQ366">
            <v>0</v>
          </cell>
          <cell r="HR366">
            <v>72.31</v>
          </cell>
          <cell r="HS366">
            <v>0</v>
          </cell>
          <cell r="HT366">
            <v>1138.7380952380952</v>
          </cell>
          <cell r="HU366" t="str">
            <v>Jun 14</v>
          </cell>
          <cell r="HV366">
            <v>820.60714285714289</v>
          </cell>
          <cell r="HW366">
            <v>851.53571428571433</v>
          </cell>
          <cell r="HX366">
            <v>795.60714285714289</v>
          </cell>
          <cell r="HY366">
            <v>826.53571428571433</v>
          </cell>
          <cell r="HZ366">
            <v>942.34523809523807</v>
          </cell>
          <cell r="IA366">
            <v>929.92857142857144</v>
          </cell>
          <cell r="IB366">
            <v>942.34523809523807</v>
          </cell>
          <cell r="IC366">
            <v>1021.5714285714286</v>
          </cell>
          <cell r="ID366">
            <v>958.42857142857144</v>
          </cell>
          <cell r="IE366">
            <v>902.04761904761904</v>
          </cell>
          <cell r="IF366">
            <v>918.03571428571433</v>
          </cell>
          <cell r="IG366">
            <v>796.36904761904759</v>
          </cell>
          <cell r="IH366">
            <v>0</v>
          </cell>
          <cell r="II366">
            <v>780.72619047619048</v>
          </cell>
          <cell r="IJ366">
            <v>0</v>
          </cell>
          <cell r="IK366">
            <v>0</v>
          </cell>
          <cell r="IL366">
            <v>0</v>
          </cell>
          <cell r="IM366">
            <v>641.32142857142856</v>
          </cell>
          <cell r="IN366">
            <v>581.09523809523807</v>
          </cell>
          <cell r="IO366">
            <v>0</v>
          </cell>
          <cell r="IP366">
            <v>0</v>
          </cell>
          <cell r="IQ366" t="str">
            <v>Jun 14</v>
          </cell>
          <cell r="IR366">
            <v>16.209957336824026</v>
          </cell>
          <cell r="IS366">
            <v>69.70185334407735</v>
          </cell>
          <cell r="IT366">
            <v>79.430670339761249</v>
          </cell>
          <cell r="IU366">
            <v>0</v>
          </cell>
          <cell r="IV366">
            <v>0</v>
          </cell>
          <cell r="IW366">
            <v>0</v>
          </cell>
          <cell r="IX366">
            <v>109.41142857142856</v>
          </cell>
          <cell r="IY366">
            <v>0</v>
          </cell>
          <cell r="IZ366">
            <v>125.36190476190475</v>
          </cell>
          <cell r="JA366">
            <v>124.25666666666667</v>
          </cell>
          <cell r="JB366">
            <v>0</v>
          </cell>
          <cell r="JC366">
            <v>120.82380952380953</v>
          </cell>
          <cell r="JD366">
            <v>128.80811496196111</v>
          </cell>
          <cell r="JE366">
            <v>0</v>
          </cell>
          <cell r="JF366">
            <v>0</v>
          </cell>
          <cell r="JG366">
            <v>0</v>
          </cell>
          <cell r="JH366">
            <v>0</v>
          </cell>
          <cell r="JI366">
            <v>0</v>
          </cell>
          <cell r="JJ366">
            <v>0</v>
          </cell>
          <cell r="JK366">
            <v>0</v>
          </cell>
          <cell r="JL366">
            <v>0</v>
          </cell>
          <cell r="JM366">
            <v>-1.1176190476190442</v>
          </cell>
          <cell r="JN366">
            <v>120.55142857142857</v>
          </cell>
          <cell r="JO366">
            <v>0</v>
          </cell>
          <cell r="JP366">
            <v>119.58095238095241</v>
          </cell>
          <cell r="JQ366">
            <v>120.69857142857146</v>
          </cell>
          <cell r="JR366">
            <v>121.20000000000003</v>
          </cell>
          <cell r="JS366">
            <v>121.42809761904762</v>
          </cell>
          <cell r="JT366">
            <v>122.34952619047621</v>
          </cell>
          <cell r="JU366">
            <v>0</v>
          </cell>
          <cell r="JV366">
            <v>0</v>
          </cell>
          <cell r="JW366">
            <v>0</v>
          </cell>
          <cell r="JX366">
            <v>0</v>
          </cell>
          <cell r="JY366">
            <v>0</v>
          </cell>
          <cell r="JZ366">
            <v>120.80809523809526</v>
          </cell>
          <cell r="KA366">
            <v>0</v>
          </cell>
          <cell r="KB366">
            <v>0</v>
          </cell>
          <cell r="KC366">
            <v>0</v>
          </cell>
          <cell r="KD366">
            <v>109.00999999999999</v>
          </cell>
          <cell r="KE366">
            <v>113.50999999999999</v>
          </cell>
          <cell r="KF366">
            <v>109.00999999999999</v>
          </cell>
          <cell r="KG366">
            <v>113.50999999999999</v>
          </cell>
          <cell r="KH366">
            <v>110.48714285714287</v>
          </cell>
          <cell r="KI366">
            <v>0</v>
          </cell>
          <cell r="KJ366">
            <v>0</v>
          </cell>
          <cell r="KK366">
            <v>99.845294338207736</v>
          </cell>
          <cell r="KL366">
            <v>97.654893138357707</v>
          </cell>
          <cell r="KM366">
            <v>0</v>
          </cell>
          <cell r="KN366">
            <v>96.058942632170982</v>
          </cell>
          <cell r="KO366">
            <v>30</v>
          </cell>
          <cell r="KP366">
            <v>3.2380952380952381</v>
          </cell>
          <cell r="KQ366">
            <v>1</v>
          </cell>
          <cell r="KR366">
            <v>0.51428571428571435</v>
          </cell>
          <cell r="KS366">
            <v>0.36190476190476184</v>
          </cell>
          <cell r="KT366">
            <v>-0.25238095238095237</v>
          </cell>
          <cell r="KU366">
            <v>-1.657142857142857</v>
          </cell>
          <cell r="KV366">
            <v>-0.10952380952380965</v>
          </cell>
          <cell r="KW366">
            <v>-3.8095238095238147E-2</v>
          </cell>
          <cell r="KX366">
            <v>-0.75237857142857123</v>
          </cell>
          <cell r="KY366">
            <v>9.5261904761905006E-3</v>
          </cell>
          <cell r="KZ366">
            <v>1.9523809523809523</v>
          </cell>
          <cell r="LA366">
            <v>1.1428571428571428</v>
          </cell>
          <cell r="LB366">
            <v>4.5</v>
          </cell>
          <cell r="LC366" t="str">
            <v>Jun 14</v>
          </cell>
          <cell r="LD366">
            <v>67.28444802578565</v>
          </cell>
          <cell r="LE366">
            <v>76.675849403122129</v>
          </cell>
          <cell r="LF366">
            <v>835</v>
          </cell>
          <cell r="LG366">
            <v>835</v>
          </cell>
          <cell r="LH366">
            <v>103.22068783068784</v>
          </cell>
          <cell r="LI366">
            <v>121.16809523809523</v>
          </cell>
          <cell r="LJ366">
            <v>119.81571428571426</v>
          </cell>
          <cell r="LK366">
            <v>1.538095238095238</v>
          </cell>
          <cell r="LL366">
            <v>119.46000000000002</v>
          </cell>
          <cell r="LM366">
            <v>1.3547619047619048</v>
          </cell>
          <cell r="LN366">
            <v>120.36952380952381</v>
          </cell>
          <cell r="LO366">
            <v>1.8095238095238095</v>
          </cell>
          <cell r="LP366">
            <v>0</v>
          </cell>
          <cell r="LQ366">
            <v>0</v>
          </cell>
          <cell r="LR366">
            <v>0</v>
          </cell>
          <cell r="LS366">
            <v>0</v>
          </cell>
          <cell r="LT366">
            <v>94.765954255718029</v>
          </cell>
          <cell r="LU366">
            <v>93.297487814023256</v>
          </cell>
          <cell r="LV366">
            <v>111.62690476190477</v>
          </cell>
          <cell r="LW366">
            <v>109.13023809523808</v>
          </cell>
          <cell r="LX366">
            <v>109.84452380952379</v>
          </cell>
          <cell r="LY366">
            <v>115.6540476190476</v>
          </cell>
          <cell r="LZ366">
            <v>109.69476190476192</v>
          </cell>
          <cell r="MA366">
            <v>114.60999999999997</v>
          </cell>
          <cell r="MB366" t="str">
            <v>Jun 14</v>
          </cell>
          <cell r="MC366">
            <v>913.42857142857144</v>
          </cell>
          <cell r="MD366">
            <v>917.76190476190482</v>
          </cell>
          <cell r="ME366">
            <v>107.06746031746032</v>
          </cell>
          <cell r="MF366">
            <v>75.56</v>
          </cell>
          <cell r="MG366">
            <v>71.48</v>
          </cell>
          <cell r="MH366" t="str">
            <v>Jun 14</v>
          </cell>
          <cell r="MI366">
            <v>106.35714285714286</v>
          </cell>
          <cell r="MJ366">
            <v>99.999999999999972</v>
          </cell>
          <cell r="MK366">
            <v>102.85714285714286</v>
          </cell>
          <cell r="ML366">
            <v>100.54421768707482</v>
          </cell>
          <cell r="MM366">
            <v>75.918367346938723</v>
          </cell>
          <cell r="MN366">
            <v>121.55170400387439</v>
          </cell>
          <cell r="MO366">
            <v>131.5280752130146</v>
          </cell>
          <cell r="MP366">
            <v>115.78231292517005</v>
          </cell>
          <cell r="MQ366">
            <v>40.666666666666664</v>
          </cell>
          <cell r="MR366">
            <v>70.238095238095241</v>
          </cell>
          <cell r="MS366">
            <v>0</v>
          </cell>
          <cell r="MT366">
            <v>126.64220399802528</v>
          </cell>
          <cell r="MU366">
            <v>79.830205779201179</v>
          </cell>
          <cell r="MV366">
            <v>93.857142857142861</v>
          </cell>
          <cell r="MW366">
            <v>15.48</v>
          </cell>
        </row>
        <row r="367">
          <cell r="F367" t="str">
            <v>Jul 14</v>
          </cell>
          <cell r="G367">
            <v>106.63543478260871</v>
          </cell>
          <cell r="H367">
            <v>0</v>
          </cell>
          <cell r="I367">
            <v>102.82363636363638</v>
          </cell>
          <cell r="J367">
            <v>100.98045454545461</v>
          </cell>
          <cell r="K367">
            <v>0</v>
          </cell>
          <cell r="L367">
            <v>106.41227272727271</v>
          </cell>
          <cell r="M367">
            <v>102.17818181818183</v>
          </cell>
          <cell r="N367">
            <v>0</v>
          </cell>
          <cell r="O367">
            <v>0</v>
          </cell>
          <cell r="P367">
            <v>88.898636363636356</v>
          </cell>
          <cell r="Q367">
            <v>88.898636363636356</v>
          </cell>
          <cell r="R367">
            <v>93.661136363636373</v>
          </cell>
          <cell r="S367">
            <v>100.00999999999999</v>
          </cell>
          <cell r="T367">
            <v>94.773636363636356</v>
          </cell>
          <cell r="U367">
            <v>81.403181818181807</v>
          </cell>
          <cell r="V367">
            <v>104.42239130434784</v>
          </cell>
          <cell r="W367">
            <v>104.92239130434784</v>
          </cell>
          <cell r="X367">
            <v>106.56587608695654</v>
          </cell>
          <cell r="Y367">
            <v>100.22239130434784</v>
          </cell>
          <cell r="Z367">
            <v>102.83978260869567</v>
          </cell>
          <cell r="AA367">
            <v>106.60818181818182</v>
          </cell>
          <cell r="AB367">
            <v>109.64909090909092</v>
          </cell>
          <cell r="AC367">
            <v>104.03978260869567</v>
          </cell>
          <cell r="AD367">
            <v>104.82456521739132</v>
          </cell>
          <cell r="AE367">
            <v>110.63543478260871</v>
          </cell>
          <cell r="AF367">
            <v>108.40750000000003</v>
          </cell>
          <cell r="AG367">
            <v>109.69636363636366</v>
          </cell>
          <cell r="AH367">
            <v>103.70750000000002</v>
          </cell>
          <cell r="AI367">
            <v>105.75045454545452</v>
          </cell>
          <cell r="AJ367">
            <v>108.40750000000003</v>
          </cell>
          <cell r="AK367">
            <v>110.15750000000003</v>
          </cell>
          <cell r="AL367">
            <v>109.00065217391305</v>
          </cell>
          <cell r="AM367">
            <v>112.46136363636361</v>
          </cell>
          <cell r="AN367">
            <v>108.78090909090909</v>
          </cell>
          <cell r="AO367">
            <v>109.64909090909092</v>
          </cell>
          <cell r="AP367">
            <v>107.02195652173914</v>
          </cell>
          <cell r="AQ367">
            <v>106.05750000000003</v>
          </cell>
          <cell r="AR367">
            <v>108.88272727272729</v>
          </cell>
          <cell r="AS367">
            <v>104.03978260869567</v>
          </cell>
          <cell r="AT367">
            <v>106.45409545454547</v>
          </cell>
          <cell r="AU367">
            <v>109.86909090909091</v>
          </cell>
          <cell r="AV367">
            <v>113.3309090909091</v>
          </cell>
          <cell r="AW367">
            <v>106.71591363636365</v>
          </cell>
          <cell r="AX367">
            <v>106.15500217391306</v>
          </cell>
          <cell r="AY367">
            <v>0</v>
          </cell>
          <cell r="AZ367">
            <v>0</v>
          </cell>
          <cell r="BA367">
            <v>104.44863636363635</v>
          </cell>
          <cell r="BB367">
            <v>106.16590909090907</v>
          </cell>
          <cell r="BC367">
            <v>106.1490909090909</v>
          </cell>
          <cell r="BD367">
            <v>0.94954545454545558</v>
          </cell>
          <cell r="BE367">
            <v>92.973636363636359</v>
          </cell>
          <cell r="BF367">
            <v>106.90137363636363</v>
          </cell>
          <cell r="BG367">
            <v>93.673318181818175</v>
          </cell>
          <cell r="BH367">
            <v>106.27891304347828</v>
          </cell>
          <cell r="BI367">
            <v>105.68760869565219</v>
          </cell>
          <cell r="BJ367">
            <v>0</v>
          </cell>
          <cell r="BK367">
            <v>4.41</v>
          </cell>
          <cell r="BL367">
            <v>10.36278409090909</v>
          </cell>
          <cell r="BM367">
            <v>43.407954545454544</v>
          </cell>
          <cell r="BN367">
            <v>55.022386363636357</v>
          </cell>
          <cell r="BO367">
            <v>52.766079545454538</v>
          </cell>
          <cell r="BP367">
            <v>91.512272727272716</v>
          </cell>
          <cell r="BQ367">
            <v>119.09710909090909</v>
          </cell>
          <cell r="BR367">
            <v>117.09436789640385</v>
          </cell>
          <cell r="BS367">
            <v>122.38990909090907</v>
          </cell>
          <cell r="BT367">
            <v>120.38716789640384</v>
          </cell>
          <cell r="BU367">
            <v>127.32910909090907</v>
          </cell>
          <cell r="BV367">
            <v>125.32636789640384</v>
          </cell>
          <cell r="BW367">
            <v>118.48810909090909</v>
          </cell>
          <cell r="BX367">
            <v>116.48536789640386</v>
          </cell>
          <cell r="BY367">
            <v>128.10324545454546</v>
          </cell>
          <cell r="BZ367">
            <v>126.10050426004022</v>
          </cell>
          <cell r="CA367">
            <v>116.64488181818183</v>
          </cell>
          <cell r="CB367">
            <v>114.6421406236766</v>
          </cell>
          <cell r="CC367">
            <v>124.52083636363636</v>
          </cell>
          <cell r="CD367">
            <v>122.51809516913113</v>
          </cell>
          <cell r="CE367">
            <v>134.91010909090909</v>
          </cell>
          <cell r="CF367">
            <v>128.55818181818179</v>
          </cell>
          <cell r="CG367">
            <v>140.95486363636363</v>
          </cell>
          <cell r="CH367">
            <v>93.75927272727273</v>
          </cell>
          <cell r="CI367">
            <v>119.27866363636363</v>
          </cell>
          <cell r="CJ367">
            <v>118.54366363636363</v>
          </cell>
          <cell r="CK367">
            <v>118.64866363636364</v>
          </cell>
          <cell r="CL367">
            <v>114.92173636363634</v>
          </cell>
          <cell r="CM367">
            <v>0</v>
          </cell>
          <cell r="CN367">
            <v>119.45926363636363</v>
          </cell>
          <cell r="CO367">
            <v>117.4565224418584</v>
          </cell>
          <cell r="CP367">
            <v>0</v>
          </cell>
          <cell r="CQ367">
            <v>114.35473636363635</v>
          </cell>
          <cell r="CR367">
            <v>0</v>
          </cell>
          <cell r="CS367">
            <v>0</v>
          </cell>
          <cell r="CT367">
            <v>94.474999999999994</v>
          </cell>
          <cell r="CU367">
            <v>88.975000000000023</v>
          </cell>
          <cell r="CV367">
            <v>0</v>
          </cell>
          <cell r="CW367">
            <v>62.5</v>
          </cell>
          <cell r="CX367">
            <v>111.06747272727274</v>
          </cell>
          <cell r="CY367">
            <v>111.48747272727275</v>
          </cell>
          <cell r="CZ367">
            <v>116.9141590909091</v>
          </cell>
          <cell r="DA367">
            <v>115.07284090909089</v>
          </cell>
          <cell r="DB367">
            <v>1.3719999999999974</v>
          </cell>
          <cell r="DC367">
            <v>1.2487190082644632</v>
          </cell>
          <cell r="DD367">
            <v>0.61440909090908724</v>
          </cell>
          <cell r="DE367">
            <v>0</v>
          </cell>
          <cell r="DF367">
            <v>2.0027411945052269</v>
          </cell>
          <cell r="DG367">
            <v>4.768431415488636</v>
          </cell>
          <cell r="DH367">
            <v>3.9297762486818182</v>
          </cell>
          <cell r="DI367">
            <v>4.4632835409090903E-2</v>
          </cell>
          <cell r="DJ367">
            <v>1.9147956647727272E-2</v>
          </cell>
          <cell r="DK367">
            <v>0.77487437474999998</v>
          </cell>
          <cell r="DL367">
            <v>0</v>
          </cell>
          <cell r="DM367" t="str">
            <v>Jul 14</v>
          </cell>
          <cell r="DN367">
            <v>3.4050000000000002</v>
          </cell>
          <cell r="DO367">
            <v>0</v>
          </cell>
          <cell r="DP367">
            <v>0</v>
          </cell>
          <cell r="DQ367">
            <v>0</v>
          </cell>
          <cell r="DR367">
            <v>0</v>
          </cell>
          <cell r="DS367">
            <v>-0.8883000000000294</v>
          </cell>
          <cell r="DT367">
            <v>118.20880909090906</v>
          </cell>
          <cell r="DU367">
            <v>116.20606789640382</v>
          </cell>
          <cell r="DV367">
            <v>128.28231818181817</v>
          </cell>
          <cell r="DW367">
            <v>126.27957698731294</v>
          </cell>
          <cell r="DX367">
            <v>122.47486363636364</v>
          </cell>
          <cell r="DY367">
            <v>120.4721224418584</v>
          </cell>
          <cell r="DZ367">
            <v>128.62595454545453</v>
          </cell>
          <cell r="EA367">
            <v>126.6232133509493</v>
          </cell>
          <cell r="EB367">
            <v>118.77790909090906</v>
          </cell>
          <cell r="EC367">
            <v>116.77516789640383</v>
          </cell>
          <cell r="ED367">
            <v>127.86136363636363</v>
          </cell>
          <cell r="EE367">
            <v>125.8586224418584</v>
          </cell>
          <cell r="EF367">
            <v>120.89585454545455</v>
          </cell>
          <cell r="EG367">
            <v>134.90858181818183</v>
          </cell>
          <cell r="EH367">
            <v>116.60803636363636</v>
          </cell>
          <cell r="EI367">
            <v>116.18803636363636</v>
          </cell>
          <cell r="EJ367">
            <v>0</v>
          </cell>
          <cell r="EK367">
            <v>120.90864545454542</v>
          </cell>
          <cell r="EL367">
            <v>118.90590426004019</v>
          </cell>
          <cell r="EM367">
            <v>0</v>
          </cell>
          <cell r="EN367">
            <v>0</v>
          </cell>
          <cell r="EO367">
            <v>95.58</v>
          </cell>
          <cell r="EP367">
            <v>90.269545454545451</v>
          </cell>
          <cell r="EQ367" t="str">
            <v>Jul 14</v>
          </cell>
          <cell r="ER367">
            <v>4.66</v>
          </cell>
          <cell r="ES367">
            <v>0</v>
          </cell>
          <cell r="ET367">
            <v>0</v>
          </cell>
          <cell r="EU367">
            <v>0</v>
          </cell>
          <cell r="EV367">
            <v>44.472272727272724</v>
          </cell>
          <cell r="EW367">
            <v>51.924409090909087</v>
          </cell>
          <cell r="EX367">
            <v>61.460318181818174</v>
          </cell>
          <cell r="EY367">
            <v>114.13423636363636</v>
          </cell>
          <cell r="EZ367">
            <v>112.13149516913113</v>
          </cell>
          <cell r="FA367">
            <v>139.67787272727276</v>
          </cell>
          <cell r="FB367">
            <v>137.67513153276752</v>
          </cell>
          <cell r="FC367">
            <v>119.22291818181819</v>
          </cell>
          <cell r="FD367">
            <v>117.22017698731295</v>
          </cell>
          <cell r="FE367">
            <v>113.71423636363636</v>
          </cell>
          <cell r="FF367">
            <v>111.71149516913113</v>
          </cell>
          <cell r="FG367">
            <v>0</v>
          </cell>
          <cell r="FH367">
            <v>119.01243153276749</v>
          </cell>
          <cell r="FI367">
            <v>123.28794545454545</v>
          </cell>
          <cell r="FJ367">
            <v>121.01517272727273</v>
          </cell>
          <cell r="FK367">
            <v>119.01243153276749</v>
          </cell>
          <cell r="FL367">
            <v>0</v>
          </cell>
          <cell r="FM367">
            <v>0</v>
          </cell>
          <cell r="FN367" t="str">
            <v>Jul 14</v>
          </cell>
          <cell r="FO367">
            <v>4.71</v>
          </cell>
          <cell r="FP367">
            <v>43.174090909090907</v>
          </cell>
          <cell r="FQ367">
            <v>61.06227272727272</v>
          </cell>
          <cell r="FR367">
            <v>66.159545454545437</v>
          </cell>
          <cell r="FS367">
            <v>0</v>
          </cell>
          <cell r="FT367">
            <v>121.65194999999996</v>
          </cell>
          <cell r="FU367">
            <v>119.64920880549472</v>
          </cell>
          <cell r="FV367">
            <v>127.29331363636362</v>
          </cell>
          <cell r="FW367">
            <v>125.29057244185839</v>
          </cell>
          <cell r="FX367">
            <v>119.47797272727271</v>
          </cell>
          <cell r="FY367">
            <v>117.47523153276748</v>
          </cell>
          <cell r="FZ367">
            <v>127.29331363636362</v>
          </cell>
          <cell r="GA367">
            <v>125.29057244185839</v>
          </cell>
          <cell r="GB367">
            <v>0</v>
          </cell>
          <cell r="GC367">
            <v>0</v>
          </cell>
          <cell r="GD367">
            <v>120.73615909090906</v>
          </cell>
          <cell r="GE367">
            <v>123.12576818181815</v>
          </cell>
          <cell r="GF367">
            <v>121.12302698731291</v>
          </cell>
          <cell r="GG367">
            <v>123.38349545454543</v>
          </cell>
          <cell r="GH367">
            <v>121.38075426004019</v>
          </cell>
          <cell r="GI367">
            <v>120.41495454545451</v>
          </cell>
          <cell r="GJ367">
            <v>118.73495454545451</v>
          </cell>
          <cell r="GK367">
            <v>0</v>
          </cell>
          <cell r="GL367">
            <v>0</v>
          </cell>
          <cell r="GM367">
            <v>89.86818181818181</v>
          </cell>
          <cell r="GN367">
            <v>0</v>
          </cell>
          <cell r="GO367" t="str">
            <v>Jul 14</v>
          </cell>
          <cell r="GP367">
            <v>6.5</v>
          </cell>
          <cell r="GQ367">
            <v>723.38043478260875</v>
          </cell>
          <cell r="GR367">
            <v>809.42391304347825</v>
          </cell>
          <cell r="GS367">
            <v>757.695652173913</v>
          </cell>
          <cell r="GT367">
            <v>800.21739130434787</v>
          </cell>
          <cell r="GU367">
            <v>935.51086956521738</v>
          </cell>
          <cell r="GV367">
            <v>931.76086956521738</v>
          </cell>
          <cell r="GW367">
            <v>935.51086956521738</v>
          </cell>
          <cell r="GX367">
            <v>0</v>
          </cell>
          <cell r="GY367">
            <v>1069.7065217391305</v>
          </cell>
          <cell r="GZ367">
            <v>1017.6304347826087</v>
          </cell>
          <cell r="HA367">
            <v>1017.5869565217391</v>
          </cell>
          <cell r="HB367">
            <v>1003.8369565217391</v>
          </cell>
          <cell r="HC367">
            <v>965.26086956521738</v>
          </cell>
          <cell r="HD367">
            <v>887.48913043478262</v>
          </cell>
          <cell r="HE367">
            <v>897.95652173913038</v>
          </cell>
          <cell r="HF367">
            <v>903.52173913043475</v>
          </cell>
          <cell r="HG367">
            <v>763.48913043478262</v>
          </cell>
          <cell r="HH367">
            <v>0</v>
          </cell>
          <cell r="HI367">
            <v>733.43478260869563</v>
          </cell>
          <cell r="HJ367">
            <v>0</v>
          </cell>
          <cell r="HK367" t="e">
            <v>#VALUE!</v>
          </cell>
          <cell r="HL367">
            <v>0</v>
          </cell>
          <cell r="HM367">
            <v>0</v>
          </cell>
          <cell r="HN367">
            <v>598.28260869565213</v>
          </cell>
          <cell r="HO367">
            <v>572.36956521739125</v>
          </cell>
          <cell r="HP367">
            <v>553.18478260869563</v>
          </cell>
          <cell r="HQ367">
            <v>0</v>
          </cell>
          <cell r="HR367">
            <v>73.36</v>
          </cell>
          <cell r="HS367">
            <v>0</v>
          </cell>
          <cell r="HT367">
            <v>1181.0434782608695</v>
          </cell>
          <cell r="HU367" t="str">
            <v>Jul 14</v>
          </cell>
          <cell r="HV367">
            <v>799.945652173913</v>
          </cell>
          <cell r="HW367">
            <v>848.16304347826087</v>
          </cell>
          <cell r="HX367">
            <v>774.945652173913</v>
          </cell>
          <cell r="HY367">
            <v>823.16304347826087</v>
          </cell>
          <cell r="HZ367">
            <v>925.72826086956525</v>
          </cell>
          <cell r="IA367">
            <v>913.72826086956525</v>
          </cell>
          <cell r="IB367">
            <v>925.72826086956525</v>
          </cell>
          <cell r="IC367">
            <v>1004.2173913043479</v>
          </cell>
          <cell r="ID367">
            <v>946.72826086956525</v>
          </cell>
          <cell r="IE367">
            <v>883.76086956521738</v>
          </cell>
          <cell r="IF367">
            <v>903.51086956521738</v>
          </cell>
          <cell r="IG367">
            <v>761.51086956521738</v>
          </cell>
          <cell r="IH367">
            <v>0</v>
          </cell>
          <cell r="II367">
            <v>738.1521739130435</v>
          </cell>
          <cell r="IJ367">
            <v>0</v>
          </cell>
          <cell r="IK367">
            <v>0</v>
          </cell>
          <cell r="IL367">
            <v>0</v>
          </cell>
          <cell r="IM367">
            <v>604.96739130434787</v>
          </cell>
          <cell r="IN367">
            <v>573.57608695652175</v>
          </cell>
          <cell r="IO367">
            <v>0</v>
          </cell>
          <cell r="IP367">
            <v>0</v>
          </cell>
          <cell r="IQ367" t="str">
            <v>Jul 14</v>
          </cell>
          <cell r="IR367">
            <v>16.163408908154835</v>
          </cell>
          <cell r="IS367">
            <v>68.493150684931507</v>
          </cell>
          <cell r="IT367">
            <v>79.889807162534439</v>
          </cell>
          <cell r="IU367">
            <v>0</v>
          </cell>
          <cell r="IV367">
            <v>0</v>
          </cell>
          <cell r="IW367">
            <v>0</v>
          </cell>
          <cell r="IX367">
            <v>109.69778656126482</v>
          </cell>
          <cell r="IY367">
            <v>0</v>
          </cell>
          <cell r="IZ367">
            <v>123.71227272727273</v>
          </cell>
          <cell r="JA367">
            <v>122.85249011857708</v>
          </cell>
          <cell r="JB367">
            <v>0</v>
          </cell>
          <cell r="JC367">
            <v>120.42529644268775</v>
          </cell>
          <cell r="JD367">
            <v>127.53630984400218</v>
          </cell>
          <cell r="JE367">
            <v>0</v>
          </cell>
          <cell r="JF367">
            <v>0</v>
          </cell>
          <cell r="JG367">
            <v>0</v>
          </cell>
          <cell r="JH367">
            <v>0</v>
          </cell>
          <cell r="JI367">
            <v>0</v>
          </cell>
          <cell r="JJ367">
            <v>0</v>
          </cell>
          <cell r="JK367">
            <v>0</v>
          </cell>
          <cell r="JL367">
            <v>0</v>
          </cell>
          <cell r="JM367">
            <v>-1.0491699604743019</v>
          </cell>
          <cell r="JN367">
            <v>118.58500000000001</v>
          </cell>
          <cell r="JO367">
            <v>0</v>
          </cell>
          <cell r="JP367">
            <v>117.20529644268775</v>
          </cell>
          <cell r="JQ367">
            <v>118.25446640316206</v>
          </cell>
          <cell r="JR367">
            <v>118.68355731225297</v>
          </cell>
          <cell r="JS367">
            <v>118.77796442687747</v>
          </cell>
          <cell r="JT367">
            <v>120.21764822134388</v>
          </cell>
          <cell r="JU367">
            <v>0</v>
          </cell>
          <cell r="JV367">
            <v>0</v>
          </cell>
          <cell r="JW367">
            <v>0</v>
          </cell>
          <cell r="JX367">
            <v>0</v>
          </cell>
          <cell r="JY367">
            <v>0</v>
          </cell>
          <cell r="JZ367">
            <v>118.53272727272727</v>
          </cell>
          <cell r="KA367">
            <v>0</v>
          </cell>
          <cell r="KB367">
            <v>0</v>
          </cell>
          <cell r="KC367">
            <v>0</v>
          </cell>
          <cell r="KD367">
            <v>107.53318181818179</v>
          </cell>
          <cell r="KE367">
            <v>112.03318181818179</v>
          </cell>
          <cell r="KF367">
            <v>107.53318181818179</v>
          </cell>
          <cell r="KG367">
            <v>112.03318181818179</v>
          </cell>
          <cell r="KH367">
            <v>106.17727272727274</v>
          </cell>
          <cell r="KI367">
            <v>0</v>
          </cell>
          <cell r="KJ367">
            <v>0</v>
          </cell>
          <cell r="KK367">
            <v>96.756146114344418</v>
          </cell>
          <cell r="KL367">
            <v>94.627083838038033</v>
          </cell>
          <cell r="KM367">
            <v>0</v>
          </cell>
          <cell r="KN367">
            <v>94.236603280321177</v>
          </cell>
          <cell r="KO367">
            <v>30</v>
          </cell>
          <cell r="KP367">
            <v>3.3586956521739131</v>
          </cell>
          <cell r="KQ367">
            <v>1</v>
          </cell>
          <cell r="KR367">
            <v>0.86521739130434794</v>
          </cell>
          <cell r="KS367">
            <v>0.64347826086956494</v>
          </cell>
          <cell r="KT367">
            <v>-0.19999999999999996</v>
          </cell>
          <cell r="KU367">
            <v>-1.7565217391304342</v>
          </cell>
          <cell r="KV367">
            <v>-0.27826086956521739</v>
          </cell>
          <cell r="KW367">
            <v>-0.27826086956521739</v>
          </cell>
          <cell r="KX367">
            <v>-1.4652173913043476</v>
          </cell>
          <cell r="KY367">
            <v>-0.27826086956521739</v>
          </cell>
          <cell r="KZ367">
            <v>-4.347217391304363E-2</v>
          </cell>
          <cell r="LA367">
            <v>0.95652173913043481</v>
          </cell>
          <cell r="LB367">
            <v>4.5</v>
          </cell>
          <cell r="LC367" t="str">
            <v>Jul 14</v>
          </cell>
          <cell r="LD367">
            <v>66.075745366639808</v>
          </cell>
          <cell r="LE367">
            <v>77.134986225895318</v>
          </cell>
          <cell r="LF367">
            <v>820</v>
          </cell>
          <cell r="LG367">
            <v>840</v>
          </cell>
          <cell r="LH367">
            <v>103.27787878787876</v>
          </cell>
          <cell r="LI367">
            <v>119.54954545454547</v>
          </cell>
          <cell r="LJ367">
            <v>117.91590909090908</v>
          </cell>
          <cell r="LK367">
            <v>1.5504545454545453</v>
          </cell>
          <cell r="LL367">
            <v>117.43000000000002</v>
          </cell>
          <cell r="LM367">
            <v>1.6045454545454549</v>
          </cell>
          <cell r="LN367">
            <v>118.57090909090907</v>
          </cell>
          <cell r="LO367">
            <v>2.1750000000000007</v>
          </cell>
          <cell r="LP367">
            <v>0</v>
          </cell>
          <cell r="LQ367">
            <v>0</v>
          </cell>
          <cell r="LR367">
            <v>0</v>
          </cell>
          <cell r="LS367">
            <v>0</v>
          </cell>
          <cell r="LT367">
            <v>91.680171796707228</v>
          </cell>
          <cell r="LU367">
            <v>91.132211882605574</v>
          </cell>
          <cell r="LV367">
            <v>109.64909090909092</v>
          </cell>
          <cell r="LW367">
            <v>104.03978260869567</v>
          </cell>
          <cell r="LX367">
            <v>104.82456521739132</v>
          </cell>
          <cell r="LY367">
            <v>110.63543478260871</v>
          </cell>
          <cell r="LZ367">
            <v>108.40750000000003</v>
          </cell>
          <cell r="MA367">
            <v>109.69636363636366</v>
          </cell>
          <cell r="MB367" t="str">
            <v>Jul 14</v>
          </cell>
          <cell r="MC367">
            <v>895</v>
          </cell>
          <cell r="MD367">
            <v>915</v>
          </cell>
          <cell r="ME367">
            <v>106.9419191919192</v>
          </cell>
          <cell r="MF367">
            <v>73</v>
          </cell>
          <cell r="MG367">
            <v>68.75</v>
          </cell>
          <cell r="MH367" t="str">
            <v>Jul 14</v>
          </cell>
          <cell r="MI367">
            <v>114.41304347826087</v>
          </cell>
          <cell r="MJ367">
            <v>120.24844720496894</v>
          </cell>
          <cell r="MK367">
            <v>123.10559006211184</v>
          </cell>
          <cell r="ML367">
            <v>119.25465838509322</v>
          </cell>
          <cell r="MM367">
            <v>92.67080745341616</v>
          </cell>
          <cell r="MN367">
            <v>126.21123665351733</v>
          </cell>
          <cell r="MO367">
            <v>135.29399040999382</v>
          </cell>
          <cell r="MP367">
            <v>132.04968944099377</v>
          </cell>
          <cell r="MQ367">
            <v>49.282608695652172</v>
          </cell>
          <cell r="MR367">
            <v>84.130434782608702</v>
          </cell>
          <cell r="MS367">
            <v>0</v>
          </cell>
          <cell r="MT367">
            <v>126.64220399802527</v>
          </cell>
          <cell r="MU367">
            <v>79.830205779201165</v>
          </cell>
          <cell r="MV367">
            <v>138.32608695652175</v>
          </cell>
          <cell r="MW367">
            <v>15.48</v>
          </cell>
        </row>
        <row r="368">
          <cell r="F368" t="str">
            <v>Aug 14</v>
          </cell>
          <cell r="G368">
            <v>101.60725000000001</v>
          </cell>
          <cell r="H368">
            <v>0</v>
          </cell>
          <cell r="I368">
            <v>96.377619047619035</v>
          </cell>
          <cell r="J368">
            <v>94.832857142857151</v>
          </cell>
          <cell r="K368">
            <v>0</v>
          </cell>
          <cell r="L368">
            <v>100.13</v>
          </cell>
          <cell r="M368">
            <v>96.663333333333341</v>
          </cell>
          <cell r="N368">
            <v>0</v>
          </cell>
          <cell r="O368">
            <v>0</v>
          </cell>
          <cell r="P368">
            <v>83.775238095238109</v>
          </cell>
          <cell r="Q368">
            <v>83.775238095238109</v>
          </cell>
          <cell r="R368">
            <v>87.933571428571426</v>
          </cell>
          <cell r="S368">
            <v>93.341904761904772</v>
          </cell>
          <cell r="T368">
            <v>88.153809523809542</v>
          </cell>
          <cell r="U368">
            <v>76.413333333333355</v>
          </cell>
          <cell r="V368">
            <v>99.91725000000001</v>
          </cell>
          <cell r="W368">
            <v>100.85225000000001</v>
          </cell>
          <cell r="X368">
            <v>101.34725</v>
          </cell>
          <cell r="Y368">
            <v>96.357250000000008</v>
          </cell>
          <cell r="Z368">
            <v>97.732250000000008</v>
          </cell>
          <cell r="AA368">
            <v>101.54285714285714</v>
          </cell>
          <cell r="AB368">
            <v>105.23333333333333</v>
          </cell>
          <cell r="AC368">
            <v>99.41725000000001</v>
          </cell>
          <cell r="AD368">
            <v>99.727250000000012</v>
          </cell>
          <cell r="AE368">
            <v>105.04725000000001</v>
          </cell>
          <cell r="AF368">
            <v>103.99095238095239</v>
          </cell>
          <cell r="AG368">
            <v>104.99999999999997</v>
          </cell>
          <cell r="AH368">
            <v>99.140952380952399</v>
          </cell>
          <cell r="AI368">
            <v>101.25904761904762</v>
          </cell>
          <cell r="AJ368">
            <v>103.99095238095239</v>
          </cell>
          <cell r="AK368">
            <v>105.8909523809524</v>
          </cell>
          <cell r="AL368">
            <v>103.46725000000001</v>
          </cell>
          <cell r="AM368">
            <v>107.00904761904762</v>
          </cell>
          <cell r="AN368">
            <v>104.13333333333334</v>
          </cell>
          <cell r="AO368">
            <v>103.51904761904763</v>
          </cell>
          <cell r="AP368">
            <v>101.57199999999999</v>
          </cell>
          <cell r="AQ368">
            <v>101.54095238095239</v>
          </cell>
          <cell r="AR368">
            <v>104.33333333333333</v>
          </cell>
          <cell r="AS368">
            <v>99.41725000000001</v>
          </cell>
          <cell r="AT368">
            <v>101.15714285714283</v>
          </cell>
          <cell r="AU368">
            <v>104.35619047619045</v>
          </cell>
          <cell r="AV368">
            <v>106.61428571428571</v>
          </cell>
          <cell r="AW368">
            <v>101.46428571428568</v>
          </cell>
          <cell r="AX368">
            <v>100.85975000000001</v>
          </cell>
          <cell r="AY368">
            <v>0</v>
          </cell>
          <cell r="AZ368">
            <v>0</v>
          </cell>
          <cell r="BA368">
            <v>98.544285714285735</v>
          </cell>
          <cell r="BB368">
            <v>102.14857142857144</v>
          </cell>
          <cell r="BC368">
            <v>101.73333333333336</v>
          </cell>
          <cell r="BD368">
            <v>0.59227272727272662</v>
          </cell>
          <cell r="BE368">
            <v>87.90857142857142</v>
          </cell>
          <cell r="BF368">
            <v>101.26239095238094</v>
          </cell>
          <cell r="BG368">
            <v>90.736075000000014</v>
          </cell>
          <cell r="BH368">
            <v>101.11475</v>
          </cell>
          <cell r="BI368">
            <v>100.94225</v>
          </cell>
          <cell r="BJ368">
            <v>0</v>
          </cell>
          <cell r="BK368">
            <v>3.81</v>
          </cell>
          <cell r="BL368">
            <v>9.572499999999998</v>
          </cell>
          <cell r="BM368">
            <v>42.667500000000004</v>
          </cell>
          <cell r="BN368">
            <v>53.274999999999999</v>
          </cell>
          <cell r="BO368">
            <v>51.712499999999999</v>
          </cell>
          <cell r="BP368">
            <v>87.931249999999991</v>
          </cell>
          <cell r="BQ368">
            <v>115.30339999999998</v>
          </cell>
          <cell r="BR368">
            <v>113.31018554076498</v>
          </cell>
          <cell r="BS368">
            <v>117.59339999999997</v>
          </cell>
          <cell r="BT368">
            <v>115.60018554076497</v>
          </cell>
          <cell r="BU368">
            <v>121.0284</v>
          </cell>
          <cell r="BV368">
            <v>119.035185540765</v>
          </cell>
          <cell r="BW368">
            <v>112.36040000000001</v>
          </cell>
          <cell r="BX368">
            <v>110.36718554076501</v>
          </cell>
          <cell r="BY368">
            <v>121.48439999999998</v>
          </cell>
          <cell r="BZ368">
            <v>119.49118554076497</v>
          </cell>
          <cell r="CA368">
            <v>111.4524</v>
          </cell>
          <cell r="CB368">
            <v>109.45918554076499</v>
          </cell>
          <cell r="CC368">
            <v>118.33540000000001</v>
          </cell>
          <cell r="CD368">
            <v>116.342185540765</v>
          </cell>
          <cell r="CE368">
            <v>130.15839999999997</v>
          </cell>
          <cell r="CF368">
            <v>127.54</v>
          </cell>
          <cell r="CG368">
            <v>136.79399999999998</v>
          </cell>
          <cell r="CH368">
            <v>92.765999999999991</v>
          </cell>
          <cell r="CI368">
            <v>124.47440000000002</v>
          </cell>
          <cell r="CJ368">
            <v>119.57440000000003</v>
          </cell>
          <cell r="CK368">
            <v>119.9344</v>
          </cell>
          <cell r="CL368">
            <v>114.27059999999996</v>
          </cell>
          <cell r="CM368">
            <v>0</v>
          </cell>
          <cell r="CN368">
            <v>118.58239999999999</v>
          </cell>
          <cell r="CO368">
            <v>116.58918554076499</v>
          </cell>
          <cell r="CP368">
            <v>0</v>
          </cell>
          <cell r="CQ368">
            <v>113.11699999999999</v>
          </cell>
          <cell r="CR368">
            <v>0</v>
          </cell>
          <cell r="CS368">
            <v>0</v>
          </cell>
          <cell r="CT368">
            <v>94.222857142857151</v>
          </cell>
          <cell r="CU368">
            <v>87.641428571428577</v>
          </cell>
          <cell r="CV368">
            <v>0</v>
          </cell>
          <cell r="CW368">
            <v>60.5</v>
          </cell>
          <cell r="CX368">
            <v>105.20139999999999</v>
          </cell>
          <cell r="CY368">
            <v>105.6464</v>
          </cell>
          <cell r="CZ368">
            <v>107.02250000000001</v>
          </cell>
          <cell r="DA368">
            <v>104.32600000000001</v>
          </cell>
          <cell r="DB368">
            <v>0.95416666666667049</v>
          </cell>
          <cell r="DC368">
            <v>1.1849350649350605</v>
          </cell>
          <cell r="DD368">
            <v>0.3026666666666718</v>
          </cell>
          <cell r="DE368">
            <v>0</v>
          </cell>
          <cell r="DF368">
            <v>1.9932144592349998</v>
          </cell>
          <cell r="DG368">
            <v>4.7457487124642856</v>
          </cell>
          <cell r="DH368">
            <v>3.914767422857143</v>
          </cell>
          <cell r="DI368">
            <v>4.4515632285714278E-2</v>
          </cell>
          <cell r="DJ368">
            <v>1.9121645785714285E-2</v>
          </cell>
          <cell r="DK368">
            <v>0.7673440115357143</v>
          </cell>
          <cell r="DL368">
            <v>0</v>
          </cell>
          <cell r="DM368" t="str">
            <v>Aug 14</v>
          </cell>
          <cell r="DN368">
            <v>2.73</v>
          </cell>
          <cell r="DO368">
            <v>0</v>
          </cell>
          <cell r="DP368">
            <v>0</v>
          </cell>
          <cell r="DQ368">
            <v>0</v>
          </cell>
          <cell r="DR368">
            <v>0</v>
          </cell>
          <cell r="DS368">
            <v>-1.2164000000000073</v>
          </cell>
          <cell r="DT368">
            <v>114.08699999999997</v>
          </cell>
          <cell r="DU368">
            <v>112.09378554076497</v>
          </cell>
          <cell r="DV368">
            <v>121.6172</v>
          </cell>
          <cell r="DW368">
            <v>119.62398554076499</v>
          </cell>
          <cell r="DX368">
            <v>116.0956</v>
          </cell>
          <cell r="DY368">
            <v>114.102385540765</v>
          </cell>
          <cell r="DZ368">
            <v>123.44959999999999</v>
          </cell>
          <cell r="EA368">
            <v>121.45638554076498</v>
          </cell>
          <cell r="EB368">
            <v>113.28460000000001</v>
          </cell>
          <cell r="EC368">
            <v>111.29138554076501</v>
          </cell>
          <cell r="ED368">
            <v>121.24759999999999</v>
          </cell>
          <cell r="EE368">
            <v>119.25438554076499</v>
          </cell>
          <cell r="EF368">
            <v>123.66359999999997</v>
          </cell>
          <cell r="EG368">
            <v>133.96359999999999</v>
          </cell>
          <cell r="EH368">
            <v>115.601</v>
          </cell>
          <cell r="EI368">
            <v>115.18100000000001</v>
          </cell>
          <cell r="EJ368">
            <v>0</v>
          </cell>
          <cell r="EK368">
            <v>119.62560000000001</v>
          </cell>
          <cell r="EL368">
            <v>117.632385540765</v>
          </cell>
          <cell r="EM368">
            <v>0</v>
          </cell>
          <cell r="EN368">
            <v>0</v>
          </cell>
          <cell r="EO368">
            <v>89.33</v>
          </cell>
          <cell r="EP368">
            <v>88.351904761904763</v>
          </cell>
          <cell r="EQ368" t="str">
            <v>Aug 14</v>
          </cell>
          <cell r="ER368">
            <v>3.87</v>
          </cell>
          <cell r="ES368">
            <v>0</v>
          </cell>
          <cell r="ET368">
            <v>0</v>
          </cell>
          <cell r="EU368">
            <v>0</v>
          </cell>
          <cell r="EV368">
            <v>43.419999999999995</v>
          </cell>
          <cell r="EW368">
            <v>51.140999999999991</v>
          </cell>
          <cell r="EX368">
            <v>57.239999999999995</v>
          </cell>
          <cell r="EY368">
            <v>113.64959999999999</v>
          </cell>
          <cell r="EZ368">
            <v>111.65638554076499</v>
          </cell>
          <cell r="FA368">
            <v>133.28960000000001</v>
          </cell>
          <cell r="FB368">
            <v>131.29638554076502</v>
          </cell>
          <cell r="FC368">
            <v>118.3746</v>
          </cell>
          <cell r="FD368">
            <v>116.381385540765</v>
          </cell>
          <cell r="FE368">
            <v>113.22959999999999</v>
          </cell>
          <cell r="FF368">
            <v>111.23638554076499</v>
          </cell>
          <cell r="FG368">
            <v>0</v>
          </cell>
          <cell r="FH368">
            <v>117.31058554076499</v>
          </cell>
          <cell r="FI368">
            <v>123.40579999999999</v>
          </cell>
          <cell r="FJ368">
            <v>119.3038</v>
          </cell>
          <cell r="FK368">
            <v>117.31058554076499</v>
          </cell>
          <cell r="FL368">
            <v>0</v>
          </cell>
          <cell r="FM368">
            <v>0</v>
          </cell>
          <cell r="FN368" t="str">
            <v>Aug 14</v>
          </cell>
          <cell r="FO368">
            <v>0</v>
          </cell>
          <cell r="FP368">
            <v>41.412500000000001</v>
          </cell>
          <cell r="FQ368">
            <v>64.294250000000005</v>
          </cell>
          <cell r="FR368">
            <v>67.971249999999998</v>
          </cell>
          <cell r="FS368">
            <v>0</v>
          </cell>
          <cell r="FT368">
            <v>118.08420000000002</v>
          </cell>
          <cell r="FU368">
            <v>116.09098554076502</v>
          </cell>
          <cell r="FV368">
            <v>123.32670000000002</v>
          </cell>
          <cell r="FW368">
            <v>121.33348554076501</v>
          </cell>
          <cell r="FX368">
            <v>116.01420000000002</v>
          </cell>
          <cell r="FY368">
            <v>114.02098554076501</v>
          </cell>
          <cell r="FZ368">
            <v>123.32420000000003</v>
          </cell>
          <cell r="GA368">
            <v>121.33098554076503</v>
          </cell>
          <cell r="GB368">
            <v>0</v>
          </cell>
          <cell r="GC368">
            <v>0</v>
          </cell>
          <cell r="GD368">
            <v>123.01599999999996</v>
          </cell>
          <cell r="GE368">
            <v>123.73049999999998</v>
          </cell>
          <cell r="GF368">
            <v>121.73728554076497</v>
          </cell>
          <cell r="GG368">
            <v>124.11049999999996</v>
          </cell>
          <cell r="GH368">
            <v>122.11728554076495</v>
          </cell>
          <cell r="GI368">
            <v>118.09699999999998</v>
          </cell>
          <cell r="GJ368">
            <v>116.42099999999996</v>
          </cell>
          <cell r="GK368">
            <v>0</v>
          </cell>
          <cell r="GL368">
            <v>0</v>
          </cell>
          <cell r="GM368">
            <v>85.789523809523814</v>
          </cell>
          <cell r="GN368">
            <v>0</v>
          </cell>
          <cell r="GO368" t="str">
            <v>Aug 14</v>
          </cell>
          <cell r="GP368">
            <v>7.04</v>
          </cell>
          <cell r="GQ368">
            <v>663.3</v>
          </cell>
          <cell r="GR368">
            <v>766.35</v>
          </cell>
          <cell r="GS368">
            <v>684.3</v>
          </cell>
          <cell r="GT368">
            <v>746.05</v>
          </cell>
          <cell r="GU368">
            <v>865.8125</v>
          </cell>
          <cell r="GV368">
            <v>862.0625</v>
          </cell>
          <cell r="GW368">
            <v>865.8125</v>
          </cell>
          <cell r="GX368">
            <v>0</v>
          </cell>
          <cell r="GY368">
            <v>1001.0875</v>
          </cell>
          <cell r="GZ368">
            <v>952.47500000000002</v>
          </cell>
          <cell r="HA368">
            <v>954.83749999999998</v>
          </cell>
          <cell r="HB368">
            <v>941.08749999999998</v>
          </cell>
          <cell r="HC368">
            <v>943.57500000000005</v>
          </cell>
          <cell r="HD368">
            <v>866.9</v>
          </cell>
          <cell r="HE368">
            <v>881.77499999999998</v>
          </cell>
          <cell r="HF368">
            <v>884.22500000000002</v>
          </cell>
          <cell r="HG368">
            <v>700.01250000000005</v>
          </cell>
          <cell r="HH368">
            <v>0</v>
          </cell>
          <cell r="HI368">
            <v>678.95</v>
          </cell>
          <cell r="HJ368">
            <v>0</v>
          </cell>
          <cell r="HK368" t="e">
            <v>#VALUE!</v>
          </cell>
          <cell r="HL368">
            <v>0</v>
          </cell>
          <cell r="HM368">
            <v>0</v>
          </cell>
          <cell r="HN368">
            <v>566.26250000000005</v>
          </cell>
          <cell r="HO368">
            <v>561.95000000000005</v>
          </cell>
          <cell r="HP368">
            <v>542.27499999999998</v>
          </cell>
          <cell r="HQ368">
            <v>0</v>
          </cell>
          <cell r="HR368">
            <v>77.010000000000005</v>
          </cell>
          <cell r="HS368">
            <v>0</v>
          </cell>
          <cell r="HT368">
            <v>1131.8875</v>
          </cell>
          <cell r="HU368" t="str">
            <v>Aug 14</v>
          </cell>
          <cell r="HV368">
            <v>726.55</v>
          </cell>
          <cell r="HW368">
            <v>795.45</v>
          </cell>
          <cell r="HX368">
            <v>701.55</v>
          </cell>
          <cell r="HY368">
            <v>770.45</v>
          </cell>
          <cell r="HZ368">
            <v>856.1875</v>
          </cell>
          <cell r="IA368">
            <v>844.55</v>
          </cell>
          <cell r="IB368">
            <v>856.1875</v>
          </cell>
          <cell r="IC368">
            <v>938.53750000000002</v>
          </cell>
          <cell r="ID368">
            <v>926.53750000000002</v>
          </cell>
          <cell r="IE368">
            <v>863.6875</v>
          </cell>
          <cell r="IF368">
            <v>883.3</v>
          </cell>
          <cell r="IG368">
            <v>700.01250000000005</v>
          </cell>
          <cell r="IH368">
            <v>0</v>
          </cell>
          <cell r="II368">
            <v>681.48749999999995</v>
          </cell>
          <cell r="IJ368">
            <v>0</v>
          </cell>
          <cell r="IK368">
            <v>0</v>
          </cell>
          <cell r="IL368">
            <v>0</v>
          </cell>
          <cell r="IM368">
            <v>574.21249999999998</v>
          </cell>
          <cell r="IN368">
            <v>560.13750000000005</v>
          </cell>
          <cell r="IO368">
            <v>0</v>
          </cell>
          <cell r="IP368">
            <v>0</v>
          </cell>
          <cell r="IQ368" t="str">
            <v>Aug 14</v>
          </cell>
          <cell r="IR368">
            <v>15.92785982639645</v>
          </cell>
          <cell r="IS368">
            <v>65.269943593875908</v>
          </cell>
          <cell r="IT368">
            <v>76.21671258034894</v>
          </cell>
          <cell r="IU368">
            <v>0</v>
          </cell>
          <cell r="IV368">
            <v>0</v>
          </cell>
          <cell r="IW368">
            <v>0</v>
          </cell>
          <cell r="IX368">
            <v>100.94190476190475</v>
          </cell>
          <cell r="IY368">
            <v>0</v>
          </cell>
          <cell r="IZ368">
            <v>113.10857142857142</v>
          </cell>
          <cell r="JA368">
            <v>111.90761904761906</v>
          </cell>
          <cell r="JB368">
            <v>0</v>
          </cell>
          <cell r="JC368">
            <v>109.62000000000002</v>
          </cell>
          <cell r="JD368">
            <v>118.298112144266</v>
          </cell>
          <cell r="JE368">
            <v>0</v>
          </cell>
          <cell r="JF368">
            <v>0</v>
          </cell>
          <cell r="JG368">
            <v>0</v>
          </cell>
          <cell r="JH368">
            <v>0</v>
          </cell>
          <cell r="JI368">
            <v>0</v>
          </cell>
          <cell r="JJ368">
            <v>0</v>
          </cell>
          <cell r="JK368">
            <v>0</v>
          </cell>
          <cell r="JL368">
            <v>0</v>
          </cell>
          <cell r="JM368">
            <v>-0.98714523809520927</v>
          </cell>
          <cell r="JN368">
            <v>116.40619047619047</v>
          </cell>
          <cell r="JO368">
            <v>0</v>
          </cell>
          <cell r="JP368">
            <v>115.08000000000001</v>
          </cell>
          <cell r="JQ368">
            <v>116.06714523809522</v>
          </cell>
          <cell r="JR368">
            <v>116.53238333333334</v>
          </cell>
          <cell r="JS368">
            <v>116.57047619047619</v>
          </cell>
          <cell r="JT368">
            <v>117.80333571428571</v>
          </cell>
          <cell r="JU368">
            <v>0</v>
          </cell>
          <cell r="JV368">
            <v>0</v>
          </cell>
          <cell r="JW368">
            <v>0</v>
          </cell>
          <cell r="JX368">
            <v>0</v>
          </cell>
          <cell r="JY368">
            <v>0</v>
          </cell>
          <cell r="JZ368">
            <v>116.27190476190475</v>
          </cell>
          <cell r="KA368">
            <v>0</v>
          </cell>
          <cell r="KB368">
            <v>0</v>
          </cell>
          <cell r="KC368">
            <v>0</v>
          </cell>
          <cell r="KD368">
            <v>103.3347619047619</v>
          </cell>
          <cell r="KE368">
            <v>107.8347619047619</v>
          </cell>
          <cell r="KF368">
            <v>103.3347619047619</v>
          </cell>
          <cell r="KG368">
            <v>107.8347619047619</v>
          </cell>
          <cell r="KH368">
            <v>104.59809523809523</v>
          </cell>
          <cell r="KI368">
            <v>0</v>
          </cell>
          <cell r="KJ368">
            <v>0</v>
          </cell>
          <cell r="KK368">
            <v>96.042294788151494</v>
          </cell>
          <cell r="KL368">
            <v>93.936108061492334</v>
          </cell>
          <cell r="KM368">
            <v>0</v>
          </cell>
          <cell r="KN368">
            <v>92.952380952380935</v>
          </cell>
          <cell r="KO368">
            <v>30</v>
          </cell>
          <cell r="KP368">
            <v>2.0714285714285716</v>
          </cell>
          <cell r="KQ368">
            <v>0.8571428571428571</v>
          </cell>
          <cell r="KR368">
            <v>0.5619047619047618</v>
          </cell>
          <cell r="KS368">
            <v>0.36190476190476184</v>
          </cell>
          <cell r="KT368">
            <v>-0.19523809523809521</v>
          </cell>
          <cell r="KU368">
            <v>-1.6571428571428573</v>
          </cell>
          <cell r="KV368">
            <v>-0.20475952380952375</v>
          </cell>
          <cell r="KW368">
            <v>-0.20475952380952375</v>
          </cell>
          <cell r="KX368">
            <v>-1.2142857142857142</v>
          </cell>
          <cell r="KY368">
            <v>-0.20475952380952375</v>
          </cell>
          <cell r="KZ368">
            <v>2.1428576190476192</v>
          </cell>
          <cell r="LA368">
            <v>2.3333333333333335</v>
          </cell>
          <cell r="LB368">
            <v>4.5</v>
          </cell>
          <cell r="LC368" t="str">
            <v>Aug 14</v>
          </cell>
          <cell r="LD368">
            <v>62.852538275584209</v>
          </cell>
          <cell r="LE368">
            <v>73.461891643709819</v>
          </cell>
          <cell r="LF368">
            <v>780</v>
          </cell>
          <cell r="LG368">
            <v>800</v>
          </cell>
          <cell r="LH368">
            <v>96.275211640211666</v>
          </cell>
          <cell r="LI368">
            <v>108.51999999999997</v>
          </cell>
          <cell r="LJ368">
            <v>115.61047619047619</v>
          </cell>
          <cell r="LK368">
            <v>1.848095238095238</v>
          </cell>
          <cell r="LL368">
            <v>114.6642857142857</v>
          </cell>
          <cell r="LM368">
            <v>1.535714285714286</v>
          </cell>
          <cell r="LN368">
            <v>115.86428571428571</v>
          </cell>
          <cell r="LO368">
            <v>2.1357142857142857</v>
          </cell>
          <cell r="LP368">
            <v>0</v>
          </cell>
          <cell r="LQ368">
            <v>0</v>
          </cell>
          <cell r="LR368">
            <v>0</v>
          </cell>
          <cell r="LS368">
            <v>0</v>
          </cell>
          <cell r="LT368">
            <v>90.597225346831635</v>
          </cell>
          <cell r="LU368">
            <v>89.583502062242218</v>
          </cell>
          <cell r="LV368">
            <v>105.23333333333333</v>
          </cell>
          <cell r="LW368">
            <v>99.41725000000001</v>
          </cell>
          <cell r="LX368">
            <v>99.727250000000012</v>
          </cell>
          <cell r="LY368">
            <v>105.04725000000001</v>
          </cell>
          <cell r="LZ368">
            <v>103.99095238095239</v>
          </cell>
          <cell r="MA368">
            <v>104.99999999999997</v>
          </cell>
          <cell r="MB368" t="str">
            <v>Aug 14</v>
          </cell>
          <cell r="MC368">
            <v>829.38095238095229</v>
          </cell>
          <cell r="MD368">
            <v>867.23809523809518</v>
          </cell>
          <cell r="ME368">
            <v>100.66335978835978</v>
          </cell>
          <cell r="MF368">
            <v>74.31</v>
          </cell>
          <cell r="MG368">
            <v>68.94</v>
          </cell>
          <cell r="MH368" t="str">
            <v>Aug 14</v>
          </cell>
          <cell r="MI368">
            <v>123.57142857142857</v>
          </cell>
          <cell r="MJ368">
            <v>113.87755102040812</v>
          </cell>
          <cell r="MK368">
            <v>116.73469387755098</v>
          </cell>
          <cell r="ML368">
            <v>115.10204081632656</v>
          </cell>
          <cell r="MM368">
            <v>95.374149659863917</v>
          </cell>
          <cell r="MN368">
            <v>123.74902322169298</v>
          </cell>
          <cell r="MO368">
            <v>134.27779107112642</v>
          </cell>
          <cell r="MP368">
            <v>130.06802721088434</v>
          </cell>
          <cell r="MQ368">
            <v>50.357142857142854</v>
          </cell>
          <cell r="MR368">
            <v>72.142857142857139</v>
          </cell>
          <cell r="MS368">
            <v>0</v>
          </cell>
          <cell r="MT368">
            <v>101.97164477763074</v>
          </cell>
          <cell r="MU368">
            <v>77.502794531994127</v>
          </cell>
          <cell r="MV368">
            <v>95.952380952380949</v>
          </cell>
          <cell r="MW368">
            <v>15.48</v>
          </cell>
        </row>
        <row r="369">
          <cell r="F369" t="str">
            <v>Sep 14</v>
          </cell>
          <cell r="G369">
            <v>97.297272727272727</v>
          </cell>
          <cell r="H369">
            <v>0</v>
          </cell>
          <cell r="I369">
            <v>93.240476190476201</v>
          </cell>
          <cell r="J369">
            <v>91.981428571428566</v>
          </cell>
          <cell r="K369">
            <v>0</v>
          </cell>
          <cell r="L369">
            <v>96.304761904761904</v>
          </cell>
          <cell r="M369">
            <v>92.947619047619042</v>
          </cell>
          <cell r="N369">
            <v>0</v>
          </cell>
          <cell r="O369">
            <v>0</v>
          </cell>
          <cell r="P369">
            <v>84.8</v>
          </cell>
          <cell r="Q369">
            <v>84.8</v>
          </cell>
          <cell r="R369">
            <v>86.938333333333347</v>
          </cell>
          <cell r="S369">
            <v>92.240478571428568</v>
          </cell>
          <cell r="T369">
            <v>88.064285714285717</v>
          </cell>
          <cell r="U369">
            <v>78.552380952380943</v>
          </cell>
          <cell r="V369">
            <v>95.724545454545449</v>
          </cell>
          <cell r="W369">
            <v>96.07</v>
          </cell>
          <cell r="X369">
            <v>96.897272727272721</v>
          </cell>
          <cell r="Y369">
            <v>91.354090909090914</v>
          </cell>
          <cell r="Z369">
            <v>92.694999999999993</v>
          </cell>
          <cell r="AA369">
            <v>95.495227272727249</v>
          </cell>
          <cell r="AB369">
            <v>99.767954545454529</v>
          </cell>
          <cell r="AC369">
            <v>94.910909090909087</v>
          </cell>
          <cell r="AD369">
            <v>95.297272727272727</v>
          </cell>
          <cell r="AE369">
            <v>100.49727272727273</v>
          </cell>
          <cell r="AF369">
            <v>98.477840909090901</v>
          </cell>
          <cell r="AG369">
            <v>100.65999999999998</v>
          </cell>
          <cell r="AH369">
            <v>93.727840909090901</v>
          </cell>
          <cell r="AI369">
            <v>95.726818181818189</v>
          </cell>
          <cell r="AJ369">
            <v>98.477840909090901</v>
          </cell>
          <cell r="AK369">
            <v>100.2278409090909</v>
          </cell>
          <cell r="AL369">
            <v>98.804090909090903</v>
          </cell>
          <cell r="AM369">
            <v>101.7168181818182</v>
          </cell>
          <cell r="AN369">
            <v>98.745227272727249</v>
          </cell>
          <cell r="AO369">
            <v>98.199772727272716</v>
          </cell>
          <cell r="AP369">
            <v>97.151363636363655</v>
          </cell>
          <cell r="AQ369">
            <v>96.027840909090898</v>
          </cell>
          <cell r="AR369">
            <v>98.927272727272708</v>
          </cell>
          <cell r="AS369">
            <v>94.910909090909087</v>
          </cell>
          <cell r="AT369">
            <v>94.022727272727266</v>
          </cell>
          <cell r="AU369">
            <v>99.742727272727265</v>
          </cell>
          <cell r="AV369">
            <v>100.81340909090908</v>
          </cell>
          <cell r="AW369">
            <v>94.822727272727263</v>
          </cell>
          <cell r="AX369">
            <v>96.447272727272733</v>
          </cell>
          <cell r="AY369">
            <v>0</v>
          </cell>
          <cell r="AZ369">
            <v>0</v>
          </cell>
          <cell r="BA369">
            <v>94.919047619047618</v>
          </cell>
          <cell r="BB369">
            <v>97.183181818181822</v>
          </cell>
          <cell r="BC369">
            <v>96.472499999999997</v>
          </cell>
          <cell r="BD369">
            <v>0.628</v>
          </cell>
          <cell r="BE369">
            <v>85.271428571428572</v>
          </cell>
          <cell r="BF369">
            <v>96.507629047619062</v>
          </cell>
          <cell r="BG369">
            <v>88.111571428571423</v>
          </cell>
          <cell r="BH369">
            <v>97.11545454545454</v>
          </cell>
          <cell r="BI369">
            <v>97.238184090909087</v>
          </cell>
          <cell r="BJ369">
            <v>0</v>
          </cell>
          <cell r="BK369">
            <v>3.99</v>
          </cell>
          <cell r="BL369">
            <v>9.8049999999999997</v>
          </cell>
          <cell r="BM369">
            <v>44.57</v>
          </cell>
          <cell r="BN369">
            <v>53.41</v>
          </cell>
          <cell r="BO369">
            <v>53.042499999999997</v>
          </cell>
          <cell r="BP369">
            <v>86.028750000000002</v>
          </cell>
          <cell r="BQ369">
            <v>109.91619999999999</v>
          </cell>
          <cell r="BR369">
            <v>108.08009093555249</v>
          </cell>
          <cell r="BS369">
            <v>115.51539999999999</v>
          </cell>
          <cell r="BT369">
            <v>113.67929093555249</v>
          </cell>
          <cell r="BU369">
            <v>123.91419999999999</v>
          </cell>
          <cell r="BV369">
            <v>122.0780909355525</v>
          </cell>
          <cell r="BW369">
            <v>108.35320000000002</v>
          </cell>
          <cell r="BX369">
            <v>106.51709093555252</v>
          </cell>
          <cell r="BY369">
            <v>120.9722</v>
          </cell>
          <cell r="BZ369">
            <v>119.1360909355525</v>
          </cell>
          <cell r="CA369">
            <v>108.06619999999998</v>
          </cell>
          <cell r="CB369">
            <v>106.23009093555248</v>
          </cell>
          <cell r="CC369">
            <v>119.66819999999998</v>
          </cell>
          <cell r="CD369">
            <v>117.83209093555249</v>
          </cell>
          <cell r="CE369">
            <v>126.09719999999999</v>
          </cell>
          <cell r="CF369">
            <v>129.9</v>
          </cell>
          <cell r="CG369">
            <v>137.43600000000001</v>
          </cell>
          <cell r="CH369">
            <v>79.199999999999989</v>
          </cell>
          <cell r="CI369">
            <v>120.51800000000003</v>
          </cell>
          <cell r="CJ369">
            <v>114.63800000000001</v>
          </cell>
          <cell r="CK369">
            <v>115.05800000000001</v>
          </cell>
          <cell r="CL369">
            <v>109.44909999999999</v>
          </cell>
          <cell r="CM369">
            <v>0</v>
          </cell>
          <cell r="CN369">
            <v>113.79740000000001</v>
          </cell>
          <cell r="CO369">
            <v>111.96129093555251</v>
          </cell>
          <cell r="CP369">
            <v>0</v>
          </cell>
          <cell r="CQ369">
            <v>108.49460000000001</v>
          </cell>
          <cell r="CR369">
            <v>0</v>
          </cell>
          <cell r="CS369">
            <v>0</v>
          </cell>
          <cell r="CT369">
            <v>91.522857142857134</v>
          </cell>
          <cell r="CU369">
            <v>85.906190476190488</v>
          </cell>
          <cell r="CV369">
            <v>0</v>
          </cell>
          <cell r="CW369">
            <v>58.5</v>
          </cell>
          <cell r="CX369">
            <v>101.0072</v>
          </cell>
          <cell r="CY369">
            <v>101.38719999999998</v>
          </cell>
          <cell r="CZ369">
            <v>108.74799999999999</v>
          </cell>
          <cell r="DA369">
            <v>105.21350000000001</v>
          </cell>
          <cell r="DB369">
            <v>2.3330000000000006</v>
          </cell>
          <cell r="DC369">
            <v>1.638831168831167</v>
          </cell>
          <cell r="DD369">
            <v>9.5666666666678182E-2</v>
          </cell>
          <cell r="DE369">
            <v>0</v>
          </cell>
          <cell r="DF369">
            <v>1.8361090644475002</v>
          </cell>
          <cell r="DG369">
            <v>4.3716882486845243</v>
          </cell>
          <cell r="DH369">
            <v>3.6060678889285716</v>
          </cell>
          <cell r="DI369">
            <v>4.0677566785714277E-2</v>
          </cell>
          <cell r="DJ369">
            <v>1.8260040660714284E-2</v>
          </cell>
          <cell r="DK369">
            <v>0.70668275230952382</v>
          </cell>
          <cell r="DL369">
            <v>0</v>
          </cell>
          <cell r="DM369" t="str">
            <v>Sep 14</v>
          </cell>
          <cell r="DN369">
            <v>2.2250000000000001</v>
          </cell>
          <cell r="DO369">
            <v>0</v>
          </cell>
          <cell r="DP369">
            <v>0</v>
          </cell>
          <cell r="DQ369">
            <v>0</v>
          </cell>
          <cell r="DR369">
            <v>0</v>
          </cell>
          <cell r="DS369">
            <v>3.6122000000000156</v>
          </cell>
          <cell r="DT369">
            <v>113.5284</v>
          </cell>
          <cell r="DU369">
            <v>111.69229093555251</v>
          </cell>
          <cell r="DV369">
            <v>120.89700000000001</v>
          </cell>
          <cell r="DW369">
            <v>119.06089093555251</v>
          </cell>
          <cell r="DX369">
            <v>113.19059999999999</v>
          </cell>
          <cell r="DY369">
            <v>111.35449093555249</v>
          </cell>
          <cell r="DZ369">
            <v>121.98259999999999</v>
          </cell>
          <cell r="EA369">
            <v>120.14649093555249</v>
          </cell>
          <cell r="EB369">
            <v>112.19159999999999</v>
          </cell>
          <cell r="EC369">
            <v>110.3554909355525</v>
          </cell>
          <cell r="ED369">
            <v>120.70959999999999</v>
          </cell>
          <cell r="EE369">
            <v>118.8734909355525</v>
          </cell>
          <cell r="EF369">
            <v>117.5166</v>
          </cell>
          <cell r="EG369">
            <v>128.73660000000001</v>
          </cell>
          <cell r="EH369">
            <v>110.7098</v>
          </cell>
          <cell r="EI369">
            <v>110.2898</v>
          </cell>
          <cell r="EJ369">
            <v>0</v>
          </cell>
          <cell r="EK369">
            <v>114.99159999999998</v>
          </cell>
          <cell r="EL369">
            <v>113.15549093555248</v>
          </cell>
          <cell r="EM369">
            <v>0</v>
          </cell>
          <cell r="EN369">
            <v>0</v>
          </cell>
          <cell r="EO369">
            <v>87.630476190476173</v>
          </cell>
          <cell r="EP369">
            <v>86.72809523809525</v>
          </cell>
          <cell r="EQ369" t="str">
            <v>Sep 14</v>
          </cell>
          <cell r="ER369">
            <v>4.01</v>
          </cell>
          <cell r="ES369">
            <v>0</v>
          </cell>
          <cell r="ET369">
            <v>0</v>
          </cell>
          <cell r="EU369">
            <v>0</v>
          </cell>
          <cell r="EV369">
            <v>44.334000000000003</v>
          </cell>
          <cell r="EW369">
            <v>52.320999999999998</v>
          </cell>
          <cell r="EX369">
            <v>58.946999999999996</v>
          </cell>
          <cell r="EY369">
            <v>112.122</v>
          </cell>
          <cell r="EZ369">
            <v>110.2858909355525</v>
          </cell>
          <cell r="FA369">
            <v>139.00200000000001</v>
          </cell>
          <cell r="FB369">
            <v>137.16589093555251</v>
          </cell>
          <cell r="FC369">
            <v>118.842</v>
          </cell>
          <cell r="FD369">
            <v>117.0058909355525</v>
          </cell>
          <cell r="FE369">
            <v>111.702</v>
          </cell>
          <cell r="FF369">
            <v>109.8658909355525</v>
          </cell>
          <cell r="FG369">
            <v>0</v>
          </cell>
          <cell r="FH369">
            <v>113.51249093555251</v>
          </cell>
          <cell r="FI369">
            <v>119.34660000000001</v>
          </cell>
          <cell r="FJ369">
            <v>115.3486</v>
          </cell>
          <cell r="FK369">
            <v>113.51249093555251</v>
          </cell>
          <cell r="FL369">
            <v>0</v>
          </cell>
          <cell r="FM369">
            <v>0</v>
          </cell>
          <cell r="FN369" t="str">
            <v>Sep 14</v>
          </cell>
          <cell r="FO369">
            <v>4.13</v>
          </cell>
          <cell r="FP369">
            <v>43.764000000000003</v>
          </cell>
          <cell r="FQ369">
            <v>66.370500000000007</v>
          </cell>
          <cell r="FR369">
            <v>69.586124999999996</v>
          </cell>
          <cell r="FS369">
            <v>0</v>
          </cell>
          <cell r="FT369">
            <v>114.5535</v>
          </cell>
          <cell r="FU369">
            <v>112.7173909355525</v>
          </cell>
          <cell r="FV369">
            <v>118.8135</v>
          </cell>
          <cell r="FW369">
            <v>116.97739093555251</v>
          </cell>
          <cell r="FX369">
            <v>112.2435</v>
          </cell>
          <cell r="FY369">
            <v>110.4073909355525</v>
          </cell>
          <cell r="FZ369">
            <v>118.8135</v>
          </cell>
          <cell r="GA369">
            <v>116.97739093555251</v>
          </cell>
          <cell r="GB369">
            <v>0</v>
          </cell>
          <cell r="GC369">
            <v>0</v>
          </cell>
          <cell r="GD369">
            <v>114.9479</v>
          </cell>
          <cell r="GE369">
            <v>117.17150000000002</v>
          </cell>
          <cell r="GF369">
            <v>115.33539093555252</v>
          </cell>
          <cell r="GG369">
            <v>117.59649999999999</v>
          </cell>
          <cell r="GH369">
            <v>115.76039093555249</v>
          </cell>
          <cell r="GI369">
            <v>113.66099999999999</v>
          </cell>
          <cell r="GJ369">
            <v>111.98099999999999</v>
          </cell>
          <cell r="GK369">
            <v>0</v>
          </cell>
          <cell r="GL369">
            <v>0</v>
          </cell>
          <cell r="GM369">
            <v>85.865238095238098</v>
          </cell>
          <cell r="GN369">
            <v>0</v>
          </cell>
          <cell r="GO369" t="str">
            <v>Sep 14</v>
          </cell>
          <cell r="GP369">
            <v>8.2899999999999991</v>
          </cell>
          <cell r="GQ369">
            <v>685.27272727272725</v>
          </cell>
          <cell r="GR369">
            <v>744.02272727272725</v>
          </cell>
          <cell r="GS369">
            <v>702.13636363636363</v>
          </cell>
          <cell r="GT369">
            <v>724.22727272727275</v>
          </cell>
          <cell r="GU369">
            <v>841.36363636363637</v>
          </cell>
          <cell r="GV369">
            <v>837.61363636363637</v>
          </cell>
          <cell r="GW369">
            <v>841.36363636363637</v>
          </cell>
          <cell r="GX369">
            <v>0</v>
          </cell>
          <cell r="GY369">
            <v>979.09090909090912</v>
          </cell>
          <cell r="GZ369">
            <v>949.14772727272725</v>
          </cell>
          <cell r="HA369">
            <v>926.31818181818187</v>
          </cell>
          <cell r="HB369">
            <v>919.09090909090912</v>
          </cell>
          <cell r="HC369">
            <v>900.5</v>
          </cell>
          <cell r="HD369">
            <v>830</v>
          </cell>
          <cell r="HE369">
            <v>846.23863636363637</v>
          </cell>
          <cell r="HF369">
            <v>848.0795454545455</v>
          </cell>
          <cell r="HG369">
            <v>702.4545454545455</v>
          </cell>
          <cell r="HH369">
            <v>0</v>
          </cell>
          <cell r="HI369">
            <v>675.52272727272725</v>
          </cell>
          <cell r="HJ369">
            <v>0</v>
          </cell>
          <cell r="HK369" t="e">
            <v>#VALUE!</v>
          </cell>
          <cell r="HL369">
            <v>0</v>
          </cell>
          <cell r="HM369">
            <v>0</v>
          </cell>
          <cell r="HN369">
            <v>552.39772727272725</v>
          </cell>
          <cell r="HO369">
            <v>542.94318181818187</v>
          </cell>
          <cell r="HP369">
            <v>524.2954545454545</v>
          </cell>
          <cell r="HQ369">
            <v>0</v>
          </cell>
          <cell r="HR369">
            <v>75.069999999999993</v>
          </cell>
          <cell r="HS369">
            <v>0</v>
          </cell>
          <cell r="HT369">
            <v>1121.590909090909</v>
          </cell>
          <cell r="HU369" t="str">
            <v>Sep 14</v>
          </cell>
          <cell r="HV369">
            <v>746.43181818181813</v>
          </cell>
          <cell r="HW369">
            <v>765.15909090909088</v>
          </cell>
          <cell r="HX369">
            <v>721.43181818181813</v>
          </cell>
          <cell r="HY369">
            <v>740.15909090909088</v>
          </cell>
          <cell r="HZ369">
            <v>831.35227272727275</v>
          </cell>
          <cell r="IA369">
            <v>819.01136363636363</v>
          </cell>
          <cell r="IB369">
            <v>831.35227272727275</v>
          </cell>
          <cell r="IC369">
            <v>906.55681818181813</v>
          </cell>
          <cell r="ID369">
            <v>882.84090909090912</v>
          </cell>
          <cell r="IE369">
            <v>826.3295454545455</v>
          </cell>
          <cell r="IF369">
            <v>847.10227272727275</v>
          </cell>
          <cell r="IG369">
            <v>701.77272727272725</v>
          </cell>
          <cell r="IH369">
            <v>0</v>
          </cell>
          <cell r="II369">
            <v>679.65909090909088</v>
          </cell>
          <cell r="IJ369">
            <v>0</v>
          </cell>
          <cell r="IK369">
            <v>0</v>
          </cell>
          <cell r="IL369">
            <v>0</v>
          </cell>
          <cell r="IM369">
            <v>567.26136363636363</v>
          </cell>
          <cell r="IN369">
            <v>541.53409090909088</v>
          </cell>
          <cell r="IO369">
            <v>0</v>
          </cell>
          <cell r="IP369">
            <v>0</v>
          </cell>
          <cell r="IQ369" t="str">
            <v>Sep 14</v>
          </cell>
          <cell r="IR369">
            <v>15.58804410031448</v>
          </cell>
          <cell r="IS369">
            <v>62.449637389202252</v>
          </cell>
          <cell r="IT369">
            <v>74.839302112029387</v>
          </cell>
          <cell r="IU369">
            <v>0</v>
          </cell>
          <cell r="IV369">
            <v>0</v>
          </cell>
          <cell r="IW369">
            <v>0</v>
          </cell>
          <cell r="IX369">
            <v>95.74136363636363</v>
          </cell>
          <cell r="IY369">
            <v>0</v>
          </cell>
          <cell r="IZ369">
            <v>112.61727272727272</v>
          </cell>
          <cell r="JA369">
            <v>111.50545454545453</v>
          </cell>
          <cell r="JB369">
            <v>0</v>
          </cell>
          <cell r="JC369">
            <v>109.3359090909091</v>
          </cell>
          <cell r="JD369">
            <v>121.77245831091986</v>
          </cell>
          <cell r="JE369">
            <v>0</v>
          </cell>
          <cell r="JF369">
            <v>0</v>
          </cell>
          <cell r="JG369">
            <v>0</v>
          </cell>
          <cell r="JH369">
            <v>0</v>
          </cell>
          <cell r="JI369">
            <v>0</v>
          </cell>
          <cell r="JJ369">
            <v>0</v>
          </cell>
          <cell r="JK369">
            <v>0</v>
          </cell>
          <cell r="JL369">
            <v>0</v>
          </cell>
          <cell r="JM369">
            <v>-0.89636590909091751</v>
          </cell>
          <cell r="JN369">
            <v>112.59318409090912</v>
          </cell>
          <cell r="JO369">
            <v>0</v>
          </cell>
          <cell r="JP369">
            <v>110.405</v>
          </cell>
          <cell r="JQ369">
            <v>111.30136590909092</v>
          </cell>
          <cell r="JR369">
            <v>111.76409318181818</v>
          </cell>
          <cell r="JS369">
            <v>111.99363636363634</v>
          </cell>
          <cell r="JT369">
            <v>112.94772954545452</v>
          </cell>
          <cell r="JU369">
            <v>0</v>
          </cell>
          <cell r="JV369">
            <v>0</v>
          </cell>
          <cell r="JW369">
            <v>0</v>
          </cell>
          <cell r="JX369">
            <v>0</v>
          </cell>
          <cell r="JY369">
            <v>0</v>
          </cell>
          <cell r="JZ369">
            <v>111.48772727272728</v>
          </cell>
          <cell r="KA369">
            <v>0</v>
          </cell>
          <cell r="KB369">
            <v>0</v>
          </cell>
          <cell r="KC369">
            <v>0</v>
          </cell>
          <cell r="KD369">
            <v>99.348636363636359</v>
          </cell>
          <cell r="KE369">
            <v>102.96227272727272</v>
          </cell>
          <cell r="KF369">
            <v>99.348636363636359</v>
          </cell>
          <cell r="KG369">
            <v>102.96227272727272</v>
          </cell>
          <cell r="KH369">
            <v>100.54590909090909</v>
          </cell>
          <cell r="KI369">
            <v>0</v>
          </cell>
          <cell r="KJ369">
            <v>0</v>
          </cell>
          <cell r="KK369">
            <v>93.322333571939879</v>
          </cell>
          <cell r="KL369">
            <v>91.275662133142475</v>
          </cell>
          <cell r="KM369">
            <v>0</v>
          </cell>
          <cell r="KN369">
            <v>90.137938439513249</v>
          </cell>
          <cell r="KO369">
            <v>30</v>
          </cell>
          <cell r="KP369">
            <v>1.2954545454545452</v>
          </cell>
          <cell r="KQ369">
            <v>1.2727272727272727</v>
          </cell>
          <cell r="KR369">
            <v>0.92727272727272703</v>
          </cell>
          <cell r="KS369">
            <v>0.7272727272727274</v>
          </cell>
          <cell r="KT369">
            <v>0.11818409090909097</v>
          </cell>
          <cell r="KU369">
            <v>-1.5454545454545454</v>
          </cell>
          <cell r="KV369">
            <v>-0.18636136363636371</v>
          </cell>
          <cell r="KW369">
            <v>-0.18636136363636371</v>
          </cell>
          <cell r="KX369">
            <v>-0.90909090909090939</v>
          </cell>
          <cell r="KY369">
            <v>-0.1545431818181818</v>
          </cell>
          <cell r="KZ369">
            <v>2</v>
          </cell>
          <cell r="LA369">
            <v>1.8863636363636365</v>
          </cell>
          <cell r="LB369">
            <v>3.6136363636363638</v>
          </cell>
          <cell r="LC369" t="str">
            <v>Sep 14</v>
          </cell>
          <cell r="LD369">
            <v>60.032232070910553</v>
          </cell>
          <cell r="LE369">
            <v>72.084481175390266</v>
          </cell>
          <cell r="LF369">
            <v>745</v>
          </cell>
          <cell r="LG369">
            <v>785</v>
          </cell>
          <cell r="LH369">
            <v>92.438560606060619</v>
          </cell>
          <cell r="LI369">
            <v>107.65545454545455</v>
          </cell>
          <cell r="LJ369">
            <v>111.26727272727273</v>
          </cell>
          <cell r="LK369">
            <v>1.5836363636363635</v>
          </cell>
          <cell r="LL369">
            <v>109.78272727272729</v>
          </cell>
          <cell r="LM369">
            <v>1.2113636363636364</v>
          </cell>
          <cell r="LN369">
            <v>110.62454545454543</v>
          </cell>
          <cell r="LO369">
            <v>1.6322727272727273</v>
          </cell>
          <cell r="LP369">
            <v>0</v>
          </cell>
          <cell r="LQ369">
            <v>0</v>
          </cell>
          <cell r="LR369">
            <v>0</v>
          </cell>
          <cell r="LS369">
            <v>0</v>
          </cell>
          <cell r="LT369">
            <v>88.457193987115247</v>
          </cell>
          <cell r="LU369">
            <v>87.337365783822491</v>
          </cell>
          <cell r="LV369">
            <v>99.767954545454529</v>
          </cell>
          <cell r="LW369">
            <v>94.910909090909087</v>
          </cell>
          <cell r="LX369">
            <v>95.297272727272727</v>
          </cell>
          <cell r="LY369">
            <v>100.49727272727273</v>
          </cell>
          <cell r="LZ369">
            <v>98.477840909090901</v>
          </cell>
          <cell r="MA369">
            <v>100.65999999999998</v>
          </cell>
          <cell r="MB369" t="str">
            <v>Sep 14</v>
          </cell>
          <cell r="MC369">
            <v>833.13636363636363</v>
          </cell>
          <cell r="MD369">
            <v>867.09090909090901</v>
          </cell>
          <cell r="ME369">
            <v>96.743055555555557</v>
          </cell>
          <cell r="MF369">
            <v>69.069999999999993</v>
          </cell>
          <cell r="MG369">
            <v>65.94</v>
          </cell>
          <cell r="MH369" t="str">
            <v>Sep 14</v>
          </cell>
          <cell r="MI369">
            <v>126.59090909090909</v>
          </cell>
          <cell r="MJ369">
            <v>97.40259740259738</v>
          </cell>
          <cell r="MK369">
            <v>100.25974025974027</v>
          </cell>
          <cell r="ML369">
            <v>96.753246753246728</v>
          </cell>
          <cell r="MM369">
            <v>85.194805194805213</v>
          </cell>
          <cell r="MN369">
            <v>117.74271469860609</v>
          </cell>
          <cell r="MO369">
            <v>131.52807521301463</v>
          </cell>
          <cell r="MP369">
            <v>111.42857142857137</v>
          </cell>
          <cell r="MQ369">
            <v>39.090909090909093</v>
          </cell>
          <cell r="MR369">
            <v>64.88636363636364</v>
          </cell>
          <cell r="MS369">
            <v>0</v>
          </cell>
          <cell r="MT369">
            <v>92.103421089472945</v>
          </cell>
          <cell r="MU369">
            <v>69.388592592867838</v>
          </cell>
          <cell r="MV369">
            <v>73.295454545454547</v>
          </cell>
          <cell r="MW369">
            <v>15.48</v>
          </cell>
        </row>
        <row r="370">
          <cell r="F370" t="str">
            <v>Oct 14</v>
          </cell>
          <cell r="G370">
            <v>87.402608695652177</v>
          </cell>
          <cell r="H370">
            <v>0</v>
          </cell>
          <cell r="I370">
            <v>84.430434782608685</v>
          </cell>
          <cell r="J370">
            <v>83.579130434782613</v>
          </cell>
          <cell r="K370">
            <v>0</v>
          </cell>
          <cell r="L370">
            <v>87.595652173913038</v>
          </cell>
          <cell r="M370">
            <v>83.573913043478257</v>
          </cell>
          <cell r="N370">
            <v>0</v>
          </cell>
          <cell r="O370">
            <v>0</v>
          </cell>
          <cell r="P370">
            <v>75.810869565217388</v>
          </cell>
          <cell r="Q370">
            <v>75.810869565217388</v>
          </cell>
          <cell r="R370">
            <v>77.625652173913039</v>
          </cell>
          <cell r="S370">
            <v>83.713043478260872</v>
          </cell>
          <cell r="T370">
            <v>79.091304347826096</v>
          </cell>
          <cell r="U370">
            <v>71.189130434782612</v>
          </cell>
          <cell r="V370">
            <v>85.820000000000007</v>
          </cell>
          <cell r="W370">
            <v>86.185217391304349</v>
          </cell>
          <cell r="X370">
            <v>87.448260869565217</v>
          </cell>
          <cell r="Y370">
            <v>81.946086956521739</v>
          </cell>
          <cell r="Z370">
            <v>83.098260869565223</v>
          </cell>
          <cell r="AA370">
            <v>86.31</v>
          </cell>
          <cell r="AB370">
            <v>89.198095238095235</v>
          </cell>
          <cell r="AC370">
            <v>85.098260869565223</v>
          </cell>
          <cell r="AD370">
            <v>85.402608695652177</v>
          </cell>
          <cell r="AE370">
            <v>90.396086956521742</v>
          </cell>
          <cell r="AF370">
            <v>86.59809523809524</v>
          </cell>
          <cell r="AG370">
            <v>89.46</v>
          </cell>
          <cell r="AH370">
            <v>82.34809523809524</v>
          </cell>
          <cell r="AI370">
            <v>85.840476190476195</v>
          </cell>
          <cell r="AJ370">
            <v>86.59809523809524</v>
          </cell>
          <cell r="AK370">
            <v>88.048095238095243</v>
          </cell>
          <cell r="AL370">
            <v>90.276521739130445</v>
          </cell>
          <cell r="AM370">
            <v>90.109523809523793</v>
          </cell>
          <cell r="AN370">
            <v>88.269523809523804</v>
          </cell>
          <cell r="AO370">
            <v>88.374285714285719</v>
          </cell>
          <cell r="AP370">
            <v>86.776956521739109</v>
          </cell>
          <cell r="AQ370">
            <v>84.298095238095243</v>
          </cell>
          <cell r="AR370">
            <v>88.995714285714286</v>
          </cell>
          <cell r="AS370">
            <v>85.098260869565223</v>
          </cell>
          <cell r="AT370">
            <v>84.528571428571439</v>
          </cell>
          <cell r="AU370">
            <v>88.65428571428572</v>
          </cell>
          <cell r="AV370">
            <v>90.626666666666665</v>
          </cell>
          <cell r="AW370">
            <v>86.06667095238096</v>
          </cell>
          <cell r="AX370">
            <v>86.976521739130433</v>
          </cell>
          <cell r="AY370">
            <v>0</v>
          </cell>
          <cell r="AZ370">
            <v>0</v>
          </cell>
          <cell r="BA370">
            <v>86.278260869565216</v>
          </cell>
          <cell r="BB370">
            <v>86.66952380952381</v>
          </cell>
          <cell r="BC370">
            <v>86.626666666666665</v>
          </cell>
          <cell r="BD370">
            <v>-0.68045454545454309</v>
          </cell>
          <cell r="BE370">
            <v>80.334782608695647</v>
          </cell>
          <cell r="BF370">
            <v>86.77261869565217</v>
          </cell>
          <cell r="BG370">
            <v>78.242695652173921</v>
          </cell>
          <cell r="BH370">
            <v>88.098260869565223</v>
          </cell>
          <cell r="BI370">
            <v>88.285217391304357</v>
          </cell>
          <cell r="BJ370">
            <v>0</v>
          </cell>
          <cell r="BK370">
            <v>4.04</v>
          </cell>
          <cell r="BL370">
            <v>9.4328804347826072</v>
          </cell>
          <cell r="BM370">
            <v>39.331630434782603</v>
          </cell>
          <cell r="BN370">
            <v>48.116250000000001</v>
          </cell>
          <cell r="BO370">
            <v>47.821793478260865</v>
          </cell>
          <cell r="BP370">
            <v>74.047826086956519</v>
          </cell>
          <cell r="BQ370">
            <v>91.116260869565224</v>
          </cell>
          <cell r="BR370">
            <v>89.271623424881739</v>
          </cell>
          <cell r="BS370">
            <v>98.540399999999977</v>
          </cell>
          <cell r="BT370">
            <v>96.695762555316492</v>
          </cell>
          <cell r="BU370">
            <v>109.67660869565218</v>
          </cell>
          <cell r="BV370">
            <v>107.83197125096869</v>
          </cell>
          <cell r="BW370">
            <v>91.322608695652178</v>
          </cell>
          <cell r="BX370">
            <v>89.477971250968693</v>
          </cell>
          <cell r="BY370">
            <v>109.22739130434783</v>
          </cell>
          <cell r="BZ370">
            <v>107.38275385966435</v>
          </cell>
          <cell r="CA370">
            <v>90.216913043478272</v>
          </cell>
          <cell r="CB370">
            <v>88.372275598794786</v>
          </cell>
          <cell r="CC370">
            <v>108.70239130434783</v>
          </cell>
          <cell r="CD370">
            <v>106.85775385966434</v>
          </cell>
          <cell r="CE370">
            <v>111.09182608695653</v>
          </cell>
          <cell r="CF370">
            <v>125.25130434782608</v>
          </cell>
          <cell r="CG370">
            <v>134.91404347826088</v>
          </cell>
          <cell r="CH370">
            <v>76.31217391304348</v>
          </cell>
          <cell r="CI370">
            <v>109.74362608695651</v>
          </cell>
          <cell r="CJ370">
            <v>103.38884347826087</v>
          </cell>
          <cell r="CK370">
            <v>104.53927826086954</v>
          </cell>
          <cell r="CL370">
            <v>100.52645217391303</v>
          </cell>
          <cell r="CM370">
            <v>0</v>
          </cell>
          <cell r="CN370">
            <v>105.18699130434781</v>
          </cell>
          <cell r="CO370">
            <v>103.34235385966433</v>
          </cell>
          <cell r="CP370">
            <v>0</v>
          </cell>
          <cell r="CQ370">
            <v>93.578739130434769</v>
          </cell>
          <cell r="CR370">
            <v>0</v>
          </cell>
          <cell r="CS370">
            <v>0</v>
          </cell>
          <cell r="CT370">
            <v>77.963043478260843</v>
          </cell>
          <cell r="CU370">
            <v>73.147391304347821</v>
          </cell>
          <cell r="CV370">
            <v>0</v>
          </cell>
          <cell r="CW370">
            <v>57</v>
          </cell>
          <cell r="CX370">
            <v>84.912860869565208</v>
          </cell>
          <cell r="CY370">
            <v>85.332860869565209</v>
          </cell>
          <cell r="CZ370">
            <v>93.01265217391304</v>
          </cell>
          <cell r="DA370">
            <v>89.838456521739133</v>
          </cell>
          <cell r="DB370">
            <v>3.0933913043478256</v>
          </cell>
          <cell r="DC370">
            <v>2.3252964426877472</v>
          </cell>
          <cell r="DD370">
            <v>0.36856521739130227</v>
          </cell>
          <cell r="DE370">
            <v>0</v>
          </cell>
          <cell r="DF370">
            <v>1.8446374446834786</v>
          </cell>
          <cell r="DG370">
            <v>4.3919939159130443</v>
          </cell>
          <cell r="DH370">
            <v>3.5973189166304351</v>
          </cell>
          <cell r="DI370">
            <v>4.2593055913043472E-2</v>
          </cell>
          <cell r="DJ370">
            <v>1.8690047717391304E-2</v>
          </cell>
          <cell r="DK370">
            <v>0.73339189565217389</v>
          </cell>
          <cell r="DL370">
            <v>0</v>
          </cell>
          <cell r="DM370" t="str">
            <v>Oct 14</v>
          </cell>
          <cell r="DN370">
            <v>2.3149999999999999</v>
          </cell>
          <cell r="DO370">
            <v>0</v>
          </cell>
          <cell r="DP370">
            <v>0</v>
          </cell>
          <cell r="DQ370">
            <v>0</v>
          </cell>
          <cell r="DR370">
            <v>0</v>
          </cell>
          <cell r="DS370">
            <v>9.7363304347825874</v>
          </cell>
          <cell r="DT370">
            <v>100.85259130434781</v>
          </cell>
          <cell r="DU370">
            <v>99.007953859664326</v>
          </cell>
          <cell r="DV370">
            <v>112.36625217391305</v>
          </cell>
          <cell r="DW370">
            <v>110.52161472922957</v>
          </cell>
          <cell r="DX370">
            <v>97.948382608695638</v>
          </cell>
          <cell r="DY370">
            <v>96.103745164012153</v>
          </cell>
          <cell r="DZ370">
            <v>110.65794782608694</v>
          </cell>
          <cell r="EA370">
            <v>108.81331038140345</v>
          </cell>
          <cell r="EB370">
            <v>97.916426086956506</v>
          </cell>
          <cell r="EC370">
            <v>96.07178864227302</v>
          </cell>
          <cell r="ED370">
            <v>110.63055652173912</v>
          </cell>
          <cell r="EE370">
            <v>108.78591907705564</v>
          </cell>
          <cell r="EF370">
            <v>105.17420869565218</v>
          </cell>
          <cell r="EG370">
            <v>118.48912173913041</v>
          </cell>
          <cell r="EH370">
            <v>101.92286086956524</v>
          </cell>
          <cell r="EI370">
            <v>101.50286086956524</v>
          </cell>
          <cell r="EJ370">
            <v>0</v>
          </cell>
          <cell r="EK370">
            <v>106.37851304347828</v>
          </cell>
          <cell r="EL370">
            <v>104.53387559879479</v>
          </cell>
          <cell r="EM370">
            <v>0</v>
          </cell>
          <cell r="EN370">
            <v>0</v>
          </cell>
          <cell r="EO370">
            <v>76.952608695652174</v>
          </cell>
          <cell r="EP370">
            <v>74.715652173913043</v>
          </cell>
          <cell r="EQ370" t="str">
            <v>Oct 14</v>
          </cell>
          <cell r="ER370">
            <v>4.07</v>
          </cell>
          <cell r="ES370">
            <v>0</v>
          </cell>
          <cell r="ET370">
            <v>0</v>
          </cell>
          <cell r="EU370">
            <v>0</v>
          </cell>
          <cell r="EV370">
            <v>40.855043478260868</v>
          </cell>
          <cell r="EW370">
            <v>47.586000000000006</v>
          </cell>
          <cell r="EX370">
            <v>56.230695652173914</v>
          </cell>
          <cell r="EY370">
            <v>97.811426086956516</v>
          </cell>
          <cell r="EZ370">
            <v>95.966788642273031</v>
          </cell>
          <cell r="FA370">
            <v>120.43207826086956</v>
          </cell>
          <cell r="FB370">
            <v>118.58744081618607</v>
          </cell>
          <cell r="FC370">
            <v>99.865773913043469</v>
          </cell>
          <cell r="FD370">
            <v>98.021136468359984</v>
          </cell>
          <cell r="FE370">
            <v>97.391426086956514</v>
          </cell>
          <cell r="FF370">
            <v>95.546788642273029</v>
          </cell>
          <cell r="FG370">
            <v>0</v>
          </cell>
          <cell r="FH370">
            <v>110.26103212053391</v>
          </cell>
          <cell r="FI370">
            <v>110.59458260869565</v>
          </cell>
          <cell r="FJ370">
            <v>112.1056695652174</v>
          </cell>
          <cell r="FK370">
            <v>110.26103212053391</v>
          </cell>
          <cell r="FL370">
            <v>0</v>
          </cell>
          <cell r="FM370">
            <v>0</v>
          </cell>
          <cell r="FN370" t="str">
            <v>Oct 14</v>
          </cell>
          <cell r="FO370">
            <v>4.0199999999999996</v>
          </cell>
          <cell r="FP370">
            <v>48.064268774703564</v>
          </cell>
          <cell r="FQ370">
            <v>62.469708498023714</v>
          </cell>
          <cell r="FR370">
            <v>66.831306818181815</v>
          </cell>
          <cell r="FS370">
            <v>0</v>
          </cell>
          <cell r="FT370">
            <v>97.579969565217411</v>
          </cell>
          <cell r="FU370">
            <v>95.735332120533926</v>
          </cell>
          <cell r="FV370">
            <v>101.81649130434784</v>
          </cell>
          <cell r="FW370">
            <v>99.97185385966435</v>
          </cell>
          <cell r="FX370">
            <v>95.973013043478275</v>
          </cell>
          <cell r="FY370">
            <v>94.12837559879479</v>
          </cell>
          <cell r="FZ370">
            <v>101.81649130434784</v>
          </cell>
          <cell r="GA370">
            <v>99.97185385966435</v>
          </cell>
          <cell r="GB370">
            <v>0</v>
          </cell>
          <cell r="GC370">
            <v>0</v>
          </cell>
          <cell r="GD370">
            <v>104.42660869565218</v>
          </cell>
          <cell r="GE370">
            <v>108.42583043478264</v>
          </cell>
          <cell r="GF370">
            <v>106.58119299009915</v>
          </cell>
          <cell r="GG370">
            <v>108.65409130434786</v>
          </cell>
          <cell r="GH370">
            <v>106.80945385966437</v>
          </cell>
          <cell r="GI370">
            <v>99.15378260869565</v>
          </cell>
          <cell r="GJ370">
            <v>97.473782608695657</v>
          </cell>
          <cell r="GK370">
            <v>0</v>
          </cell>
          <cell r="GL370">
            <v>0</v>
          </cell>
          <cell r="GM370">
            <v>75.247391304347843</v>
          </cell>
          <cell r="GN370">
            <v>0</v>
          </cell>
          <cell r="GO370" t="str">
            <v>Oct 14</v>
          </cell>
          <cell r="GP370">
            <v>8.73</v>
          </cell>
          <cell r="GQ370">
            <v>582.85869565217388</v>
          </cell>
          <cell r="GR370">
            <v>588.33695652173913</v>
          </cell>
          <cell r="GS370">
            <v>598.86956521739125</v>
          </cell>
          <cell r="GT370">
            <v>588</v>
          </cell>
          <cell r="GU370">
            <v>711.52173913043475</v>
          </cell>
          <cell r="GV370">
            <v>707.77173913043475</v>
          </cell>
          <cell r="GW370">
            <v>711.52173913043475</v>
          </cell>
          <cell r="GX370">
            <v>0</v>
          </cell>
          <cell r="GY370">
            <v>867.82608695652175</v>
          </cell>
          <cell r="GZ370">
            <v>836.39130434782612</v>
          </cell>
          <cell r="HA370">
            <v>819.20652173913038</v>
          </cell>
          <cell r="HB370">
            <v>804.3478260869565</v>
          </cell>
          <cell r="HC370">
            <v>828.06521739130437</v>
          </cell>
          <cell r="HD370">
            <v>752.07608695652175</v>
          </cell>
          <cell r="HE370">
            <v>770.31521739130437</v>
          </cell>
          <cell r="HF370">
            <v>775.88043478260875</v>
          </cell>
          <cell r="HG370">
            <v>613.71739130434787</v>
          </cell>
          <cell r="HH370">
            <v>0</v>
          </cell>
          <cell r="HI370">
            <v>593.22826086956525</v>
          </cell>
          <cell r="HJ370">
            <v>0</v>
          </cell>
          <cell r="HK370" t="e">
            <v>#VALUE!</v>
          </cell>
          <cell r="HL370">
            <v>0</v>
          </cell>
          <cell r="HM370">
            <v>0</v>
          </cell>
          <cell r="HN370">
            <v>481.04347826086956</v>
          </cell>
          <cell r="HO370">
            <v>473.14130434782606</v>
          </cell>
          <cell r="HP370">
            <v>454.94565217391306</v>
          </cell>
          <cell r="HQ370">
            <v>0</v>
          </cell>
          <cell r="HR370">
            <v>72.87</v>
          </cell>
          <cell r="HS370">
            <v>0</v>
          </cell>
          <cell r="HT370">
            <v>1105.0652173913043</v>
          </cell>
          <cell r="HU370" t="str">
            <v>Oct 14</v>
          </cell>
          <cell r="HV370">
            <v>644.11956521739125</v>
          </cell>
          <cell r="HW370">
            <v>650.38043478260875</v>
          </cell>
          <cell r="HX370">
            <v>619.11956521739125</v>
          </cell>
          <cell r="HY370">
            <v>625.38043478260875</v>
          </cell>
          <cell r="HZ370">
            <v>699.31521739130437</v>
          </cell>
          <cell r="IA370">
            <v>683.85869565217388</v>
          </cell>
          <cell r="IB370">
            <v>699.31521739130437</v>
          </cell>
          <cell r="IC370">
            <v>809.5</v>
          </cell>
          <cell r="ID370">
            <v>807.46739130434787</v>
          </cell>
          <cell r="IE370">
            <v>745.79347826086962</v>
          </cell>
          <cell r="IF370">
            <v>770.73913043478262</v>
          </cell>
          <cell r="IG370">
            <v>612.61956521739125</v>
          </cell>
          <cell r="IH370">
            <v>0</v>
          </cell>
          <cell r="II370">
            <v>596.77173913043475</v>
          </cell>
          <cell r="IJ370">
            <v>0</v>
          </cell>
          <cell r="IK370">
            <v>0</v>
          </cell>
          <cell r="IL370">
            <v>0</v>
          </cell>
          <cell r="IM370">
            <v>490.25</v>
          </cell>
          <cell r="IN370">
            <v>477.1521739130435</v>
          </cell>
          <cell r="IO370">
            <v>0</v>
          </cell>
          <cell r="IP370">
            <v>0</v>
          </cell>
          <cell r="IQ370" t="str">
            <v>Oct 14</v>
          </cell>
          <cell r="IR370">
            <v>15.918333982182212</v>
          </cell>
          <cell r="IS370">
            <v>61.643835616438352</v>
          </cell>
          <cell r="IT370">
            <v>73.002754820936644</v>
          </cell>
          <cell r="IU370">
            <v>0</v>
          </cell>
          <cell r="IV370">
            <v>0</v>
          </cell>
          <cell r="IW370">
            <v>0</v>
          </cell>
          <cell r="IX370">
            <v>80.685590062111828</v>
          </cell>
          <cell r="IY370">
            <v>0</v>
          </cell>
          <cell r="IZ370">
            <v>103.32291925465839</v>
          </cell>
          <cell r="JA370">
            <v>102.2390890269151</v>
          </cell>
          <cell r="JB370">
            <v>0</v>
          </cell>
          <cell r="JC370">
            <v>99.061469979296064</v>
          </cell>
          <cell r="JD370">
            <v>111.65962242885321</v>
          </cell>
          <cell r="JE370">
            <v>0</v>
          </cell>
          <cell r="JF370">
            <v>0</v>
          </cell>
          <cell r="JG370">
            <v>0</v>
          </cell>
          <cell r="JH370">
            <v>0</v>
          </cell>
          <cell r="JI370">
            <v>0</v>
          </cell>
          <cell r="JJ370">
            <v>0</v>
          </cell>
          <cell r="JK370">
            <v>0</v>
          </cell>
          <cell r="JL370">
            <v>0</v>
          </cell>
          <cell r="JM370">
            <v>-0.93534161490683232</v>
          </cell>
          <cell r="JN370">
            <v>101.63785331262939</v>
          </cell>
          <cell r="JO370">
            <v>0</v>
          </cell>
          <cell r="JP370">
            <v>98.505465838509323</v>
          </cell>
          <cell r="JQ370">
            <v>99.440807453416156</v>
          </cell>
          <cell r="JR370">
            <v>99.879378881987591</v>
          </cell>
          <cell r="JS370">
            <v>100.17337474120085</v>
          </cell>
          <cell r="JT370">
            <v>101.29842650103519</v>
          </cell>
          <cell r="JU370">
            <v>0</v>
          </cell>
          <cell r="JV370">
            <v>0</v>
          </cell>
          <cell r="JW370">
            <v>0</v>
          </cell>
          <cell r="JX370">
            <v>0</v>
          </cell>
          <cell r="JY370">
            <v>0</v>
          </cell>
          <cell r="JZ370">
            <v>99.784285714285716</v>
          </cell>
          <cell r="KA370">
            <v>0</v>
          </cell>
          <cell r="KB370">
            <v>0</v>
          </cell>
          <cell r="KC370">
            <v>0</v>
          </cell>
          <cell r="KD370">
            <v>85.481904761904758</v>
          </cell>
          <cell r="KE370">
            <v>88.981904761904758</v>
          </cell>
          <cell r="KF370">
            <v>85.481904761904758</v>
          </cell>
          <cell r="KG370">
            <v>88.981904761904758</v>
          </cell>
          <cell r="KH370">
            <v>84.67</v>
          </cell>
          <cell r="KI370">
            <v>0</v>
          </cell>
          <cell r="KJ370">
            <v>0</v>
          </cell>
          <cell r="KK370">
            <v>81.149903001255296</v>
          </cell>
          <cell r="KL370">
            <v>79.369775517190803</v>
          </cell>
          <cell r="KM370">
            <v>0</v>
          </cell>
          <cell r="KN370">
            <v>78.230103845714936</v>
          </cell>
          <cell r="KO370">
            <v>30</v>
          </cell>
          <cell r="KP370">
            <v>0.89130434782608692</v>
          </cell>
          <cell r="KQ370">
            <v>1.3043478260869563</v>
          </cell>
          <cell r="KR370">
            <v>1.0695652173913042</v>
          </cell>
          <cell r="KS370">
            <v>0.86956521739130432</v>
          </cell>
          <cell r="KT370">
            <v>8.2615217391304369E-2</v>
          </cell>
          <cell r="KU370">
            <v>-1.7173913043478262</v>
          </cell>
          <cell r="KV370">
            <v>-0.34347826086956512</v>
          </cell>
          <cell r="KW370">
            <v>-0.34347826086956512</v>
          </cell>
          <cell r="KX370">
            <v>-1.1304347826086956</v>
          </cell>
          <cell r="KY370">
            <v>-0.24347826086956528</v>
          </cell>
          <cell r="KZ370">
            <v>1.5652173913043479</v>
          </cell>
          <cell r="LA370">
            <v>1.3478260869565217</v>
          </cell>
          <cell r="LB370">
            <v>3.5</v>
          </cell>
          <cell r="LC370" t="str">
            <v>Oct 14</v>
          </cell>
          <cell r="LD370">
            <v>59.226430298146653</v>
          </cell>
          <cell r="LE370">
            <v>70.247933884297524</v>
          </cell>
          <cell r="LF370">
            <v>735</v>
          </cell>
          <cell r="LG370">
            <v>765</v>
          </cell>
          <cell r="LH370">
            <v>78.201243386243377</v>
          </cell>
          <cell r="LI370">
            <v>98.301904761904751</v>
          </cell>
          <cell r="LJ370">
            <v>100.39380952380954</v>
          </cell>
          <cell r="LK370">
            <v>1.6333333333333337</v>
          </cell>
          <cell r="LL370">
            <v>97.71380952380953</v>
          </cell>
          <cell r="LM370">
            <v>0.8</v>
          </cell>
          <cell r="LN370">
            <v>98.409047619047627</v>
          </cell>
          <cell r="LO370">
            <v>1.1476190476190475</v>
          </cell>
          <cell r="LP370">
            <v>0</v>
          </cell>
          <cell r="LQ370">
            <v>0</v>
          </cell>
          <cell r="LR370">
            <v>0</v>
          </cell>
          <cell r="LS370">
            <v>0</v>
          </cell>
          <cell r="LT370">
            <v>76.664791901012379</v>
          </cell>
          <cell r="LU370">
            <v>75.559355080614935</v>
          </cell>
          <cell r="LV370">
            <v>89.198095238095235</v>
          </cell>
          <cell r="LW370">
            <v>85.098260869565223</v>
          </cell>
          <cell r="LX370">
            <v>85.402608695652177</v>
          </cell>
          <cell r="LY370">
            <v>90.396086956521742</v>
          </cell>
          <cell r="LZ370">
            <v>86.59809523809524</v>
          </cell>
          <cell r="MA370">
            <v>89.46</v>
          </cell>
          <cell r="MB370" t="str">
            <v>Oct 14</v>
          </cell>
          <cell r="MC370">
            <v>740.33333333333326</v>
          </cell>
          <cell r="MD370">
            <v>747.52380952380963</v>
          </cell>
          <cell r="ME370">
            <v>82.512566137566125</v>
          </cell>
          <cell r="MF370">
            <v>70.2</v>
          </cell>
          <cell r="MG370">
            <v>63.71</v>
          </cell>
          <cell r="MH370" t="str">
            <v>Oct 14</v>
          </cell>
          <cell r="MI370">
            <v>138.58695652173913</v>
          </cell>
          <cell r="MJ370">
            <v>101.24223602484471</v>
          </cell>
          <cell r="MK370">
            <v>104.09937888198765</v>
          </cell>
          <cell r="ML370">
            <v>105.59006211180126</v>
          </cell>
          <cell r="MM370">
            <v>83.726708074534145</v>
          </cell>
          <cell r="MN370">
            <v>130.86208424696346</v>
          </cell>
          <cell r="MO370">
            <v>143.38373416646772</v>
          </cell>
          <cell r="MP370">
            <v>112.04968944099383</v>
          </cell>
          <cell r="MQ370">
            <v>47.608695652173914</v>
          </cell>
          <cell r="MR370">
            <v>77.608695652173907</v>
          </cell>
          <cell r="MS370">
            <v>0</v>
          </cell>
          <cell r="MT370">
            <v>95.857636623011246</v>
          </cell>
          <cell r="MU370">
            <v>72.746780244223245</v>
          </cell>
          <cell r="MV370">
            <v>111.6304347826087</v>
          </cell>
          <cell r="MW370">
            <v>15.48</v>
          </cell>
        </row>
        <row r="371">
          <cell r="F371" t="str">
            <v>Nov 14</v>
          </cell>
          <cell r="G371">
            <v>78.893749999999997</v>
          </cell>
          <cell r="H371">
            <v>0</v>
          </cell>
          <cell r="I371">
            <v>76.292777777777786</v>
          </cell>
          <cell r="J371">
            <v>76.303333333333342</v>
          </cell>
          <cell r="K371">
            <v>0</v>
          </cell>
          <cell r="L371">
            <v>79.639999999999986</v>
          </cell>
          <cell r="M371">
            <v>75.756666666666675</v>
          </cell>
          <cell r="N371">
            <v>0</v>
          </cell>
          <cell r="O371">
            <v>0</v>
          </cell>
          <cell r="P371">
            <v>62.667777777777786</v>
          </cell>
          <cell r="Q371">
            <v>62.667777777777786</v>
          </cell>
          <cell r="R371">
            <v>69.970277777777781</v>
          </cell>
          <cell r="S371">
            <v>71.820555555555558</v>
          </cell>
          <cell r="T371">
            <v>67.890000000000015</v>
          </cell>
          <cell r="U371">
            <v>60.862222222222229</v>
          </cell>
          <cell r="V371">
            <v>77.793750000000003</v>
          </cell>
          <cell r="W371">
            <v>78.518752499999991</v>
          </cell>
          <cell r="X371">
            <v>78.993749999999991</v>
          </cell>
          <cell r="Y371">
            <v>73.893749999999997</v>
          </cell>
          <cell r="Z371">
            <v>74.768749999999997</v>
          </cell>
          <cell r="AA371">
            <v>75.605250000000012</v>
          </cell>
          <cell r="AB371">
            <v>77.2052525</v>
          </cell>
          <cell r="AC371">
            <v>75.993749999999991</v>
          </cell>
          <cell r="AD371">
            <v>76.893749999999997</v>
          </cell>
          <cell r="AE371">
            <v>81.143749999999997</v>
          </cell>
          <cell r="AF371">
            <v>76.022125000000003</v>
          </cell>
          <cell r="AG371">
            <v>81.33</v>
          </cell>
          <cell r="AH371">
            <v>72.172124999999994</v>
          </cell>
          <cell r="AI371">
            <v>76.814999999999998</v>
          </cell>
          <cell r="AJ371">
            <v>76.022125000000003</v>
          </cell>
          <cell r="AK371">
            <v>77.272125000000003</v>
          </cell>
          <cell r="AL371">
            <v>81.856250000000003</v>
          </cell>
          <cell r="AM371">
            <v>81.626500000000007</v>
          </cell>
          <cell r="AN371">
            <v>76.205255000000008</v>
          </cell>
          <cell r="AO371">
            <v>78.280250000000009</v>
          </cell>
          <cell r="AP371">
            <v>78.677750000000003</v>
          </cell>
          <cell r="AQ371">
            <v>74.022125000000003</v>
          </cell>
          <cell r="AR371">
            <v>77.844999999999999</v>
          </cell>
          <cell r="AS371">
            <v>75.993749999999991</v>
          </cell>
          <cell r="AT371">
            <v>74.200002499999997</v>
          </cell>
          <cell r="AU371">
            <v>81.00500000000001</v>
          </cell>
          <cell r="AV371">
            <v>79.830250000000007</v>
          </cell>
          <cell r="AW371">
            <v>75.125</v>
          </cell>
          <cell r="AX371">
            <v>78.53125</v>
          </cell>
          <cell r="AY371">
            <v>0</v>
          </cell>
          <cell r="AZ371">
            <v>0</v>
          </cell>
          <cell r="BA371">
            <v>77.476111111111123</v>
          </cell>
          <cell r="BB371">
            <v>77.813999999999993</v>
          </cell>
          <cell r="BC371">
            <v>76.330250000000007</v>
          </cell>
          <cell r="BD371">
            <v>-1.0745454545454574</v>
          </cell>
          <cell r="BE371">
            <v>76.262222222222206</v>
          </cell>
          <cell r="BF371">
            <v>78.839454444444456</v>
          </cell>
          <cell r="BG371">
            <v>71.132861111111112</v>
          </cell>
          <cell r="BH371">
            <v>79.568749999999994</v>
          </cell>
          <cell r="BI371">
            <v>79.393749999999997</v>
          </cell>
          <cell r="BJ371">
            <v>0</v>
          </cell>
          <cell r="BK371">
            <v>3.77</v>
          </cell>
          <cell r="BL371">
            <v>9.378541666666667</v>
          </cell>
          <cell r="BM371">
            <v>33.748749999999994</v>
          </cell>
          <cell r="BN371">
            <v>45.005624999999995</v>
          </cell>
          <cell r="BO371">
            <v>44.689166666666665</v>
          </cell>
          <cell r="BP371">
            <v>64.834583333333327</v>
          </cell>
          <cell r="BQ371">
            <v>81.9679</v>
          </cell>
          <cell r="BR371">
            <v>80.002305149176664</v>
          </cell>
          <cell r="BS371">
            <v>85.82163333333331</v>
          </cell>
          <cell r="BT371">
            <v>83.856038482509973</v>
          </cell>
          <cell r="BU371">
            <v>91.602233333333331</v>
          </cell>
          <cell r="BV371">
            <v>89.636638482509994</v>
          </cell>
          <cell r="BW371">
            <v>81.106899999999996</v>
          </cell>
          <cell r="BX371">
            <v>79.141305149176659</v>
          </cell>
          <cell r="BY371">
            <v>91.721233333333345</v>
          </cell>
          <cell r="BZ371">
            <v>89.755638482510008</v>
          </cell>
          <cell r="CA371">
            <v>80.125733333333329</v>
          </cell>
          <cell r="CB371">
            <v>78.160138482509993</v>
          </cell>
          <cell r="CC371">
            <v>91.597566666666665</v>
          </cell>
          <cell r="CD371">
            <v>89.631971815843329</v>
          </cell>
          <cell r="CE371">
            <v>97.042400000000001</v>
          </cell>
          <cell r="CF371">
            <v>119.93333333333332</v>
          </cell>
          <cell r="CG371">
            <v>126.12833333333337</v>
          </cell>
          <cell r="CH371">
            <v>96.413333333333327</v>
          </cell>
          <cell r="CI371">
            <v>103.46163333333332</v>
          </cell>
          <cell r="CJ371">
            <v>96.951633333333334</v>
          </cell>
          <cell r="CK371">
            <v>98.421633333333332</v>
          </cell>
          <cell r="CL371">
            <v>90.862566666666666</v>
          </cell>
          <cell r="CM371">
            <v>0</v>
          </cell>
          <cell r="CN371">
            <v>97.5702</v>
          </cell>
          <cell r="CO371">
            <v>95.604605149176663</v>
          </cell>
          <cell r="CP371">
            <v>0</v>
          </cell>
          <cell r="CQ371">
            <v>80.12946666666663</v>
          </cell>
          <cell r="CR371">
            <v>0</v>
          </cell>
          <cell r="CS371">
            <v>0</v>
          </cell>
          <cell r="CT371">
            <v>69.392777777777781</v>
          </cell>
          <cell r="CU371">
            <v>63.972222222222221</v>
          </cell>
          <cell r="CV371">
            <v>0</v>
          </cell>
          <cell r="CW371">
            <v>55.5</v>
          </cell>
          <cell r="CX371">
            <v>76.798400000000015</v>
          </cell>
          <cell r="CY371">
            <v>77.218400000000017</v>
          </cell>
          <cell r="CZ371">
            <v>86.108750000000001</v>
          </cell>
          <cell r="DA371">
            <v>84.096250000000012</v>
          </cell>
          <cell r="DB371">
            <v>1.6057222222222218</v>
          </cell>
          <cell r="DC371">
            <v>1.3784848484848504</v>
          </cell>
          <cell r="DD371">
            <v>0.3270555555555556</v>
          </cell>
          <cell r="DE371">
            <v>0</v>
          </cell>
          <cell r="DF371">
            <v>1.9655948508233334</v>
          </cell>
          <cell r="DG371">
            <v>4.6799877400555561</v>
          </cell>
          <cell r="DH371">
            <v>3.8592015067500007</v>
          </cell>
          <cell r="DI371">
            <v>4.3751641555555554E-2</v>
          </cell>
          <cell r="DJ371">
            <v>1.8950137944444445E-2</v>
          </cell>
          <cell r="DK371">
            <v>0.75808445380555556</v>
          </cell>
          <cell r="DL371">
            <v>0</v>
          </cell>
          <cell r="DM371" t="str">
            <v>Nov 14</v>
          </cell>
          <cell r="DN371">
            <v>2.835</v>
          </cell>
          <cell r="DO371">
            <v>0</v>
          </cell>
          <cell r="DP371">
            <v>0</v>
          </cell>
          <cell r="DQ371">
            <v>0</v>
          </cell>
          <cell r="DR371">
            <v>0</v>
          </cell>
          <cell r="DS371">
            <v>9.4509333333333245</v>
          </cell>
          <cell r="DT371">
            <v>91.418833333333325</v>
          </cell>
          <cell r="DU371">
            <v>89.453238482509988</v>
          </cell>
          <cell r="DV371">
            <v>99.627033333333344</v>
          </cell>
          <cell r="DW371">
            <v>97.661438482510007</v>
          </cell>
          <cell r="DX371">
            <v>88.608566666666675</v>
          </cell>
          <cell r="DY371">
            <v>86.642971815843339</v>
          </cell>
          <cell r="DZ371">
            <v>98.307066666666685</v>
          </cell>
          <cell r="EA371">
            <v>96.341471815843349</v>
          </cell>
          <cell r="EB371">
            <v>88.556066666666652</v>
          </cell>
          <cell r="EC371">
            <v>86.590471815843316</v>
          </cell>
          <cell r="ED371">
            <v>98.232400000000013</v>
          </cell>
          <cell r="EE371">
            <v>96.266805149176676</v>
          </cell>
          <cell r="EF371">
            <v>103.87346666666666</v>
          </cell>
          <cell r="EG371">
            <v>114.58346666666667</v>
          </cell>
          <cell r="EH371">
            <v>94.808466666666661</v>
          </cell>
          <cell r="EI371">
            <v>94.388466666666659</v>
          </cell>
          <cell r="EJ371">
            <v>0</v>
          </cell>
          <cell r="EK371">
            <v>102.6508</v>
          </cell>
          <cell r="EL371">
            <v>100.68520514917667</v>
          </cell>
          <cell r="EM371">
            <v>0</v>
          </cell>
          <cell r="EN371">
            <v>0</v>
          </cell>
          <cell r="EO371">
            <v>66.543888888888887</v>
          </cell>
          <cell r="EP371">
            <v>64.935000000000002</v>
          </cell>
          <cell r="EQ371" t="str">
            <v>Nov 14</v>
          </cell>
          <cell r="ER371">
            <v>3.75</v>
          </cell>
          <cell r="ES371">
            <v>0</v>
          </cell>
          <cell r="ET371">
            <v>0</v>
          </cell>
          <cell r="EU371">
            <v>0</v>
          </cell>
          <cell r="EV371">
            <v>36.175999999999995</v>
          </cell>
          <cell r="EW371">
            <v>47.217333333333329</v>
          </cell>
          <cell r="EX371">
            <v>50.893499999999989</v>
          </cell>
          <cell r="EY371">
            <v>84.862399999999994</v>
          </cell>
          <cell r="EZ371">
            <v>82.896805149176657</v>
          </cell>
          <cell r="FA371">
            <v>107.16323333333334</v>
          </cell>
          <cell r="FB371">
            <v>105.19763848251</v>
          </cell>
          <cell r="FC371">
            <v>86.950733333333332</v>
          </cell>
          <cell r="FD371">
            <v>84.985138482509996</v>
          </cell>
          <cell r="FE371">
            <v>84.442400000000006</v>
          </cell>
          <cell r="FF371">
            <v>82.47680514917667</v>
          </cell>
          <cell r="FG371">
            <v>0</v>
          </cell>
          <cell r="FH371">
            <v>111.62947181584332</v>
          </cell>
          <cell r="FI371">
            <v>111.41339999999998</v>
          </cell>
          <cell r="FJ371">
            <v>113.59506666666665</v>
          </cell>
          <cell r="FK371">
            <v>111.62947181584332</v>
          </cell>
          <cell r="FL371">
            <v>0</v>
          </cell>
          <cell r="FM371">
            <v>0</v>
          </cell>
          <cell r="FN371" t="str">
            <v>Nov 14</v>
          </cell>
          <cell r="FO371">
            <v>3.68</v>
          </cell>
          <cell r="FP371">
            <v>47.36666666666666</v>
          </cell>
          <cell r="FQ371">
            <v>59.158749999999991</v>
          </cell>
          <cell r="FR371">
            <v>61.185833333333328</v>
          </cell>
          <cell r="FS371">
            <v>0</v>
          </cell>
          <cell r="FT371">
            <v>85.712900000000019</v>
          </cell>
          <cell r="FU371">
            <v>83.747305149176682</v>
          </cell>
          <cell r="FV371">
            <v>90.087900000000005</v>
          </cell>
          <cell r="FW371">
            <v>88.122305149176668</v>
          </cell>
          <cell r="FX371">
            <v>85.304566666666673</v>
          </cell>
          <cell r="FY371">
            <v>83.338971815843337</v>
          </cell>
          <cell r="FZ371">
            <v>90.087900000000005</v>
          </cell>
          <cell r="GA371">
            <v>88.122305149176668</v>
          </cell>
          <cell r="GB371">
            <v>0</v>
          </cell>
          <cell r="GC371">
            <v>0</v>
          </cell>
          <cell r="GD371">
            <v>100.55476666666665</v>
          </cell>
          <cell r="GE371">
            <v>101.16889999999998</v>
          </cell>
          <cell r="GF371">
            <v>99.203305149176643</v>
          </cell>
          <cell r="GG371">
            <v>101.38181666666665</v>
          </cell>
          <cell r="GH371">
            <v>99.416221815843315</v>
          </cell>
          <cell r="GI371">
            <v>88.66783333333332</v>
          </cell>
          <cell r="GJ371">
            <v>86.987833333333327</v>
          </cell>
          <cell r="GK371">
            <v>0</v>
          </cell>
          <cell r="GL371">
            <v>0</v>
          </cell>
          <cell r="GM371">
            <v>66.028333333333336</v>
          </cell>
          <cell r="GN371">
            <v>0</v>
          </cell>
          <cell r="GO371" t="str">
            <v>Nov 14</v>
          </cell>
          <cell r="GP371">
            <v>8.8000000000000007</v>
          </cell>
          <cell r="GQ371">
            <v>523.65</v>
          </cell>
          <cell r="GR371">
            <v>553.45000000000005</v>
          </cell>
          <cell r="GS371">
            <v>518.04999999999995</v>
          </cell>
          <cell r="GT371">
            <v>537.25</v>
          </cell>
          <cell r="GU371">
            <v>628.9375</v>
          </cell>
          <cell r="GV371">
            <v>625.1875</v>
          </cell>
          <cell r="GW371">
            <v>628.9375</v>
          </cell>
          <cell r="GX371">
            <v>0</v>
          </cell>
          <cell r="GY371">
            <v>800.11249999999995</v>
          </cell>
          <cell r="GZ371">
            <v>763.88750000000005</v>
          </cell>
          <cell r="HA371">
            <v>754.71249999999998</v>
          </cell>
          <cell r="HB371">
            <v>736.63750000000005</v>
          </cell>
          <cell r="HC371">
            <v>773.27499999999998</v>
          </cell>
          <cell r="HD371">
            <v>707.05</v>
          </cell>
          <cell r="HE371">
            <v>724.17499999999995</v>
          </cell>
          <cell r="HF371">
            <v>729.6</v>
          </cell>
          <cell r="HG371">
            <v>536.75</v>
          </cell>
          <cell r="HH371">
            <v>0</v>
          </cell>
          <cell r="HI371">
            <v>526.5</v>
          </cell>
          <cell r="HJ371">
            <v>0</v>
          </cell>
          <cell r="HK371" t="e">
            <v>#VALUE!</v>
          </cell>
          <cell r="HL371">
            <v>0</v>
          </cell>
          <cell r="HM371">
            <v>0</v>
          </cell>
          <cell r="HN371">
            <v>416.91250000000002</v>
          </cell>
          <cell r="HO371">
            <v>413.91250000000002</v>
          </cell>
          <cell r="HP371">
            <v>394.4</v>
          </cell>
          <cell r="HQ371">
            <v>0</v>
          </cell>
          <cell r="HR371">
            <v>74.13</v>
          </cell>
          <cell r="HS371">
            <v>0</v>
          </cell>
          <cell r="HT371">
            <v>1017.475</v>
          </cell>
          <cell r="HU371" t="str">
            <v>Nov 14</v>
          </cell>
          <cell r="HV371">
            <v>569.15</v>
          </cell>
          <cell r="HW371">
            <v>597.1</v>
          </cell>
          <cell r="HX371">
            <v>544.15</v>
          </cell>
          <cell r="HY371">
            <v>572.1</v>
          </cell>
          <cell r="HZ371">
            <v>614.38750000000005</v>
          </cell>
          <cell r="IA371">
            <v>595.57500000000005</v>
          </cell>
          <cell r="IB371">
            <v>614.38750000000005</v>
          </cell>
          <cell r="IC371">
            <v>732.57500000000005</v>
          </cell>
          <cell r="ID371">
            <v>750.72500000000002</v>
          </cell>
          <cell r="IE371">
            <v>695.11249999999995</v>
          </cell>
          <cell r="IF371">
            <v>719.28750000000002</v>
          </cell>
          <cell r="IG371">
            <v>540.42499999999995</v>
          </cell>
          <cell r="IH371">
            <v>0</v>
          </cell>
          <cell r="II371">
            <v>530</v>
          </cell>
          <cell r="IJ371">
            <v>0</v>
          </cell>
          <cell r="IK371">
            <v>0</v>
          </cell>
          <cell r="IL371">
            <v>0</v>
          </cell>
          <cell r="IM371">
            <v>424.75</v>
          </cell>
          <cell r="IN371">
            <v>413.82499999999999</v>
          </cell>
          <cell r="IO371">
            <v>0</v>
          </cell>
          <cell r="IP371">
            <v>0</v>
          </cell>
          <cell r="IQ371" t="str">
            <v>Nov 14</v>
          </cell>
          <cell r="IR371">
            <v>16.369370711758695</v>
          </cell>
          <cell r="IS371">
            <v>51.571313456889605</v>
          </cell>
          <cell r="IT371">
            <v>57.851239669421489</v>
          </cell>
          <cell r="IU371">
            <v>0</v>
          </cell>
          <cell r="IV371">
            <v>0</v>
          </cell>
          <cell r="IW371">
            <v>0</v>
          </cell>
          <cell r="IX371">
            <v>72.730499999999992</v>
          </cell>
          <cell r="IY371">
            <v>0</v>
          </cell>
          <cell r="IZ371">
            <v>92.698000000000008</v>
          </cell>
          <cell r="JA371">
            <v>91.363499999999988</v>
          </cell>
          <cell r="JB371">
            <v>0</v>
          </cell>
          <cell r="JC371">
            <v>88.718500000000006</v>
          </cell>
          <cell r="JD371">
            <v>104.63313609467457</v>
          </cell>
          <cell r="JE371">
            <v>0</v>
          </cell>
          <cell r="JF371">
            <v>0</v>
          </cell>
          <cell r="JG371">
            <v>0</v>
          </cell>
          <cell r="JH371">
            <v>0</v>
          </cell>
          <cell r="JI371">
            <v>0</v>
          </cell>
          <cell r="JJ371">
            <v>0</v>
          </cell>
          <cell r="JK371">
            <v>0</v>
          </cell>
          <cell r="JL371">
            <v>0</v>
          </cell>
          <cell r="JM371">
            <v>-0.94550000000000978</v>
          </cell>
          <cell r="JN371">
            <v>96.756002500000008</v>
          </cell>
          <cell r="JO371">
            <v>0</v>
          </cell>
          <cell r="JP371">
            <v>92.170999999999992</v>
          </cell>
          <cell r="JQ371">
            <v>93.116500000000002</v>
          </cell>
          <cell r="JR371">
            <v>93.595999999999989</v>
          </cell>
          <cell r="JS371">
            <v>93.811999999999998</v>
          </cell>
          <cell r="JT371">
            <v>95.680500000000009</v>
          </cell>
          <cell r="JU371">
            <v>0</v>
          </cell>
          <cell r="JV371">
            <v>0</v>
          </cell>
          <cell r="JW371">
            <v>0</v>
          </cell>
          <cell r="JX371">
            <v>0</v>
          </cell>
          <cell r="JY371">
            <v>0</v>
          </cell>
          <cell r="JZ371">
            <v>93.366500000000002</v>
          </cell>
          <cell r="KA371">
            <v>0</v>
          </cell>
          <cell r="KB371">
            <v>0</v>
          </cell>
          <cell r="KC371">
            <v>0</v>
          </cell>
          <cell r="KD371">
            <v>74.908999999999992</v>
          </cell>
          <cell r="KE371">
            <v>78.408999999999992</v>
          </cell>
          <cell r="KF371">
            <v>74.908999999999992</v>
          </cell>
          <cell r="KG371">
            <v>78.408999999999992</v>
          </cell>
          <cell r="KH371">
            <v>76.096000000000004</v>
          </cell>
          <cell r="KI371">
            <v>0</v>
          </cell>
          <cell r="KJ371">
            <v>0</v>
          </cell>
          <cell r="KK371">
            <v>73.711338582677172</v>
          </cell>
          <cell r="KL371">
            <v>72.096692913385823</v>
          </cell>
          <cell r="KM371">
            <v>0</v>
          </cell>
          <cell r="KN371">
            <v>71.212992125984243</v>
          </cell>
          <cell r="KO371">
            <v>30</v>
          </cell>
          <cell r="KP371">
            <v>0.87499999999999967</v>
          </cell>
          <cell r="KQ371">
            <v>1.0999999999999999</v>
          </cell>
          <cell r="KR371">
            <v>0.92500000000000016</v>
          </cell>
          <cell r="KS371">
            <v>0.77500000000000002</v>
          </cell>
          <cell r="KT371">
            <v>0.35000249999999983</v>
          </cell>
          <cell r="KU371">
            <v>-1.6749999999999996</v>
          </cell>
          <cell r="KV371">
            <v>-0.25</v>
          </cell>
          <cell r="KW371">
            <v>-0.25</v>
          </cell>
          <cell r="KX371">
            <v>-1.6500000000000004</v>
          </cell>
          <cell r="KY371">
            <v>-0.25</v>
          </cell>
          <cell r="KZ371">
            <v>2.125</v>
          </cell>
          <cell r="LA371">
            <v>1.75</v>
          </cell>
          <cell r="LB371">
            <v>3.5</v>
          </cell>
          <cell r="LC371" t="str">
            <v>Nov 14</v>
          </cell>
          <cell r="LD371">
            <v>49.153908138597906</v>
          </cell>
          <cell r="LE371">
            <v>55.096418732782368</v>
          </cell>
          <cell r="LF371">
            <v>610</v>
          </cell>
          <cell r="LG371">
            <v>600</v>
          </cell>
          <cell r="LH371">
            <v>69.943444444444438</v>
          </cell>
          <cell r="LI371">
            <v>87.427000000000007</v>
          </cell>
          <cell r="LJ371">
            <v>94.985499999999988</v>
          </cell>
          <cell r="LK371">
            <v>1.4345000000000003</v>
          </cell>
          <cell r="LL371">
            <v>91.183499999999995</v>
          </cell>
          <cell r="LM371">
            <v>0.77</v>
          </cell>
          <cell r="LN371">
            <v>91.993499999999997</v>
          </cell>
          <cell r="LO371">
            <v>1.1750000000000003</v>
          </cell>
          <cell r="LP371">
            <v>0</v>
          </cell>
          <cell r="LQ371">
            <v>0</v>
          </cell>
          <cell r="LR371">
            <v>0</v>
          </cell>
          <cell r="LS371">
            <v>0</v>
          </cell>
          <cell r="LT371">
            <v>68.534960629921258</v>
          </cell>
          <cell r="LU371">
            <v>67.710314960629916</v>
          </cell>
          <cell r="LV371">
            <v>77.2052525</v>
          </cell>
          <cell r="LW371">
            <v>75.993749999999991</v>
          </cell>
          <cell r="LX371">
            <v>76.893749999999997</v>
          </cell>
          <cell r="LY371">
            <v>81.143749999999997</v>
          </cell>
          <cell r="LZ371">
            <v>76.022125000000003</v>
          </cell>
          <cell r="MA371">
            <v>81.33</v>
          </cell>
          <cell r="MB371" t="str">
            <v>Nov 14</v>
          </cell>
          <cell r="MC371">
            <v>646.72500000000002</v>
          </cell>
          <cell r="MD371">
            <v>646.22500000000002</v>
          </cell>
          <cell r="ME371">
            <v>74.359722222222217</v>
          </cell>
          <cell r="MF371">
            <v>68.89</v>
          </cell>
          <cell r="MG371">
            <v>62.55</v>
          </cell>
          <cell r="MH371" t="str">
            <v>Nov 14</v>
          </cell>
          <cell r="MI371">
            <v>168.125</v>
          </cell>
          <cell r="MJ371">
            <v>124.99999999999997</v>
          </cell>
          <cell r="MK371">
            <v>127.85714285714293</v>
          </cell>
          <cell r="ML371">
            <v>127.14285714285707</v>
          </cell>
          <cell r="MM371">
            <v>92.857142857142804</v>
          </cell>
          <cell r="MN371">
            <v>136.85802991890617</v>
          </cell>
          <cell r="MO371">
            <v>131.52807521301457</v>
          </cell>
          <cell r="MP371">
            <v>145.71428571428564</v>
          </cell>
          <cell r="MQ371">
            <v>55</v>
          </cell>
          <cell r="MR371">
            <v>95</v>
          </cell>
          <cell r="MS371">
            <v>0</v>
          </cell>
          <cell r="MT371">
            <v>118.72706624814873</v>
          </cell>
          <cell r="MU371">
            <v>86.184038484076368</v>
          </cell>
          <cell r="MV371">
            <v>129.5</v>
          </cell>
          <cell r="MW371">
            <v>15.48</v>
          </cell>
        </row>
        <row r="372">
          <cell r="F372" t="str">
            <v>Dec 14</v>
          </cell>
          <cell r="G372">
            <v>62.526428571428553</v>
          </cell>
          <cell r="H372">
            <v>0</v>
          </cell>
          <cell r="I372">
            <v>59.498095238095239</v>
          </cell>
          <cell r="J372">
            <v>59.94285714285715</v>
          </cell>
          <cell r="K372">
            <v>0</v>
          </cell>
          <cell r="L372">
            <v>61.898095238095244</v>
          </cell>
          <cell r="M372">
            <v>58.14571428571427</v>
          </cell>
          <cell r="N372">
            <v>0</v>
          </cell>
          <cell r="O372">
            <v>0</v>
          </cell>
          <cell r="P372">
            <v>46.759999999999977</v>
          </cell>
          <cell r="Q372">
            <v>46.759999999999977</v>
          </cell>
          <cell r="R372">
            <v>54.907857142857146</v>
          </cell>
          <cell r="S372">
            <v>56.081428571428553</v>
          </cell>
          <cell r="T372">
            <v>52.259999999999977</v>
          </cell>
          <cell r="U372">
            <v>42.843333333333312</v>
          </cell>
          <cell r="V372">
            <v>61.200238095238085</v>
          </cell>
          <cell r="W372">
            <v>61.954999999999991</v>
          </cell>
          <cell r="X372">
            <v>62.433571428571419</v>
          </cell>
          <cell r="Y372">
            <v>58.78833333333332</v>
          </cell>
          <cell r="Z372">
            <v>59.297857142857133</v>
          </cell>
          <cell r="AA372">
            <v>58.554523809523822</v>
          </cell>
          <cell r="AB372">
            <v>60.387864285714301</v>
          </cell>
          <cell r="AC372">
            <v>59.154999999999987</v>
          </cell>
          <cell r="AD372">
            <v>60.583571428571418</v>
          </cell>
          <cell r="AE372">
            <v>64.85499999999999</v>
          </cell>
          <cell r="AF372">
            <v>60.600595238095231</v>
          </cell>
          <cell r="AG372">
            <v>65.000000000000014</v>
          </cell>
          <cell r="AH372">
            <v>56.650595238095235</v>
          </cell>
          <cell r="AI372">
            <v>60.694761904761911</v>
          </cell>
          <cell r="AJ372">
            <v>60.600595238095231</v>
          </cell>
          <cell r="AK372">
            <v>61.700595238095232</v>
          </cell>
          <cell r="AL372">
            <v>64.831190476190471</v>
          </cell>
          <cell r="AM372">
            <v>66.257142857142853</v>
          </cell>
          <cell r="AN372">
            <v>59.387857142857158</v>
          </cell>
          <cell r="AO372">
            <v>62.045000000000009</v>
          </cell>
          <cell r="AP372">
            <v>61.82571428571427</v>
          </cell>
          <cell r="AQ372">
            <v>58.600595238095231</v>
          </cell>
          <cell r="AR372">
            <v>62.266190476190481</v>
          </cell>
          <cell r="AS372">
            <v>59.154999999999987</v>
          </cell>
          <cell r="AT372">
            <v>58.288101428571444</v>
          </cell>
          <cell r="AU372">
            <v>63.241428571428585</v>
          </cell>
          <cell r="AV372">
            <v>63.745000000000012</v>
          </cell>
          <cell r="AW372">
            <v>58.207146666666681</v>
          </cell>
          <cell r="AX372">
            <v>61.462142857142844</v>
          </cell>
          <cell r="AY372">
            <v>0</v>
          </cell>
          <cell r="AZ372">
            <v>0</v>
          </cell>
          <cell r="BA372">
            <v>60.759999999999977</v>
          </cell>
          <cell r="BB372">
            <v>61.156190476190474</v>
          </cell>
          <cell r="BC372">
            <v>60.244999999999997</v>
          </cell>
          <cell r="BD372">
            <v>0.10450000000000187</v>
          </cell>
          <cell r="BE372">
            <v>57.557619047619042</v>
          </cell>
          <cell r="BF372">
            <v>60.606676666666672</v>
          </cell>
          <cell r="BG372">
            <v>52.215595238095226</v>
          </cell>
          <cell r="BH372">
            <v>62.752619047619035</v>
          </cell>
          <cell r="BI372">
            <v>62.36214285714285</v>
          </cell>
          <cell r="BJ372">
            <v>0</v>
          </cell>
          <cell r="BK372">
            <v>4.3</v>
          </cell>
          <cell r="BL372">
            <v>7.3869886363636352</v>
          </cell>
          <cell r="BM372">
            <v>22.949659090909091</v>
          </cell>
          <cell r="BN372">
            <v>31.08</v>
          </cell>
          <cell r="BO372">
            <v>31.229147727272721</v>
          </cell>
          <cell r="BP372">
            <v>48.539829545454538</v>
          </cell>
          <cell r="BQ372">
            <v>60.340600000000002</v>
          </cell>
          <cell r="BR372">
            <v>57.834508655615913</v>
          </cell>
          <cell r="BS372">
            <v>64.035800000000009</v>
          </cell>
          <cell r="BT372">
            <v>61.52970865561592</v>
          </cell>
          <cell r="BU372">
            <v>69.57859999999998</v>
          </cell>
          <cell r="BV372">
            <v>67.072508655615891</v>
          </cell>
          <cell r="BW372">
            <v>59.360599999999998</v>
          </cell>
          <cell r="BX372">
            <v>56.854508655615909</v>
          </cell>
          <cell r="BY372">
            <v>70.021599999999992</v>
          </cell>
          <cell r="BZ372">
            <v>67.515508655615903</v>
          </cell>
          <cell r="CA372">
            <v>58.240600000000001</v>
          </cell>
          <cell r="CB372">
            <v>55.734508655615912</v>
          </cell>
          <cell r="CC372">
            <v>69.766599999999997</v>
          </cell>
          <cell r="CD372">
            <v>67.260508655615908</v>
          </cell>
          <cell r="CE372">
            <v>73.943600000000004</v>
          </cell>
          <cell r="CF372">
            <v>105.52499999999999</v>
          </cell>
          <cell r="CG372">
            <v>91.237999999999985</v>
          </cell>
          <cell r="CH372">
            <v>82.198999999999998</v>
          </cell>
          <cell r="CI372">
            <v>81.419399999999996</v>
          </cell>
          <cell r="CJ372">
            <v>75.384399999999999</v>
          </cell>
          <cell r="CK372">
            <v>76.854399999999998</v>
          </cell>
          <cell r="CL372">
            <v>67.549000000000007</v>
          </cell>
          <cell r="CM372">
            <v>0</v>
          </cell>
          <cell r="CN372">
            <v>74.673600000000022</v>
          </cell>
          <cell r="CO372">
            <v>72.167508655615933</v>
          </cell>
          <cell r="CP372">
            <v>0</v>
          </cell>
          <cell r="CQ372">
            <v>66.084600000000023</v>
          </cell>
          <cell r="CR372">
            <v>0</v>
          </cell>
          <cell r="CS372">
            <v>0</v>
          </cell>
          <cell r="CT372">
            <v>53.267142857142858</v>
          </cell>
          <cell r="CU372">
            <v>48.875238095238096</v>
          </cell>
          <cell r="CV372">
            <v>0</v>
          </cell>
          <cell r="CW372">
            <v>55.5</v>
          </cell>
          <cell r="CX372">
            <v>55.6126</v>
          </cell>
          <cell r="CY372">
            <v>56.032599999999995</v>
          </cell>
          <cell r="CZ372">
            <v>68.027590909090918</v>
          </cell>
          <cell r="DA372">
            <v>66.322772727272721</v>
          </cell>
          <cell r="DB372">
            <v>1.539666666666663</v>
          </cell>
          <cell r="DC372">
            <v>1.3845454545454539</v>
          </cell>
          <cell r="DD372">
            <v>0.37333333333333246</v>
          </cell>
          <cell r="DE372">
            <v>0</v>
          </cell>
          <cell r="DF372">
            <v>2.5060913443840911</v>
          </cell>
          <cell r="DG372">
            <v>5.9668841532954549</v>
          </cell>
          <cell r="DH372">
            <v>4.9517276148409097</v>
          </cell>
          <cell r="DI372">
            <v>5.4411886818181814E-2</v>
          </cell>
          <cell r="DJ372">
            <v>2.1343250295454544E-2</v>
          </cell>
          <cell r="DK372">
            <v>0.93940140134090899</v>
          </cell>
          <cell r="DL372">
            <v>0</v>
          </cell>
          <cell r="DM372" t="str">
            <v>Dec 14</v>
          </cell>
          <cell r="DN372">
            <v>7.43</v>
          </cell>
          <cell r="DO372">
            <v>0</v>
          </cell>
          <cell r="DP372">
            <v>0</v>
          </cell>
          <cell r="DQ372">
            <v>0</v>
          </cell>
          <cell r="DR372">
            <v>0</v>
          </cell>
          <cell r="DS372">
            <v>10.7926</v>
          </cell>
          <cell r="DT372">
            <v>71.133200000000002</v>
          </cell>
          <cell r="DU372">
            <v>68.627108655615913</v>
          </cell>
          <cell r="DV372">
            <v>82.061400000000006</v>
          </cell>
          <cell r="DW372">
            <v>79.555308655615917</v>
          </cell>
          <cell r="DX372">
            <v>68.427599999999998</v>
          </cell>
          <cell r="DY372">
            <v>65.921508655615909</v>
          </cell>
          <cell r="DZ372">
            <v>80.392600000000002</v>
          </cell>
          <cell r="EA372">
            <v>77.886508655615913</v>
          </cell>
          <cell r="EB372">
            <v>68.44159999999998</v>
          </cell>
          <cell r="EC372">
            <v>65.935508655615891</v>
          </cell>
          <cell r="ED372">
            <v>80.426599999999979</v>
          </cell>
          <cell r="EE372">
            <v>77.92050865561589</v>
          </cell>
          <cell r="EF372">
            <v>84.621599999999987</v>
          </cell>
          <cell r="EG372">
            <v>98.172600000000003</v>
          </cell>
          <cell r="EH372">
            <v>77.743400000000008</v>
          </cell>
          <cell r="EI372">
            <v>77.323400000000007</v>
          </cell>
          <cell r="EJ372">
            <v>0</v>
          </cell>
          <cell r="EK372">
            <v>85.548199999999994</v>
          </cell>
          <cell r="EL372">
            <v>83.042108655615905</v>
          </cell>
          <cell r="EM372">
            <v>0</v>
          </cell>
          <cell r="EN372">
            <v>0</v>
          </cell>
          <cell r="EO372">
            <v>51.110476190476192</v>
          </cell>
          <cell r="EP372">
            <v>50.040476190476191</v>
          </cell>
          <cell r="EQ372" t="str">
            <v>Dec 14</v>
          </cell>
          <cell r="ER372">
            <v>5.17</v>
          </cell>
          <cell r="ES372">
            <v>0</v>
          </cell>
          <cell r="ET372">
            <v>0</v>
          </cell>
          <cell r="EU372">
            <v>0</v>
          </cell>
          <cell r="EV372">
            <v>22.542999999999999</v>
          </cell>
          <cell r="EW372">
            <v>34.979999999999997</v>
          </cell>
          <cell r="EX372">
            <v>35.823</v>
          </cell>
          <cell r="EY372">
            <v>61.11399999999999</v>
          </cell>
          <cell r="EZ372">
            <v>58.607908655615901</v>
          </cell>
          <cell r="FA372">
            <v>77.244</v>
          </cell>
          <cell r="FB372">
            <v>74.737908655615911</v>
          </cell>
          <cell r="FC372">
            <v>62.223999999999997</v>
          </cell>
          <cell r="FD372">
            <v>59.717908655615908</v>
          </cell>
          <cell r="FE372">
            <v>60.694000000000003</v>
          </cell>
          <cell r="FF372">
            <v>58.187908655615914</v>
          </cell>
          <cell r="FG372">
            <v>0</v>
          </cell>
          <cell r="FH372">
            <v>76.224508655615907</v>
          </cell>
          <cell r="FI372">
            <v>84.273600000000002</v>
          </cell>
          <cell r="FJ372">
            <v>78.730599999999995</v>
          </cell>
          <cell r="FK372">
            <v>76.224508655615907</v>
          </cell>
          <cell r="FL372">
            <v>0</v>
          </cell>
          <cell r="FM372">
            <v>0</v>
          </cell>
          <cell r="FN372" t="str">
            <v>Dec 14</v>
          </cell>
          <cell r="FO372">
            <v>4.4400000000000004</v>
          </cell>
          <cell r="FP372">
            <v>34.786499999999997</v>
          </cell>
          <cell r="FQ372">
            <v>46.050374999999995</v>
          </cell>
          <cell r="FR372">
            <v>46.913999999999994</v>
          </cell>
          <cell r="FS372">
            <v>0</v>
          </cell>
          <cell r="FT372">
            <v>63.384109090909071</v>
          </cell>
          <cell r="FU372">
            <v>60.878017746524982</v>
          </cell>
          <cell r="FV372">
            <v>66.849109090909067</v>
          </cell>
          <cell r="FW372">
            <v>64.343017746524978</v>
          </cell>
          <cell r="FX372">
            <v>62.921154545454534</v>
          </cell>
          <cell r="FY372">
            <v>60.415063201070446</v>
          </cell>
          <cell r="FZ372">
            <v>66.849109090909067</v>
          </cell>
          <cell r="GA372">
            <v>64.343017746524978</v>
          </cell>
          <cell r="GB372">
            <v>0</v>
          </cell>
          <cell r="GC372">
            <v>0</v>
          </cell>
          <cell r="GD372">
            <v>79.989000000000004</v>
          </cell>
          <cell r="GE372">
            <v>78.530645454545464</v>
          </cell>
          <cell r="GF372">
            <v>76.024554110161375</v>
          </cell>
          <cell r="GG372">
            <v>79.334850000000003</v>
          </cell>
          <cell r="GH372">
            <v>76.828758655615914</v>
          </cell>
          <cell r="GI372">
            <v>66.239727272727279</v>
          </cell>
          <cell r="GJ372">
            <v>64.559727272727272</v>
          </cell>
          <cell r="GK372">
            <v>0</v>
          </cell>
          <cell r="GL372">
            <v>0</v>
          </cell>
          <cell r="GM372">
            <v>52.913809523809519</v>
          </cell>
          <cell r="GN372">
            <v>0</v>
          </cell>
          <cell r="GO372" t="str">
            <v>Dec 14</v>
          </cell>
          <cell r="GP372">
            <v>8.4700000000000006</v>
          </cell>
          <cell r="GQ372">
            <v>377.0595238095238</v>
          </cell>
          <cell r="GR372">
            <v>437.72619047619048</v>
          </cell>
          <cell r="GS372">
            <v>383.8095238095238</v>
          </cell>
          <cell r="GT372">
            <v>434.14285714285717</v>
          </cell>
          <cell r="GU372">
            <v>491.97619047619048</v>
          </cell>
          <cell r="GV372">
            <v>488.22619047619048</v>
          </cell>
          <cell r="GW372">
            <v>491.97619047619048</v>
          </cell>
          <cell r="GX372">
            <v>0</v>
          </cell>
          <cell r="GY372">
            <v>612.39285714285711</v>
          </cell>
          <cell r="GZ372">
            <v>568.28571428571433</v>
          </cell>
          <cell r="HA372">
            <v>567.57142857142856</v>
          </cell>
          <cell r="HB372">
            <v>550.82142857142856</v>
          </cell>
          <cell r="HC372">
            <v>637.65476190476193</v>
          </cell>
          <cell r="HD372">
            <v>572.48809523809518</v>
          </cell>
          <cell r="HE372">
            <v>580.20238095238096</v>
          </cell>
          <cell r="HF372">
            <v>587.20238095238096</v>
          </cell>
          <cell r="HG372">
            <v>433.14285714285717</v>
          </cell>
          <cell r="HH372">
            <v>0</v>
          </cell>
          <cell r="HI372">
            <v>419.11904761904759</v>
          </cell>
          <cell r="HJ372">
            <v>0</v>
          </cell>
          <cell r="HK372" t="e">
            <v>#VALUE!</v>
          </cell>
          <cell r="HL372">
            <v>0</v>
          </cell>
          <cell r="HM372">
            <v>0</v>
          </cell>
          <cell r="HN372">
            <v>317.36904761904759</v>
          </cell>
          <cell r="HO372">
            <v>311.71428571428572</v>
          </cell>
          <cell r="HP372">
            <v>291.52380952380952</v>
          </cell>
          <cell r="HQ372">
            <v>0</v>
          </cell>
          <cell r="HR372">
            <v>70.95</v>
          </cell>
          <cell r="HS372">
            <v>0</v>
          </cell>
          <cell r="HT372">
            <v>735.90476190476193</v>
          </cell>
          <cell r="HU372" t="str">
            <v>Dec 14</v>
          </cell>
          <cell r="HV372">
            <v>486.53571428571428</v>
          </cell>
          <cell r="HW372">
            <v>621.05952380952385</v>
          </cell>
          <cell r="HX372">
            <v>461.53571428571428</v>
          </cell>
          <cell r="HY372">
            <v>596.05952380952385</v>
          </cell>
          <cell r="HZ372">
            <v>475.02380952380952</v>
          </cell>
          <cell r="IA372">
            <v>452.78571428571428</v>
          </cell>
          <cell r="IB372">
            <v>475.02380952380952</v>
          </cell>
          <cell r="IC372">
            <v>564.09523809523807</v>
          </cell>
          <cell r="ID372">
            <v>608.27380952380952</v>
          </cell>
          <cell r="IE372">
            <v>555.47619047619048</v>
          </cell>
          <cell r="IF372">
            <v>573.58333333333337</v>
          </cell>
          <cell r="IG372">
            <v>427.5</v>
          </cell>
          <cell r="IH372">
            <v>0</v>
          </cell>
          <cell r="II372">
            <v>418.53571428571428</v>
          </cell>
          <cell r="IJ372">
            <v>0</v>
          </cell>
          <cell r="IK372">
            <v>0</v>
          </cell>
          <cell r="IL372">
            <v>0</v>
          </cell>
          <cell r="IM372">
            <v>324.22619047619048</v>
          </cell>
          <cell r="IN372">
            <v>308.21428571428572</v>
          </cell>
          <cell r="IO372">
            <v>0</v>
          </cell>
          <cell r="IP372">
            <v>0</v>
          </cell>
          <cell r="IQ372" t="str">
            <v>Dec 14</v>
          </cell>
          <cell r="IR372">
            <v>15.741991786244778</v>
          </cell>
          <cell r="IS372">
            <v>46.7365028203062</v>
          </cell>
          <cell r="IT372">
            <v>55.096418732782368</v>
          </cell>
          <cell r="IU372">
            <v>0</v>
          </cell>
          <cell r="IV372">
            <v>0</v>
          </cell>
          <cell r="IW372">
            <v>0</v>
          </cell>
          <cell r="IX372">
            <v>57.236314699792963</v>
          </cell>
          <cell r="IY372">
            <v>0</v>
          </cell>
          <cell r="IZ372">
            <v>74.594741200828153</v>
          </cell>
          <cell r="JA372">
            <v>72.979503105590055</v>
          </cell>
          <cell r="JB372">
            <v>0</v>
          </cell>
          <cell r="JC372">
            <v>70.431221532091101</v>
          </cell>
          <cell r="JD372">
            <v>83.739081431389124</v>
          </cell>
          <cell r="JE372">
            <v>0</v>
          </cell>
          <cell r="JF372">
            <v>0</v>
          </cell>
          <cell r="JG372">
            <v>0</v>
          </cell>
          <cell r="JH372">
            <v>0</v>
          </cell>
          <cell r="JI372">
            <v>0</v>
          </cell>
          <cell r="JJ372">
            <v>0</v>
          </cell>
          <cell r="JK372">
            <v>0</v>
          </cell>
          <cell r="JL372">
            <v>0</v>
          </cell>
          <cell r="JM372">
            <v>-0.86594202898551487</v>
          </cell>
          <cell r="JN372">
            <v>78.591451449275354</v>
          </cell>
          <cell r="JO372">
            <v>0</v>
          </cell>
          <cell r="JP372">
            <v>75.517391304347825</v>
          </cell>
          <cell r="JQ372">
            <v>76.38333333333334</v>
          </cell>
          <cell r="JR372">
            <v>76.978260869565219</v>
          </cell>
          <cell r="JS372">
            <v>77.054761904761889</v>
          </cell>
          <cell r="JT372">
            <v>78.656024844720491</v>
          </cell>
          <cell r="JU372">
            <v>0</v>
          </cell>
          <cell r="JV372">
            <v>0</v>
          </cell>
          <cell r="JW372">
            <v>0</v>
          </cell>
          <cell r="JX372">
            <v>0</v>
          </cell>
          <cell r="JY372">
            <v>0</v>
          </cell>
          <cell r="JZ372">
            <v>76.583333333333343</v>
          </cell>
          <cell r="KA372">
            <v>0</v>
          </cell>
          <cell r="KB372">
            <v>0</v>
          </cell>
          <cell r="KC372">
            <v>0</v>
          </cell>
          <cell r="KD372">
            <v>59.94380952380952</v>
          </cell>
          <cell r="KE372">
            <v>62.94380952380952</v>
          </cell>
          <cell r="KF372">
            <v>59.94380952380952</v>
          </cell>
          <cell r="KG372">
            <v>62.94380952380952</v>
          </cell>
          <cell r="KH372">
            <v>63.642727272727271</v>
          </cell>
          <cell r="KI372">
            <v>0</v>
          </cell>
          <cell r="KJ372">
            <v>0</v>
          </cell>
          <cell r="KK372">
            <v>57.1803915814871</v>
          </cell>
          <cell r="KL372">
            <v>55.929547936942669</v>
          </cell>
          <cell r="KM372">
            <v>0</v>
          </cell>
          <cell r="KN372">
            <v>55.60469180482874</v>
          </cell>
          <cell r="KO372">
            <v>30</v>
          </cell>
          <cell r="KP372">
            <v>0.90869565217391302</v>
          </cell>
          <cell r="KQ372">
            <v>1.1652173913043473</v>
          </cell>
          <cell r="KR372">
            <v>1.0652173913043481</v>
          </cell>
          <cell r="KS372">
            <v>0.852173913043478</v>
          </cell>
          <cell r="KT372">
            <v>0.23478478260869567</v>
          </cell>
          <cell r="KU372">
            <v>-1.5826086956521741</v>
          </cell>
          <cell r="KV372">
            <v>-0.20000000000000007</v>
          </cell>
          <cell r="KW372">
            <v>-0.12173913043478266</v>
          </cell>
          <cell r="KX372">
            <v>-1.3999999999999995</v>
          </cell>
          <cell r="KY372">
            <v>-0.17826086956521742</v>
          </cell>
          <cell r="KZ372">
            <v>2.2173913043478262</v>
          </cell>
          <cell r="LA372">
            <v>3.652173913043478</v>
          </cell>
          <cell r="LB372">
            <v>3</v>
          </cell>
          <cell r="LC372" t="str">
            <v>Dec 14</v>
          </cell>
          <cell r="LD372">
            <v>44.3190975020145</v>
          </cell>
          <cell r="LE372">
            <v>52.341597796143247</v>
          </cell>
          <cell r="LF372">
            <v>550</v>
          </cell>
          <cell r="LG372">
            <v>570</v>
          </cell>
          <cell r="LH372">
            <v>54.620634920634913</v>
          </cell>
          <cell r="LI372">
            <v>69.016190476190502</v>
          </cell>
          <cell r="LJ372">
            <v>77.037142857142868</v>
          </cell>
          <cell r="LK372">
            <v>1.3066666666666666</v>
          </cell>
          <cell r="LL372">
            <v>74.717142857142875</v>
          </cell>
          <cell r="LM372">
            <v>0.94619047619047614</v>
          </cell>
          <cell r="LN372">
            <v>75.805714285714288</v>
          </cell>
          <cell r="LO372">
            <v>1.4904761904761907</v>
          </cell>
          <cell r="LP372">
            <v>0</v>
          </cell>
          <cell r="LQ372">
            <v>0</v>
          </cell>
          <cell r="LR372">
            <v>0</v>
          </cell>
          <cell r="LS372">
            <v>0</v>
          </cell>
          <cell r="LT372">
            <v>52.422047244094479</v>
          </cell>
          <cell r="LU372">
            <v>51.871241094863159</v>
          </cell>
          <cell r="LV372">
            <v>60.387864285714301</v>
          </cell>
          <cell r="LW372">
            <v>59.154999999999987</v>
          </cell>
          <cell r="LX372">
            <v>60.583571428571418</v>
          </cell>
          <cell r="LY372">
            <v>64.85499999999999</v>
          </cell>
          <cell r="LZ372">
            <v>60.600595238095231</v>
          </cell>
          <cell r="MA372">
            <v>65.000000000000014</v>
          </cell>
          <cell r="MB372" t="str">
            <v>Dec 14</v>
          </cell>
          <cell r="MC372">
            <v>483.73809523809524</v>
          </cell>
          <cell r="MD372">
            <v>512.11904761904759</v>
          </cell>
          <cell r="ME372">
            <v>58.640211640211646</v>
          </cell>
          <cell r="MF372">
            <v>65.37</v>
          </cell>
          <cell r="MG372">
            <v>62.44</v>
          </cell>
          <cell r="MH372" t="str">
            <v>Dec 14</v>
          </cell>
          <cell r="MI372">
            <v>174.80434782608697</v>
          </cell>
          <cell r="MJ372">
            <v>122.36024844720497</v>
          </cell>
          <cell r="MK372">
            <v>125.21739130434788</v>
          </cell>
          <cell r="ML372">
            <v>115.15527950310565</v>
          </cell>
          <cell r="MM372">
            <v>94.161490683229815</v>
          </cell>
          <cell r="MN372">
            <v>132.229980597977</v>
          </cell>
          <cell r="MO372">
            <v>121.90406970962324</v>
          </cell>
          <cell r="MP372">
            <v>140.00000000000003</v>
          </cell>
          <cell r="MQ372">
            <v>66.869565217391298</v>
          </cell>
          <cell r="MR372">
            <v>94.130434782608702</v>
          </cell>
          <cell r="MS372">
            <v>0</v>
          </cell>
          <cell r="MT372">
            <v>128.08131995254828</v>
          </cell>
          <cell r="MU372">
            <v>81.006054418007523</v>
          </cell>
          <cell r="MV372">
            <v>97.173913043478265</v>
          </cell>
          <cell r="MW372">
            <v>15.48</v>
          </cell>
        </row>
        <row r="373">
          <cell r="F373" t="str">
            <v>Jan 15</v>
          </cell>
          <cell r="G373">
            <v>47.858809523809526</v>
          </cell>
          <cell r="H373">
            <v>0</v>
          </cell>
          <cell r="I373">
            <v>47.234999999999999</v>
          </cell>
          <cell r="J373">
            <v>48.146499999999989</v>
          </cell>
          <cell r="K373">
            <v>0</v>
          </cell>
          <cell r="L373">
            <v>48.809999999999988</v>
          </cell>
          <cell r="M373">
            <v>44.760000000000005</v>
          </cell>
          <cell r="N373">
            <v>0</v>
          </cell>
          <cell r="O373">
            <v>0</v>
          </cell>
          <cell r="P373">
            <v>35.910000000000004</v>
          </cell>
          <cell r="Q373">
            <v>35.910000000000004</v>
          </cell>
          <cell r="R373">
            <v>42.55275000000001</v>
          </cell>
          <cell r="S373">
            <v>43.882500000000007</v>
          </cell>
          <cell r="T373">
            <v>40.165000000000006</v>
          </cell>
          <cell r="U373">
            <v>32.247500000000002</v>
          </cell>
          <cell r="V373">
            <v>45.775476190476191</v>
          </cell>
          <cell r="W373">
            <v>46.025476190476191</v>
          </cell>
          <cell r="X373">
            <v>47.620716666666667</v>
          </cell>
          <cell r="Y373">
            <v>43.477857142857147</v>
          </cell>
          <cell r="Z373">
            <v>44.142142857142858</v>
          </cell>
          <cell r="AA373">
            <v>43.050476190476189</v>
          </cell>
          <cell r="AB373">
            <v>46.193333333333335</v>
          </cell>
          <cell r="AC373">
            <v>44.261190476190478</v>
          </cell>
          <cell r="AD373">
            <v>46.058809523809529</v>
          </cell>
          <cell r="AE373">
            <v>50.301666666666669</v>
          </cell>
          <cell r="AF373">
            <v>44.092857142857135</v>
          </cell>
          <cell r="AG373">
            <v>50.56</v>
          </cell>
          <cell r="AH373">
            <v>40.242857142857133</v>
          </cell>
          <cell r="AI373">
            <v>46.353809523809524</v>
          </cell>
          <cell r="AJ373">
            <v>44.092857142857135</v>
          </cell>
          <cell r="AK373">
            <v>45.242857142857133</v>
          </cell>
          <cell r="AL373">
            <v>50.313571428571429</v>
          </cell>
          <cell r="AM373">
            <v>52.849523809523816</v>
          </cell>
          <cell r="AN373">
            <v>45.193335714285716</v>
          </cell>
          <cell r="AO373">
            <v>47.279047619047617</v>
          </cell>
          <cell r="AP373">
            <v>47.980952380952374</v>
          </cell>
          <cell r="AQ373">
            <v>42.142857142857132</v>
          </cell>
          <cell r="AR373">
            <v>48.408571428571427</v>
          </cell>
          <cell r="AS373">
            <v>44.261190476190478</v>
          </cell>
          <cell r="AT373">
            <v>43.01191</v>
          </cell>
          <cell r="AU373">
            <v>49.161428571428573</v>
          </cell>
          <cell r="AV373">
            <v>49.193333333333335</v>
          </cell>
          <cell r="AW373">
            <v>43.704764761904762</v>
          </cell>
          <cell r="AX373">
            <v>45.656428571428577</v>
          </cell>
          <cell r="AY373">
            <v>0</v>
          </cell>
          <cell r="AZ373">
            <v>0</v>
          </cell>
          <cell r="BA373">
            <v>48.122500000000009</v>
          </cell>
          <cell r="BB373">
            <v>46.611428571428576</v>
          </cell>
          <cell r="BC373">
            <v>45.574285714285715</v>
          </cell>
          <cell r="BD373">
            <v>-1.4345454545454535</v>
          </cell>
          <cell r="BE373">
            <v>44.980000000000004</v>
          </cell>
          <cell r="BF373">
            <v>46.481010000000005</v>
          </cell>
          <cell r="BG373">
            <v>39.35795000000001</v>
          </cell>
          <cell r="BH373">
            <v>47.944523809523815</v>
          </cell>
          <cell r="BI373">
            <v>47.273095238095237</v>
          </cell>
          <cell r="BJ373">
            <v>0</v>
          </cell>
          <cell r="BK373">
            <v>3.19</v>
          </cell>
          <cell r="BL373">
            <v>8.1401250000000012</v>
          </cell>
          <cell r="BM373">
            <v>20.055</v>
          </cell>
          <cell r="BN373">
            <v>28.985250000000001</v>
          </cell>
          <cell r="BO373">
            <v>28.994437499999997</v>
          </cell>
          <cell r="BP373">
            <v>39.371062499999994</v>
          </cell>
          <cell r="BQ373">
            <v>53.874659999999999</v>
          </cell>
          <cell r="BR373">
            <v>50.821747725000002</v>
          </cell>
          <cell r="BS373">
            <v>57.490019999999987</v>
          </cell>
          <cell r="BT373">
            <v>54.43710772499999</v>
          </cell>
          <cell r="BU373">
            <v>62.913060000000002</v>
          </cell>
          <cell r="BV373">
            <v>59.860147725000004</v>
          </cell>
          <cell r="BW373">
            <v>53.030459999999991</v>
          </cell>
          <cell r="BX373">
            <v>49.977547724999994</v>
          </cell>
          <cell r="BY373">
            <v>62.276760000000003</v>
          </cell>
          <cell r="BZ373">
            <v>59.223847725000006</v>
          </cell>
          <cell r="CA373">
            <v>52.55375999999999</v>
          </cell>
          <cell r="CB373">
            <v>49.500847724999993</v>
          </cell>
          <cell r="CC373">
            <v>0</v>
          </cell>
          <cell r="CD373">
            <v>-3.0529122750000002</v>
          </cell>
          <cell r="CE373">
            <v>67.973010000000002</v>
          </cell>
          <cell r="CF373">
            <v>92.82</v>
          </cell>
          <cell r="CG373">
            <v>73.514699999999991</v>
          </cell>
          <cell r="CH373">
            <v>64.581299999999999</v>
          </cell>
          <cell r="CI373">
            <v>68.800830000000005</v>
          </cell>
          <cell r="CJ373">
            <v>63.120329999999996</v>
          </cell>
          <cell r="CK373">
            <v>64.474829999999997</v>
          </cell>
          <cell r="CL373">
            <v>62.039039999999993</v>
          </cell>
          <cell r="CM373">
            <v>0</v>
          </cell>
          <cell r="CN373">
            <v>64.589069999999992</v>
          </cell>
          <cell r="CO373">
            <v>61.536157724999995</v>
          </cell>
          <cell r="CP373">
            <v>0</v>
          </cell>
          <cell r="CQ373">
            <v>60.601800000000004</v>
          </cell>
          <cell r="CR373">
            <v>0</v>
          </cell>
          <cell r="CS373">
            <v>0</v>
          </cell>
          <cell r="CT373">
            <v>42.486999999999995</v>
          </cell>
          <cell r="CU373">
            <v>38.486999999999995</v>
          </cell>
          <cell r="CV373">
            <v>0</v>
          </cell>
          <cell r="CW373">
            <v>55.25</v>
          </cell>
          <cell r="CX373">
            <v>0</v>
          </cell>
          <cell r="CY373">
            <v>55.868610000000011</v>
          </cell>
          <cell r="CZ373">
            <v>57.212924999999998</v>
          </cell>
          <cell r="DA373">
            <v>55.538174999999995</v>
          </cell>
          <cell r="DB373">
            <v>1.5064000000000004</v>
          </cell>
          <cell r="DC373">
            <v>1.2008181818181833</v>
          </cell>
          <cell r="DD373">
            <v>0.15890000000000035</v>
          </cell>
          <cell r="DE373">
            <v>0</v>
          </cell>
          <cell r="DF373">
            <v>3.0529122750000002</v>
          </cell>
          <cell r="DG373">
            <v>7.2688387500000005</v>
          </cell>
          <cell r="DH373">
            <v>5.6830625000000001</v>
          </cell>
          <cell r="DI373">
            <v>5.2360875000000001E-2</v>
          </cell>
          <cell r="DJ373">
            <v>0.103387875</v>
          </cell>
          <cell r="DK373">
            <v>1.4300275</v>
          </cell>
          <cell r="DL373">
            <v>0</v>
          </cell>
          <cell r="DM373" t="str">
            <v>Jan 15</v>
          </cell>
          <cell r="DN373">
            <v>8.39</v>
          </cell>
          <cell r="DO373">
            <v>0</v>
          </cell>
          <cell r="DP373">
            <v>0</v>
          </cell>
          <cell r="DQ373">
            <v>0</v>
          </cell>
          <cell r="DR373">
            <v>0</v>
          </cell>
          <cell r="DS373">
            <v>3.6531599999999997</v>
          </cell>
          <cell r="DT373">
            <v>57.527819999999998</v>
          </cell>
          <cell r="DU373">
            <v>54.474907725000001</v>
          </cell>
          <cell r="DV373">
            <v>63.493290000000009</v>
          </cell>
          <cell r="DW373">
            <v>60.440377725000012</v>
          </cell>
          <cell r="DX373">
            <v>55.470870000000005</v>
          </cell>
          <cell r="DY373">
            <v>52.417957725000008</v>
          </cell>
          <cell r="DZ373">
            <v>61.973520000000015</v>
          </cell>
          <cell r="EA373">
            <v>58.920607725000018</v>
          </cell>
          <cell r="EB373">
            <v>55.47927</v>
          </cell>
          <cell r="EC373">
            <v>52.426357725000003</v>
          </cell>
          <cell r="ED373">
            <v>61.978770000000011</v>
          </cell>
          <cell r="EE373">
            <v>58.925857725000014</v>
          </cell>
          <cell r="EF373">
            <v>67.729620000000011</v>
          </cell>
          <cell r="EG373">
            <v>83.587770000000006</v>
          </cell>
          <cell r="EH373">
            <v>67.856880000000004</v>
          </cell>
          <cell r="EI373">
            <v>0</v>
          </cell>
          <cell r="EJ373">
            <v>0</v>
          </cell>
          <cell r="EK373">
            <v>70.278180000000006</v>
          </cell>
          <cell r="EL373">
            <v>67.225267725000009</v>
          </cell>
          <cell r="EM373">
            <v>0</v>
          </cell>
          <cell r="EN373">
            <v>0</v>
          </cell>
          <cell r="EO373">
            <v>41.714000000000006</v>
          </cell>
          <cell r="EP373">
            <v>40.212500000000006</v>
          </cell>
          <cell r="EQ373" t="str">
            <v>Jan 15</v>
          </cell>
          <cell r="ER373">
            <v>3.61</v>
          </cell>
          <cell r="ES373">
            <v>0</v>
          </cell>
          <cell r="ET373">
            <v>0</v>
          </cell>
          <cell r="EU373">
            <v>0</v>
          </cell>
          <cell r="EV373">
            <v>18.335625</v>
          </cell>
          <cell r="EW373">
            <v>29.893500000000003</v>
          </cell>
          <cell r="EX373">
            <v>32.261249999999997</v>
          </cell>
          <cell r="EY373">
            <v>51.691289999999995</v>
          </cell>
          <cell r="EZ373">
            <v>48.638377724999998</v>
          </cell>
          <cell r="FA373">
            <v>58.285289999999996</v>
          </cell>
          <cell r="FB373">
            <v>55.232377724999999</v>
          </cell>
          <cell r="FC373">
            <v>52.898789999999998</v>
          </cell>
          <cell r="FD373">
            <v>49.845877725000001</v>
          </cell>
          <cell r="FE373">
            <v>51.27129</v>
          </cell>
          <cell r="FF373">
            <v>48.218377725000003</v>
          </cell>
          <cell r="FG373">
            <v>0</v>
          </cell>
          <cell r="FH373">
            <v>59.051437725000007</v>
          </cell>
          <cell r="FI373">
            <v>64.517250000000004</v>
          </cell>
          <cell r="FJ373">
            <v>62.104350000000004</v>
          </cell>
          <cell r="FK373">
            <v>59.051437725000007</v>
          </cell>
          <cell r="FL373">
            <v>0</v>
          </cell>
          <cell r="FM373">
            <v>0</v>
          </cell>
          <cell r="FN373" t="str">
            <v>Jan 15</v>
          </cell>
          <cell r="FO373">
            <v>3.2</v>
          </cell>
          <cell r="FP373">
            <v>26.479342105263157</v>
          </cell>
          <cell r="FQ373">
            <v>43.834736842105265</v>
          </cell>
          <cell r="FR373">
            <v>44.264407894736841</v>
          </cell>
          <cell r="FS373">
            <v>0</v>
          </cell>
          <cell r="FT373">
            <v>54.802124999999997</v>
          </cell>
          <cell r="FU373">
            <v>51.749212725</v>
          </cell>
          <cell r="FV373">
            <v>60.167625000000008</v>
          </cell>
          <cell r="FW373">
            <v>57.114712725000011</v>
          </cell>
          <cell r="FX373">
            <v>53.421374999999998</v>
          </cell>
          <cell r="FY373">
            <v>50.368462725000001</v>
          </cell>
          <cell r="FZ373">
            <v>60.167625000000008</v>
          </cell>
          <cell r="GA373">
            <v>57.114712725000011</v>
          </cell>
          <cell r="GB373">
            <v>0</v>
          </cell>
          <cell r="GC373">
            <v>0</v>
          </cell>
          <cell r="GD373">
            <v>65.636759999999995</v>
          </cell>
          <cell r="GE373">
            <v>65.101259999999996</v>
          </cell>
          <cell r="GF373">
            <v>62.048347724999999</v>
          </cell>
          <cell r="GG373">
            <v>65.741759999999999</v>
          </cell>
          <cell r="GH373">
            <v>62.688847725000002</v>
          </cell>
          <cell r="GI373">
            <v>56.22645</v>
          </cell>
          <cell r="GJ373">
            <v>54.54645</v>
          </cell>
          <cell r="GK373">
            <v>0</v>
          </cell>
          <cell r="GL373">
            <v>0</v>
          </cell>
          <cell r="GM373">
            <v>40.814999999999998</v>
          </cell>
          <cell r="GN373">
            <v>0</v>
          </cell>
          <cell r="GO373" t="str">
            <v>Jan 15</v>
          </cell>
          <cell r="GP373">
            <v>7.03</v>
          </cell>
          <cell r="GQ373">
            <v>358.96428571428572</v>
          </cell>
          <cell r="GR373">
            <v>325.91666666666669</v>
          </cell>
          <cell r="GS373">
            <v>319.33333333333331</v>
          </cell>
          <cell r="GT373">
            <v>301.14285714285717</v>
          </cell>
          <cell r="GU373">
            <v>396.90476190476193</v>
          </cell>
          <cell r="GV373">
            <v>393.15476190476193</v>
          </cell>
          <cell r="GW373">
            <v>396.90476190476193</v>
          </cell>
          <cell r="GX373">
            <v>0</v>
          </cell>
          <cell r="GY373">
            <v>516.29761904761904</v>
          </cell>
          <cell r="GZ373">
            <v>475.40476190476193</v>
          </cell>
          <cell r="HA373">
            <v>469.95238095238096</v>
          </cell>
          <cell r="HB373">
            <v>453.20238095238096</v>
          </cell>
          <cell r="HC373">
            <v>524.28571428571433</v>
          </cell>
          <cell r="HD373">
            <v>469.76190476190476</v>
          </cell>
          <cell r="HE373">
            <v>477.8095238095238</v>
          </cell>
          <cell r="HF373">
            <v>479.48809523809524</v>
          </cell>
          <cell r="HG373">
            <v>353.4404761904762</v>
          </cell>
          <cell r="HH373">
            <v>0</v>
          </cell>
          <cell r="HI373">
            <v>337.98809523809524</v>
          </cell>
          <cell r="HJ373">
            <v>0</v>
          </cell>
          <cell r="HK373" t="e">
            <v>#VALUE!</v>
          </cell>
          <cell r="HL373">
            <v>0</v>
          </cell>
          <cell r="HM373">
            <v>0</v>
          </cell>
          <cell r="HN373">
            <v>244.53571428571428</v>
          </cell>
          <cell r="HO373">
            <v>238.32142857142858</v>
          </cell>
          <cell r="HP373">
            <v>216.52380952380952</v>
          </cell>
          <cell r="HQ373">
            <v>0</v>
          </cell>
          <cell r="HR373">
            <v>58.95</v>
          </cell>
          <cell r="HS373">
            <v>0</v>
          </cell>
          <cell r="HT373">
            <v>585.64285714285711</v>
          </cell>
          <cell r="HU373" t="str">
            <v>Jan 15</v>
          </cell>
          <cell r="HV373">
            <v>422.58333333333331</v>
          </cell>
          <cell r="HW373">
            <v>416.63095238095241</v>
          </cell>
          <cell r="HX373">
            <v>397.58333333333331</v>
          </cell>
          <cell r="HY373">
            <v>391.63095238095241</v>
          </cell>
          <cell r="HZ373">
            <v>380.9404761904762</v>
          </cell>
          <cell r="IA373">
            <v>359.51190476190476</v>
          </cell>
          <cell r="IB373">
            <v>380.9404761904762</v>
          </cell>
          <cell r="IC373">
            <v>468.23809523809524</v>
          </cell>
          <cell r="ID373">
            <v>495.15476190476193</v>
          </cell>
          <cell r="IE373">
            <v>449.70238095238096</v>
          </cell>
          <cell r="IF373">
            <v>466.34523809523807</v>
          </cell>
          <cell r="IG373">
            <v>349.9404761904762</v>
          </cell>
          <cell r="IH373">
            <v>0</v>
          </cell>
          <cell r="II373">
            <v>335.15476190476193</v>
          </cell>
          <cell r="IJ373">
            <v>0</v>
          </cell>
          <cell r="IK373">
            <v>0</v>
          </cell>
          <cell r="IL373">
            <v>0</v>
          </cell>
          <cell r="IM373">
            <v>252.60714285714286</v>
          </cell>
          <cell r="IN373">
            <v>239.70238095238096</v>
          </cell>
          <cell r="IO373">
            <v>0</v>
          </cell>
          <cell r="IP373">
            <v>0</v>
          </cell>
          <cell r="IQ373" t="str">
            <v>Jan 15</v>
          </cell>
          <cell r="IR373">
            <v>15.058951756977812</v>
          </cell>
          <cell r="IS373">
            <v>36.4808438942202</v>
          </cell>
          <cell r="IT373">
            <v>45.704983721512647</v>
          </cell>
          <cell r="IU373">
            <v>0</v>
          </cell>
          <cell r="IV373">
            <v>0</v>
          </cell>
          <cell r="IW373">
            <v>0</v>
          </cell>
          <cell r="IX373">
            <v>46.034285714285716</v>
          </cell>
          <cell r="IY373">
            <v>0</v>
          </cell>
          <cell r="IZ373">
            <v>60.119696969696953</v>
          </cell>
          <cell r="JA373">
            <v>57.666668939393944</v>
          </cell>
          <cell r="JB373">
            <v>0</v>
          </cell>
          <cell r="JC373">
            <v>54.834894047619052</v>
          </cell>
          <cell r="JD373">
            <v>64.339250493096642</v>
          </cell>
          <cell r="JE373">
            <v>0</v>
          </cell>
          <cell r="JF373">
            <v>0</v>
          </cell>
          <cell r="JG373">
            <v>0</v>
          </cell>
          <cell r="JH373">
            <v>0</v>
          </cell>
          <cell r="JI373">
            <v>0</v>
          </cell>
          <cell r="JJ373">
            <v>0</v>
          </cell>
          <cell r="JK373">
            <v>0</v>
          </cell>
          <cell r="JL373">
            <v>0</v>
          </cell>
          <cell r="JM373">
            <v>-1.8097835497835462</v>
          </cell>
          <cell r="JN373">
            <v>63.301861471861471</v>
          </cell>
          <cell r="JO373">
            <v>0</v>
          </cell>
          <cell r="JP373">
            <v>60.161168831168837</v>
          </cell>
          <cell r="JQ373">
            <v>61.970952380952383</v>
          </cell>
          <cell r="JR373">
            <v>62.542987012987012</v>
          </cell>
          <cell r="JS373">
            <v>62.496190476190485</v>
          </cell>
          <cell r="JT373">
            <v>63.641904761904769</v>
          </cell>
          <cell r="JU373">
            <v>0</v>
          </cell>
          <cell r="JV373">
            <v>0</v>
          </cell>
          <cell r="JW373">
            <v>0</v>
          </cell>
          <cell r="JX373">
            <v>0</v>
          </cell>
          <cell r="JY373">
            <v>0</v>
          </cell>
          <cell r="JZ373">
            <v>62.170952380952386</v>
          </cell>
          <cell r="KA373">
            <v>0</v>
          </cell>
          <cell r="KB373">
            <v>0</v>
          </cell>
          <cell r="KC373">
            <v>0</v>
          </cell>
          <cell r="KD373">
            <v>48.993333333333325</v>
          </cell>
          <cell r="KE373">
            <v>51.993333333333325</v>
          </cell>
          <cell r="KF373">
            <v>48.993333333333325</v>
          </cell>
          <cell r="KG373">
            <v>51.993333333333325</v>
          </cell>
          <cell r="KH373">
            <v>53.190952380952389</v>
          </cell>
          <cell r="KI373">
            <v>0</v>
          </cell>
          <cell r="KJ373">
            <v>0</v>
          </cell>
          <cell r="KK373">
            <v>45.234284350819792</v>
          </cell>
          <cell r="KL373">
            <v>44.243658179091263</v>
          </cell>
          <cell r="KM373">
            <v>0</v>
          </cell>
          <cell r="KN373">
            <v>43.148113304018814</v>
          </cell>
          <cell r="KO373">
            <v>27.727272727272727</v>
          </cell>
          <cell r="KP373">
            <v>0.80000000000000027</v>
          </cell>
          <cell r="KQ373">
            <v>0.73636363636363633</v>
          </cell>
          <cell r="KR373">
            <v>0.25000227272727277</v>
          </cell>
          <cell r="KS373">
            <v>0.17727500000000002</v>
          </cell>
          <cell r="KT373">
            <v>-0.35909090909090913</v>
          </cell>
          <cell r="KU373">
            <v>-2.5045454545454535</v>
          </cell>
          <cell r="KV373">
            <v>-0.20000000000000007</v>
          </cell>
          <cell r="KW373">
            <v>-0.1227272727272728</v>
          </cell>
          <cell r="KX373">
            <v>-1.1499999999999999</v>
          </cell>
          <cell r="KY373">
            <v>-0.20000000000000009</v>
          </cell>
          <cell r="KZ373">
            <v>1.3181818181818181</v>
          </cell>
          <cell r="LA373">
            <v>1.4090909090909092</v>
          </cell>
          <cell r="LB373">
            <v>3</v>
          </cell>
          <cell r="LC373" t="str">
            <v>Jan 15</v>
          </cell>
          <cell r="LD373">
            <v>34.246575342465754</v>
          </cell>
          <cell r="LE373">
            <v>43.158861340679522</v>
          </cell>
          <cell r="LF373">
            <v>425</v>
          </cell>
          <cell r="LG373">
            <v>470</v>
          </cell>
          <cell r="LH373">
            <v>43.323756613756615</v>
          </cell>
          <cell r="LI373">
            <v>54.530000000000008</v>
          </cell>
          <cell r="LJ373">
            <v>62.54</v>
          </cell>
          <cell r="LK373">
            <v>1.559047619047619</v>
          </cell>
          <cell r="LL373">
            <v>60.322857142857139</v>
          </cell>
          <cell r="LM373">
            <v>0.81190476190476191</v>
          </cell>
          <cell r="LN373">
            <v>60.950476190476188</v>
          </cell>
          <cell r="LO373">
            <v>1.1257142857142859</v>
          </cell>
          <cell r="LP373">
            <v>0</v>
          </cell>
          <cell r="LQ373">
            <v>0</v>
          </cell>
          <cell r="LR373">
            <v>0</v>
          </cell>
          <cell r="LS373">
            <v>0</v>
          </cell>
          <cell r="LT373">
            <v>41.232770903637046</v>
          </cell>
          <cell r="LU373">
            <v>40.122909636295468</v>
          </cell>
          <cell r="LV373">
            <v>46.193333333333335</v>
          </cell>
          <cell r="LW373">
            <v>44.261190476190478</v>
          </cell>
          <cell r="LX373">
            <v>46.058809523809529</v>
          </cell>
          <cell r="LY373">
            <v>50.301666666666669</v>
          </cell>
          <cell r="LZ373">
            <v>44.092857142857135</v>
          </cell>
          <cell r="MA373">
            <v>50.56</v>
          </cell>
          <cell r="MB373" t="str">
            <v>Jan 15</v>
          </cell>
          <cell r="MC373">
            <v>458.57142857142856</v>
          </cell>
          <cell r="MD373">
            <v>493.71428571428572</v>
          </cell>
          <cell r="ME373">
            <v>47.429894179894177</v>
          </cell>
          <cell r="MF373">
            <v>62.4</v>
          </cell>
          <cell r="MG373">
            <v>61.09</v>
          </cell>
          <cell r="MH373" t="str">
            <v>Jan 15</v>
          </cell>
          <cell r="MI373">
            <v>165.43181818181819</v>
          </cell>
          <cell r="MJ373">
            <v>129.87012987012986</v>
          </cell>
          <cell r="MK373">
            <v>132.72727272727272</v>
          </cell>
          <cell r="ML373">
            <v>125.71428571428569</v>
          </cell>
          <cell r="MM373">
            <v>87.272727272727309</v>
          </cell>
          <cell r="MN373">
            <v>125.18145513026084</v>
          </cell>
          <cell r="MO373">
            <v>123.27395494411699</v>
          </cell>
          <cell r="MP373">
            <v>128.96103896103898</v>
          </cell>
          <cell r="MQ373">
            <v>68.61363636363636</v>
          </cell>
          <cell r="MR373">
            <v>87.954545454545453</v>
          </cell>
          <cell r="MS373">
            <v>0</v>
          </cell>
          <cell r="MT373">
            <v>128.99914371477632</v>
          </cell>
          <cell r="MU373">
            <v>78.381600687475924</v>
          </cell>
          <cell r="MV373">
            <v>121.25</v>
          </cell>
          <cell r="MW373">
            <v>15.41</v>
          </cell>
        </row>
        <row r="374">
          <cell r="F374" t="str">
            <v>Feb 15</v>
          </cell>
          <cell r="G374">
            <v>58.131500000000003</v>
          </cell>
          <cell r="H374">
            <v>0</v>
          </cell>
          <cell r="I374">
            <v>50.65526315789473</v>
          </cell>
          <cell r="J374">
            <v>52.47789473684211</v>
          </cell>
          <cell r="K374">
            <v>0</v>
          </cell>
          <cell r="L374">
            <v>55.278947368421051</v>
          </cell>
          <cell r="M374">
            <v>51.221052631578956</v>
          </cell>
          <cell r="N374">
            <v>0</v>
          </cell>
          <cell r="O374">
            <v>0</v>
          </cell>
          <cell r="P374">
            <v>40.865789473684202</v>
          </cell>
          <cell r="Q374">
            <v>40.865789473684202</v>
          </cell>
          <cell r="R374">
            <v>47.914210526315792</v>
          </cell>
          <cell r="S374">
            <v>46.931578947368415</v>
          </cell>
          <cell r="T374">
            <v>44.168421052631572</v>
          </cell>
          <cell r="U374">
            <v>37.089473684210517</v>
          </cell>
          <cell r="V374">
            <v>56.9315</v>
          </cell>
          <cell r="W374">
            <v>57.006500000000003</v>
          </cell>
          <cell r="X374">
            <v>57.856500000000004</v>
          </cell>
          <cell r="Y374">
            <v>55.381500000000003</v>
          </cell>
          <cell r="Z374">
            <v>55.956500000000005</v>
          </cell>
          <cell r="AA374">
            <v>53.296944444444442</v>
          </cell>
          <cell r="AB374">
            <v>56.985833333333332</v>
          </cell>
          <cell r="AC374">
            <v>55.4315</v>
          </cell>
          <cell r="AD374">
            <v>56.531500000000001</v>
          </cell>
          <cell r="AE374">
            <v>60.4315</v>
          </cell>
          <cell r="AF374">
            <v>54.435416666666676</v>
          </cell>
          <cell r="AG374">
            <v>59.109999999999992</v>
          </cell>
          <cell r="AH374">
            <v>50.685416666666676</v>
          </cell>
          <cell r="AI374">
            <v>55.515000000000001</v>
          </cell>
          <cell r="AJ374">
            <v>54.435416666666676</v>
          </cell>
          <cell r="AK374">
            <v>55.585416666666674</v>
          </cell>
          <cell r="AL374">
            <v>61.0565</v>
          </cell>
          <cell r="AM374">
            <v>61.442777777777778</v>
          </cell>
          <cell r="AN374">
            <v>55.969166666666666</v>
          </cell>
          <cell r="AO374">
            <v>58.580277777777773</v>
          </cell>
          <cell r="AP374">
            <v>58.270499999999991</v>
          </cell>
          <cell r="AQ374">
            <v>52.535416666666677</v>
          </cell>
          <cell r="AR374">
            <v>58.19722222222223</v>
          </cell>
          <cell r="AS374">
            <v>55.4315</v>
          </cell>
          <cell r="AT374">
            <v>53.322227777777769</v>
          </cell>
          <cell r="AU374">
            <v>58.746666666666655</v>
          </cell>
          <cell r="AV374">
            <v>59.719166666666666</v>
          </cell>
          <cell r="AW374">
            <v>53.822222222222216</v>
          </cell>
          <cell r="AX374">
            <v>56.881500000000003</v>
          </cell>
          <cell r="AY374">
            <v>0</v>
          </cell>
          <cell r="AZ374">
            <v>0</v>
          </cell>
          <cell r="BA374">
            <v>51.839473684210517</v>
          </cell>
          <cell r="BB374">
            <v>56.229444444444447</v>
          </cell>
          <cell r="BC374">
            <v>55.441388888888895</v>
          </cell>
          <cell r="BD374">
            <v>-1.6111111111111109</v>
          </cell>
          <cell r="BE374">
            <v>49.71052631578948</v>
          </cell>
          <cell r="BF374">
            <v>52.333167894736846</v>
          </cell>
          <cell r="BG374">
            <v>47.442999999999998</v>
          </cell>
          <cell r="BH374">
            <v>58.506500000000003</v>
          </cell>
          <cell r="BI374">
            <v>58.706500000000005</v>
          </cell>
          <cell r="BJ374">
            <v>0</v>
          </cell>
          <cell r="BK374">
            <v>2.87</v>
          </cell>
          <cell r="BL374">
            <v>7.7658552631578948</v>
          </cell>
          <cell r="BM374">
            <v>24.021513157894738</v>
          </cell>
          <cell r="BN374">
            <v>29.296381578947365</v>
          </cell>
          <cell r="BO374">
            <v>29.459407894736842</v>
          </cell>
          <cell r="BP374">
            <v>48.836052631578944</v>
          </cell>
          <cell r="BQ374">
            <v>67.418399999999991</v>
          </cell>
          <cell r="BR374">
            <v>64.439052299999986</v>
          </cell>
          <cell r="BS374">
            <v>70.273515789473677</v>
          </cell>
          <cell r="BT374">
            <v>67.294168089473672</v>
          </cell>
          <cell r="BU374">
            <v>74.556189473684199</v>
          </cell>
          <cell r="BV374">
            <v>71.576841773684194</v>
          </cell>
          <cell r="BW374">
            <v>67.749978947368405</v>
          </cell>
          <cell r="BX374">
            <v>64.770631247368399</v>
          </cell>
          <cell r="BY374">
            <v>74.283189473684189</v>
          </cell>
          <cell r="BZ374">
            <v>71.303841773684184</v>
          </cell>
          <cell r="CA374">
            <v>67.017189473684212</v>
          </cell>
          <cell r="CB374">
            <v>64.037841773684207</v>
          </cell>
          <cell r="CC374">
            <v>0</v>
          </cell>
          <cell r="CD374">
            <v>-2.9793477000000004</v>
          </cell>
          <cell r="CE374">
            <v>79.227031578947361</v>
          </cell>
          <cell r="CF374">
            <v>99.053684210526313</v>
          </cell>
          <cell r="CG374">
            <v>96.260684210526307</v>
          </cell>
          <cell r="CH374">
            <v>63.110526315789471</v>
          </cell>
          <cell r="CI374">
            <v>77.196221052631586</v>
          </cell>
          <cell r="CJ374">
            <v>72.929905263157892</v>
          </cell>
          <cell r="CK374">
            <v>73.979905263157889</v>
          </cell>
          <cell r="CL374">
            <v>70.494678947368413</v>
          </cell>
          <cell r="CM374">
            <v>0</v>
          </cell>
          <cell r="CN374">
            <v>76.132294736842084</v>
          </cell>
          <cell r="CO374">
            <v>73.152947036842079</v>
          </cell>
          <cell r="CP374">
            <v>0</v>
          </cell>
          <cell r="CQ374">
            <v>70.091810526315797</v>
          </cell>
          <cell r="CR374">
            <v>0</v>
          </cell>
          <cell r="CS374">
            <v>0</v>
          </cell>
          <cell r="CT374">
            <v>53.732105263157905</v>
          </cell>
          <cell r="CU374">
            <v>48.584736842105265</v>
          </cell>
          <cell r="CV374">
            <v>0</v>
          </cell>
          <cell r="CW374">
            <v>54.5</v>
          </cell>
          <cell r="CX374">
            <v>0</v>
          </cell>
          <cell r="CY374">
            <v>66.680084210526303</v>
          </cell>
          <cell r="CZ374">
            <v>66.51528947368422</v>
          </cell>
          <cell r="DA374">
            <v>64.98671052631579</v>
          </cell>
          <cell r="DB374">
            <v>1.1896315789473679</v>
          </cell>
          <cell r="DC374">
            <v>0.84846889952153037</v>
          </cell>
          <cell r="DD374">
            <v>0.24426315789473088</v>
          </cell>
          <cell r="DE374">
            <v>0</v>
          </cell>
          <cell r="DF374">
            <v>2.9793477000000004</v>
          </cell>
          <cell r="DG374">
            <v>7.0936850000000007</v>
          </cell>
          <cell r="DH374">
            <v>5.6485000000000003</v>
          </cell>
          <cell r="DI374">
            <v>5.006013157894737E-2</v>
          </cell>
          <cell r="DJ374">
            <v>0.1007853947368421</v>
          </cell>
          <cell r="DK374">
            <v>1.2943394736842107</v>
          </cell>
          <cell r="DL374">
            <v>0</v>
          </cell>
          <cell r="DM374" t="str">
            <v>Feb 15</v>
          </cell>
          <cell r="DN374">
            <v>9.5449999999999999</v>
          </cell>
          <cell r="DO374">
            <v>0</v>
          </cell>
          <cell r="DP374">
            <v>0</v>
          </cell>
          <cell r="DQ374">
            <v>0</v>
          </cell>
          <cell r="DR374">
            <v>0</v>
          </cell>
          <cell r="DS374">
            <v>0.44497894736844046</v>
          </cell>
          <cell r="DT374">
            <v>67.863378947368432</v>
          </cell>
          <cell r="DU374">
            <v>64.884031247368426</v>
          </cell>
          <cell r="DV374">
            <v>74.233894736842089</v>
          </cell>
          <cell r="DW374">
            <v>71.254547036842084</v>
          </cell>
          <cell r="DX374">
            <v>66.190231578947376</v>
          </cell>
          <cell r="DY374">
            <v>63.210883878947378</v>
          </cell>
          <cell r="DZ374">
            <v>72.946705263157881</v>
          </cell>
          <cell r="EA374">
            <v>69.967357563157876</v>
          </cell>
          <cell r="EB374">
            <v>66.227810526315778</v>
          </cell>
          <cell r="EC374">
            <v>63.24846282631578</v>
          </cell>
          <cell r="ED374">
            <v>72.935652631578932</v>
          </cell>
          <cell r="EE374">
            <v>69.956304931578927</v>
          </cell>
          <cell r="EF374">
            <v>77.283536842105278</v>
          </cell>
          <cell r="EG374">
            <v>95.599957894736846</v>
          </cell>
          <cell r="EH374">
            <v>78.655168421052636</v>
          </cell>
          <cell r="EI374">
            <v>0</v>
          </cell>
          <cell r="EJ374">
            <v>0</v>
          </cell>
          <cell r="EK374">
            <v>83.124852631578946</v>
          </cell>
          <cell r="EL374">
            <v>80.145504931578941</v>
          </cell>
          <cell r="EM374">
            <v>0</v>
          </cell>
          <cell r="EN374">
            <v>0</v>
          </cell>
          <cell r="EO374">
            <v>51.548947368421054</v>
          </cell>
          <cell r="EP374">
            <v>50.221052631578956</v>
          </cell>
          <cell r="EQ374" t="str">
            <v>Feb 15</v>
          </cell>
          <cell r="ER374">
            <v>3.02</v>
          </cell>
          <cell r="ES374">
            <v>0</v>
          </cell>
          <cell r="ET374">
            <v>0</v>
          </cell>
          <cell r="EU374">
            <v>0</v>
          </cell>
          <cell r="EV374">
            <v>22.45342105263158</v>
          </cell>
          <cell r="EW374">
            <v>28.225657894736841</v>
          </cell>
          <cell r="EX374">
            <v>34.373684210526314</v>
          </cell>
          <cell r="EY374">
            <v>66.388294736842099</v>
          </cell>
          <cell r="EZ374">
            <v>63.4089470368421</v>
          </cell>
          <cell r="FA374">
            <v>76.993294736842088</v>
          </cell>
          <cell r="FB374">
            <v>74.013947036842083</v>
          </cell>
          <cell r="FC374">
            <v>69.295136842105251</v>
          </cell>
          <cell r="FD374">
            <v>66.315789142105245</v>
          </cell>
          <cell r="FE374">
            <v>65.968294736842097</v>
          </cell>
          <cell r="FF374">
            <v>62.988947036842099</v>
          </cell>
          <cell r="FG374">
            <v>0</v>
          </cell>
          <cell r="FH374">
            <v>73.513262826315781</v>
          </cell>
          <cell r="FI374">
            <v>78.479873684210531</v>
          </cell>
          <cell r="FJ374">
            <v>76.492610526315787</v>
          </cell>
          <cell r="FK374">
            <v>73.513262826315781</v>
          </cell>
          <cell r="FL374">
            <v>0</v>
          </cell>
          <cell r="FM374">
            <v>0</v>
          </cell>
          <cell r="FN374" t="str">
            <v>Feb 15</v>
          </cell>
          <cell r="FO374">
            <v>2.85</v>
          </cell>
          <cell r="FP374">
            <v>28.070000000000004</v>
          </cell>
          <cell r="FQ374">
            <v>35.950833333333335</v>
          </cell>
          <cell r="FR374">
            <v>41.521666666666668</v>
          </cell>
          <cell r="FS374">
            <v>0</v>
          </cell>
          <cell r="FT374">
            <v>82.883463157894752</v>
          </cell>
          <cell r="FU374">
            <v>79.904115457894747</v>
          </cell>
          <cell r="FV374">
            <v>91.581884210526326</v>
          </cell>
          <cell r="FW374">
            <v>88.602536510526321</v>
          </cell>
          <cell r="FX374">
            <v>80.971357894736855</v>
          </cell>
          <cell r="FY374">
            <v>77.992010194736849</v>
          </cell>
          <cell r="FZ374">
            <v>91.581884210526326</v>
          </cell>
          <cell r="GA374">
            <v>88.602536510526321</v>
          </cell>
          <cell r="GB374">
            <v>0</v>
          </cell>
          <cell r="GC374">
            <v>0</v>
          </cell>
          <cell r="GD374">
            <v>75.867363157894744</v>
          </cell>
          <cell r="GE374">
            <v>78.682247368421031</v>
          </cell>
          <cell r="GF374">
            <v>75.702899668421026</v>
          </cell>
          <cell r="GG374">
            <v>79.889747368421041</v>
          </cell>
          <cell r="GH374">
            <v>76.910399668421036</v>
          </cell>
          <cell r="GI374">
            <v>79.942578947368403</v>
          </cell>
          <cell r="GJ374">
            <v>78.262578947368411</v>
          </cell>
          <cell r="GK374">
            <v>0</v>
          </cell>
          <cell r="GL374">
            <v>0</v>
          </cell>
          <cell r="GM374">
            <v>47.790526315789478</v>
          </cell>
          <cell r="GN374">
            <v>0</v>
          </cell>
          <cell r="GO374" t="str">
            <v>Feb 15</v>
          </cell>
          <cell r="GP374">
            <v>7.65</v>
          </cell>
          <cell r="GQ374">
            <v>438.65</v>
          </cell>
          <cell r="GR374">
            <v>456.3</v>
          </cell>
          <cell r="GS374">
            <v>404.85</v>
          </cell>
          <cell r="GT374">
            <v>435.7</v>
          </cell>
          <cell r="GU374">
            <v>502.125</v>
          </cell>
          <cell r="GV374">
            <v>498.375</v>
          </cell>
          <cell r="GW374">
            <v>502.125</v>
          </cell>
          <cell r="GX374">
            <v>0</v>
          </cell>
          <cell r="GY374">
            <v>615.73749999999995</v>
          </cell>
          <cell r="GZ374">
            <v>567.08749999999998</v>
          </cell>
          <cell r="HA374">
            <v>569.63750000000005</v>
          </cell>
          <cell r="HB374">
            <v>552.88750000000005</v>
          </cell>
          <cell r="HC374">
            <v>595.22500000000002</v>
          </cell>
          <cell r="HD374">
            <v>553.4</v>
          </cell>
          <cell r="HE374">
            <v>561.23749999999995</v>
          </cell>
          <cell r="HF374">
            <v>568.75</v>
          </cell>
          <cell r="HG374">
            <v>434.08749999999998</v>
          </cell>
          <cell r="HH374">
            <v>0</v>
          </cell>
          <cell r="HI374">
            <v>424</v>
          </cell>
          <cell r="HJ374">
            <v>0</v>
          </cell>
          <cell r="HK374" t="e">
            <v>#VALUE!</v>
          </cell>
          <cell r="HL374">
            <v>0</v>
          </cell>
          <cell r="HM374">
            <v>0</v>
          </cell>
          <cell r="HN374">
            <v>305.125</v>
          </cell>
          <cell r="HO374">
            <v>301.33749999999998</v>
          </cell>
          <cell r="HP374">
            <v>279.16250000000002</v>
          </cell>
          <cell r="HQ374">
            <v>0</v>
          </cell>
          <cell r="HR374">
            <v>61.9</v>
          </cell>
          <cell r="HS374">
            <v>0</v>
          </cell>
          <cell r="HT374">
            <v>741.15</v>
          </cell>
          <cell r="HU374" t="str">
            <v>Feb 15</v>
          </cell>
          <cell r="HV374">
            <v>510.9</v>
          </cell>
          <cell r="HW374">
            <v>595.6</v>
          </cell>
          <cell r="HX374">
            <v>485.9</v>
          </cell>
          <cell r="HY374">
            <v>570.6</v>
          </cell>
          <cell r="HZ374">
            <v>489.42500000000001</v>
          </cell>
          <cell r="IA374">
            <v>473.0625</v>
          </cell>
          <cell r="IB374">
            <v>489.42500000000001</v>
          </cell>
          <cell r="IC374">
            <v>573.20000000000005</v>
          </cell>
          <cell r="ID374">
            <v>575.85</v>
          </cell>
          <cell r="IE374">
            <v>539.33749999999998</v>
          </cell>
          <cell r="IF374">
            <v>556.42499999999995</v>
          </cell>
          <cell r="IG374">
            <v>435.32499999999999</v>
          </cell>
          <cell r="IH374">
            <v>0</v>
          </cell>
          <cell r="II374">
            <v>421.67500000000001</v>
          </cell>
          <cell r="IJ374">
            <v>0</v>
          </cell>
          <cell r="IK374">
            <v>0</v>
          </cell>
          <cell r="IL374">
            <v>0</v>
          </cell>
          <cell r="IM374">
            <v>314.28750000000002</v>
          </cell>
          <cell r="IN374">
            <v>294.96249999999998</v>
          </cell>
          <cell r="IO374">
            <v>0</v>
          </cell>
          <cell r="IP374">
            <v>0</v>
          </cell>
          <cell r="IQ374" t="str">
            <v>Feb 15</v>
          </cell>
          <cell r="IR374">
            <v>13.410975089217395</v>
          </cell>
          <cell r="IS374">
            <v>38.275584206285252</v>
          </cell>
          <cell r="IT374">
            <v>46.372819100091824</v>
          </cell>
          <cell r="IU374">
            <v>0</v>
          </cell>
          <cell r="IV374">
            <v>0</v>
          </cell>
          <cell r="IW374">
            <v>0</v>
          </cell>
          <cell r="IX374">
            <v>59.640555555555565</v>
          </cell>
          <cell r="IY374">
            <v>0</v>
          </cell>
          <cell r="IZ374">
            <v>74.447222222222223</v>
          </cell>
          <cell r="JA374">
            <v>70.886111111111106</v>
          </cell>
          <cell r="JB374">
            <v>0</v>
          </cell>
          <cell r="JC374">
            <v>67.263891388888894</v>
          </cell>
          <cell r="JD374">
            <v>79.661406969099289</v>
          </cell>
          <cell r="JE374">
            <v>0</v>
          </cell>
          <cell r="JF374">
            <v>0</v>
          </cell>
          <cell r="JG374">
            <v>0</v>
          </cell>
          <cell r="JH374">
            <v>0</v>
          </cell>
          <cell r="JI374">
            <v>0</v>
          </cell>
          <cell r="JJ374">
            <v>0</v>
          </cell>
          <cell r="JK374">
            <v>0</v>
          </cell>
          <cell r="JL374">
            <v>0</v>
          </cell>
          <cell r="JM374">
            <v>-1.8902777777777544</v>
          </cell>
          <cell r="JN374">
            <v>73.428333333333342</v>
          </cell>
          <cell r="JO374">
            <v>0</v>
          </cell>
          <cell r="JP374">
            <v>68.449166666666684</v>
          </cell>
          <cell r="JQ374">
            <v>70.339444444444439</v>
          </cell>
          <cell r="JR374">
            <v>70.78666666666669</v>
          </cell>
          <cell r="JS374">
            <v>71.028333333333336</v>
          </cell>
          <cell r="JT374">
            <v>71.739999999999995</v>
          </cell>
          <cell r="JU374">
            <v>0</v>
          </cell>
          <cell r="JV374">
            <v>0</v>
          </cell>
          <cell r="JW374">
            <v>0</v>
          </cell>
          <cell r="JX374">
            <v>0</v>
          </cell>
          <cell r="JY374">
            <v>0</v>
          </cell>
          <cell r="JZ374">
            <v>70.689444444444433</v>
          </cell>
          <cell r="KA374">
            <v>0</v>
          </cell>
          <cell r="KB374">
            <v>0</v>
          </cell>
          <cell r="KC374">
            <v>0</v>
          </cell>
          <cell r="KD374">
            <v>57.271111111111111</v>
          </cell>
          <cell r="KE374">
            <v>60.021111111111111</v>
          </cell>
          <cell r="KF374">
            <v>57.271111111111111</v>
          </cell>
          <cell r="KG374">
            <v>60.021111111111111</v>
          </cell>
          <cell r="KH374">
            <v>60.523888888888891</v>
          </cell>
          <cell r="KI374">
            <v>0</v>
          </cell>
          <cell r="KJ374">
            <v>0</v>
          </cell>
          <cell r="KK374">
            <v>56.124146981627277</v>
          </cell>
          <cell r="KL374">
            <v>54.896937882764654</v>
          </cell>
          <cell r="KM374">
            <v>0</v>
          </cell>
          <cell r="KN374">
            <v>52.923359580052505</v>
          </cell>
          <cell r="KO374">
            <v>25</v>
          </cell>
          <cell r="KP374">
            <v>2.2499999999999991</v>
          </cell>
          <cell r="KQ374">
            <v>1</v>
          </cell>
          <cell r="KR374">
            <v>0.4250000000000001</v>
          </cell>
          <cell r="KS374">
            <v>0.20000249999999994</v>
          </cell>
          <cell r="KT374">
            <v>0.17499999999999999</v>
          </cell>
          <cell r="KU374">
            <v>-2.6875</v>
          </cell>
          <cell r="KV374">
            <v>-0.3500000000000002</v>
          </cell>
          <cell r="KW374">
            <v>-0.3500000000000002</v>
          </cell>
          <cell r="KX374">
            <v>-1.05</v>
          </cell>
          <cell r="KY374">
            <v>-0.40000000000000008</v>
          </cell>
          <cell r="KZ374">
            <v>2.25</v>
          </cell>
          <cell r="LA374">
            <v>1.75</v>
          </cell>
          <cell r="LB374">
            <v>2.75</v>
          </cell>
          <cell r="LC374" t="str">
            <v>Feb 15</v>
          </cell>
          <cell r="LD374">
            <v>36.261079774375503</v>
          </cell>
          <cell r="LE374">
            <v>44.077134986225893</v>
          </cell>
          <cell r="LF374">
            <v>450</v>
          </cell>
          <cell r="LG374">
            <v>480</v>
          </cell>
          <cell r="LH374">
            <v>54.880864197530855</v>
          </cell>
          <cell r="LI374">
            <v>67.714444444444439</v>
          </cell>
          <cell r="LJ374">
            <v>72.217777777777783</v>
          </cell>
          <cell r="LK374">
            <v>1.4044444444444442</v>
          </cell>
          <cell r="LL374">
            <v>68.951666666666668</v>
          </cell>
          <cell r="LM374">
            <v>0.73888888888888893</v>
          </cell>
          <cell r="LN374">
            <v>69.629444444444459</v>
          </cell>
          <cell r="LO374">
            <v>1.0777777777777779</v>
          </cell>
          <cell r="LP374">
            <v>0</v>
          </cell>
          <cell r="LQ374">
            <v>0</v>
          </cell>
          <cell r="LR374">
            <v>0</v>
          </cell>
          <cell r="LS374">
            <v>0</v>
          </cell>
          <cell r="LT374">
            <v>51.679702537182862</v>
          </cell>
          <cell r="LU374">
            <v>49.784864391951011</v>
          </cell>
          <cell r="LV374">
            <v>56.985833333333332</v>
          </cell>
          <cell r="LW374">
            <v>55.4315</v>
          </cell>
          <cell r="LX374">
            <v>56.531500000000001</v>
          </cell>
          <cell r="LY374">
            <v>60.4315</v>
          </cell>
          <cell r="LZ374">
            <v>54.435416666666676</v>
          </cell>
          <cell r="MA374">
            <v>59.109999999999992</v>
          </cell>
          <cell r="MB374" t="str">
            <v>Feb 15</v>
          </cell>
          <cell r="MC374">
            <v>565.22222222222217</v>
          </cell>
          <cell r="MD374">
            <v>546.22222222222217</v>
          </cell>
          <cell r="ME374">
            <v>58.570987654320987</v>
          </cell>
          <cell r="MF374">
            <v>66.95</v>
          </cell>
          <cell r="MG374">
            <v>66.4375</v>
          </cell>
          <cell r="MH374" t="str">
            <v>Feb 15</v>
          </cell>
          <cell r="MI374">
            <v>140</v>
          </cell>
          <cell r="MJ374">
            <v>114.28571428571429</v>
          </cell>
          <cell r="MK374">
            <v>117.14285714285718</v>
          </cell>
          <cell r="ML374">
            <v>102.85714285714289</v>
          </cell>
          <cell r="MM374">
            <v>85.714285714285722</v>
          </cell>
          <cell r="MN374">
            <v>125.991850739867</v>
          </cell>
          <cell r="MO374">
            <v>128.20512820512823</v>
          </cell>
          <cell r="MP374">
            <v>130.00000000000006</v>
          </cell>
          <cell r="MQ374">
            <v>58.125</v>
          </cell>
          <cell r="MR374">
            <v>88.125</v>
          </cell>
          <cell r="MS374">
            <v>0</v>
          </cell>
          <cell r="MT374">
            <v>138.97102306327619</v>
          </cell>
          <cell r="MU374">
            <v>74.341405002660991</v>
          </cell>
          <cell r="MV374">
            <v>147.25</v>
          </cell>
          <cell r="MW374">
            <v>15.41</v>
          </cell>
        </row>
        <row r="375">
          <cell r="F375" t="str">
            <v>Mar 15</v>
          </cell>
          <cell r="G375">
            <v>55.923863636363642</v>
          </cell>
          <cell r="H375">
            <v>0</v>
          </cell>
          <cell r="I375">
            <v>47.766818181818188</v>
          </cell>
          <cell r="J375">
            <v>50.409090909090907</v>
          </cell>
          <cell r="K375">
            <v>50.981250000000003</v>
          </cell>
          <cell r="L375">
            <v>54.41</v>
          </cell>
          <cell r="M375">
            <v>51.344090909090909</v>
          </cell>
          <cell r="N375">
            <v>0</v>
          </cell>
          <cell r="O375">
            <v>0</v>
          </cell>
          <cell r="P375">
            <v>38.539545454545447</v>
          </cell>
          <cell r="Q375">
            <v>38.539545454545447</v>
          </cell>
          <cell r="R375">
            <v>45.561590909090903</v>
          </cell>
          <cell r="S375">
            <v>47.653181818181807</v>
          </cell>
          <cell r="T375">
            <v>42.491818181818168</v>
          </cell>
          <cell r="U375">
            <v>33.491818181818175</v>
          </cell>
          <cell r="V375">
            <v>53.882954545454538</v>
          </cell>
          <cell r="W375">
            <v>54.473863636363625</v>
          </cell>
          <cell r="X375">
            <v>55.776140909090898</v>
          </cell>
          <cell r="Y375">
            <v>52.423863636363627</v>
          </cell>
          <cell r="Z375">
            <v>53.151136363636354</v>
          </cell>
          <cell r="AA375">
            <v>53.430454545454559</v>
          </cell>
          <cell r="AB375">
            <v>56.721363636363648</v>
          </cell>
          <cell r="AC375">
            <v>54.41931818181817</v>
          </cell>
          <cell r="AD375">
            <v>54.923863636363627</v>
          </cell>
          <cell r="AE375">
            <v>58.251136363636355</v>
          </cell>
          <cell r="AF375">
            <v>52.586818181818181</v>
          </cell>
          <cell r="AG375">
            <v>59.190000000000012</v>
          </cell>
          <cell r="AH375">
            <v>49.336818181818181</v>
          </cell>
          <cell r="AI375">
            <v>54.550909090909087</v>
          </cell>
          <cell r="AJ375">
            <v>52.586818181818181</v>
          </cell>
          <cell r="AK375">
            <v>53.73681818181818</v>
          </cell>
          <cell r="AL375">
            <v>58.392045454545446</v>
          </cell>
          <cell r="AM375">
            <v>60.310454545454554</v>
          </cell>
          <cell r="AN375">
            <v>55.721363636363648</v>
          </cell>
          <cell r="AO375">
            <v>57.830454545454558</v>
          </cell>
          <cell r="AP375">
            <v>56.859999999999992</v>
          </cell>
          <cell r="AQ375">
            <v>50.786818181818177</v>
          </cell>
          <cell r="AR375">
            <v>57.412727272727267</v>
          </cell>
          <cell r="AS375">
            <v>54.41931818181817</v>
          </cell>
          <cell r="AT375">
            <v>53.313640909090921</v>
          </cell>
          <cell r="AU375">
            <v>59.500909090909104</v>
          </cell>
          <cell r="AV375">
            <v>59.612272727272739</v>
          </cell>
          <cell r="AW375">
            <v>53.654545454545463</v>
          </cell>
          <cell r="AX375">
            <v>55.537499999999994</v>
          </cell>
          <cell r="AY375">
            <v>0</v>
          </cell>
          <cell r="AZ375">
            <v>0</v>
          </cell>
          <cell r="BA375">
            <v>49.659999999999989</v>
          </cell>
          <cell r="BB375">
            <v>55.115909090909099</v>
          </cell>
          <cell r="BC375">
            <v>54.657727272727271</v>
          </cell>
          <cell r="BD375">
            <v>-2.285909090909092</v>
          </cell>
          <cell r="BE375">
            <v>47.894090909090913</v>
          </cell>
          <cell r="BF375">
            <v>52.874100909090906</v>
          </cell>
          <cell r="BG375">
            <v>45.58302272727272</v>
          </cell>
          <cell r="BH375">
            <v>56.455681818181809</v>
          </cell>
          <cell r="BI375">
            <v>55.878416818181812</v>
          </cell>
          <cell r="BJ375">
            <v>0</v>
          </cell>
          <cell r="BK375">
            <v>2.9</v>
          </cell>
          <cell r="BL375">
            <v>7.7043749999999998</v>
          </cell>
          <cell r="BM375">
            <v>22.845852272727271</v>
          </cell>
          <cell r="BN375">
            <v>27.478977272727271</v>
          </cell>
          <cell r="BO375">
            <v>27.568465909090907</v>
          </cell>
          <cell r="BP375">
            <v>49.821306818181817</v>
          </cell>
          <cell r="BQ375">
            <v>70.52640000000001</v>
          </cell>
          <cell r="BR375">
            <v>67.684433345454551</v>
          </cell>
          <cell r="BS375">
            <v>73.42077272727272</v>
          </cell>
          <cell r="BT375">
            <v>70.578806072727261</v>
          </cell>
          <cell r="BU375">
            <v>77.862654545454532</v>
          </cell>
          <cell r="BV375">
            <v>75.020687890909073</v>
          </cell>
          <cell r="BW375">
            <v>73.324172727272739</v>
          </cell>
          <cell r="BX375">
            <v>70.48220607272728</v>
          </cell>
          <cell r="BY375">
            <v>81.535172727272723</v>
          </cell>
          <cell r="BZ375">
            <v>78.693206072727264</v>
          </cell>
          <cell r="CA375">
            <v>69.292172727272714</v>
          </cell>
          <cell r="CB375">
            <v>66.450206072727255</v>
          </cell>
          <cell r="CC375">
            <v>0</v>
          </cell>
          <cell r="CD375">
            <v>-2.8419666545454545</v>
          </cell>
          <cell r="CE375">
            <v>81.660218181818195</v>
          </cell>
          <cell r="CF375">
            <v>102.31772727272727</v>
          </cell>
          <cell r="CG375">
            <v>92.9374090909091</v>
          </cell>
          <cell r="CH375">
            <v>64.880454545454555</v>
          </cell>
          <cell r="CI375">
            <v>72.110945454545458</v>
          </cell>
          <cell r="CJ375">
            <v>68.407309090909095</v>
          </cell>
          <cell r="CK375">
            <v>69.333218181818182</v>
          </cell>
          <cell r="CL375">
            <v>64.064413636363639</v>
          </cell>
          <cell r="CM375">
            <v>0</v>
          </cell>
          <cell r="CN375">
            <v>71.819236363636364</v>
          </cell>
          <cell r="CO375">
            <v>68.977269709090905</v>
          </cell>
          <cell r="CP375">
            <v>0</v>
          </cell>
          <cell r="CQ375">
            <v>63.687845454545446</v>
          </cell>
          <cell r="CR375">
            <v>0</v>
          </cell>
          <cell r="CS375">
            <v>0</v>
          </cell>
          <cell r="CT375">
            <v>51.565454545454543</v>
          </cell>
          <cell r="CU375">
            <v>45.855000000000004</v>
          </cell>
          <cell r="CV375">
            <v>0</v>
          </cell>
          <cell r="CW375">
            <v>53.5</v>
          </cell>
          <cell r="CX375">
            <v>0</v>
          </cell>
          <cell r="CY375">
            <v>65.809990909090899</v>
          </cell>
          <cell r="CZ375">
            <v>66.626795454545444</v>
          </cell>
          <cell r="DA375">
            <v>65.070886363636362</v>
          </cell>
          <cell r="DB375">
            <v>1.2227090909090872</v>
          </cell>
          <cell r="DC375">
            <v>1.0663636363636344</v>
          </cell>
          <cell r="DD375">
            <v>1.3440000000000083</v>
          </cell>
          <cell r="DE375">
            <v>0</v>
          </cell>
          <cell r="DF375">
            <v>2.8419666545454545</v>
          </cell>
          <cell r="DG375">
            <v>6.7665872727272731</v>
          </cell>
          <cell r="DH375">
            <v>5.4110511363636364</v>
          </cell>
          <cell r="DI375">
            <v>4.743443181818182E-2</v>
          </cell>
          <cell r="DJ375">
            <v>9.78153409090909E-2</v>
          </cell>
          <cell r="DK375">
            <v>1.2102863636363634</v>
          </cell>
          <cell r="DL375">
            <v>0</v>
          </cell>
          <cell r="DM375" t="str">
            <v>Mar 15</v>
          </cell>
          <cell r="DN375">
            <v>5.9399999999999995</v>
          </cell>
          <cell r="DO375">
            <v>0</v>
          </cell>
          <cell r="DP375">
            <v>0</v>
          </cell>
          <cell r="DQ375">
            <v>0</v>
          </cell>
          <cell r="DR375">
            <v>0</v>
          </cell>
          <cell r="DS375">
            <v>-0.94060909090912048</v>
          </cell>
          <cell r="DT375">
            <v>69.585790909090889</v>
          </cell>
          <cell r="DU375">
            <v>66.74382425454543</v>
          </cell>
          <cell r="DV375">
            <v>78.643090909090901</v>
          </cell>
          <cell r="DW375">
            <v>75.801124254545442</v>
          </cell>
          <cell r="DX375">
            <v>67.943590909090901</v>
          </cell>
          <cell r="DY375">
            <v>65.101624254545442</v>
          </cell>
          <cell r="DZ375">
            <v>77.503363636363616</v>
          </cell>
          <cell r="EA375">
            <v>74.661396981818157</v>
          </cell>
          <cell r="EB375">
            <v>68.279590909090899</v>
          </cell>
          <cell r="EC375">
            <v>65.43762425454544</v>
          </cell>
          <cell r="ED375">
            <v>77.506227272727273</v>
          </cell>
          <cell r="EE375">
            <v>74.664260618181814</v>
          </cell>
          <cell r="EF375">
            <v>72.790772727272724</v>
          </cell>
          <cell r="EG375">
            <v>92.502899999999997</v>
          </cell>
          <cell r="EH375">
            <v>68.348127272727282</v>
          </cell>
          <cell r="EI375">
            <v>0</v>
          </cell>
          <cell r="EJ375">
            <v>0</v>
          </cell>
          <cell r="EK375">
            <v>77.256900000000002</v>
          </cell>
          <cell r="EL375">
            <v>74.414933345454543</v>
          </cell>
          <cell r="EM375">
            <v>0</v>
          </cell>
          <cell r="EN375">
            <v>0</v>
          </cell>
          <cell r="EO375">
            <v>46.537727272727274</v>
          </cell>
          <cell r="EP375">
            <v>46.452272727272728</v>
          </cell>
          <cell r="EQ375" t="str">
            <v>Mar 15</v>
          </cell>
          <cell r="ER375">
            <v>3.67</v>
          </cell>
          <cell r="ES375">
            <v>0</v>
          </cell>
          <cell r="ET375">
            <v>0</v>
          </cell>
          <cell r="EU375">
            <v>0</v>
          </cell>
          <cell r="EV375">
            <v>20.988068181818178</v>
          </cell>
          <cell r="EW375">
            <v>25.65340909090909</v>
          </cell>
          <cell r="EX375">
            <v>30.302045454545457</v>
          </cell>
          <cell r="EY375">
            <v>69.283199999999994</v>
          </cell>
          <cell r="EZ375">
            <v>66.441233345454535</v>
          </cell>
          <cell r="FA375">
            <v>85.892290909090903</v>
          </cell>
          <cell r="FB375">
            <v>83.050324254545444</v>
          </cell>
          <cell r="FC375">
            <v>76.194109090909095</v>
          </cell>
          <cell r="FD375">
            <v>73.352142436363636</v>
          </cell>
          <cell r="FE375">
            <v>68.863200000000006</v>
          </cell>
          <cell r="FF375">
            <v>66.021233345454547</v>
          </cell>
          <cell r="FG375">
            <v>0</v>
          </cell>
          <cell r="FH375">
            <v>69.55095152727273</v>
          </cell>
          <cell r="FI375">
            <v>75.22314545454546</v>
          </cell>
          <cell r="FJ375">
            <v>72.392918181818189</v>
          </cell>
          <cell r="FK375">
            <v>69.55095152727273</v>
          </cell>
          <cell r="FL375">
            <v>0</v>
          </cell>
          <cell r="FM375">
            <v>0</v>
          </cell>
          <cell r="FN375" t="str">
            <v>Mar 15</v>
          </cell>
          <cell r="FO375">
            <v>2.75</v>
          </cell>
          <cell r="FP375">
            <v>24.579545454545453</v>
          </cell>
          <cell r="FQ375">
            <v>21.484431818181818</v>
          </cell>
          <cell r="FR375">
            <v>34.039090909090909</v>
          </cell>
          <cell r="FS375">
            <v>0</v>
          </cell>
          <cell r="FT375">
            <v>83.992649999999998</v>
          </cell>
          <cell r="FU375">
            <v>81.150683345454539</v>
          </cell>
          <cell r="FV375">
            <v>94.926968181818168</v>
          </cell>
          <cell r="FW375">
            <v>92.085001527272709</v>
          </cell>
          <cell r="FX375">
            <v>81.644468181818169</v>
          </cell>
          <cell r="FY375">
            <v>78.80250152727271</v>
          </cell>
          <cell r="FZ375">
            <v>94.926968181818168</v>
          </cell>
          <cell r="GA375">
            <v>92.085001527272709</v>
          </cell>
          <cell r="GB375">
            <v>0</v>
          </cell>
          <cell r="GC375">
            <v>0</v>
          </cell>
          <cell r="GD375">
            <v>73.011463636363629</v>
          </cell>
          <cell r="GE375">
            <v>71.546618181818175</v>
          </cell>
          <cell r="GF375">
            <v>68.704651527272716</v>
          </cell>
          <cell r="GG375">
            <v>72.940254545454536</v>
          </cell>
          <cell r="GH375">
            <v>70.098287890909077</v>
          </cell>
          <cell r="GI375">
            <v>78.591545454545454</v>
          </cell>
          <cell r="GJ375">
            <v>76.911545454545447</v>
          </cell>
          <cell r="GK375">
            <v>0</v>
          </cell>
          <cell r="GL375">
            <v>0</v>
          </cell>
          <cell r="GM375">
            <v>44.831363636363633</v>
          </cell>
          <cell r="GN375">
            <v>0</v>
          </cell>
          <cell r="GO375" t="str">
            <v>Mar 15</v>
          </cell>
          <cell r="GP375">
            <v>7.04</v>
          </cell>
          <cell r="GQ375">
            <v>457.70454545454544</v>
          </cell>
          <cell r="GR375">
            <v>451.65909090909093</v>
          </cell>
          <cell r="GS375">
            <v>422.31818181818181</v>
          </cell>
          <cell r="GT375">
            <v>454.27272727272725</v>
          </cell>
          <cell r="GU375">
            <v>504.86363636363637</v>
          </cell>
          <cell r="GV375">
            <v>501.11363636363637</v>
          </cell>
          <cell r="GW375">
            <v>504.86363636363637</v>
          </cell>
          <cell r="GX375">
            <v>0</v>
          </cell>
          <cell r="GY375">
            <v>648.40909090909088</v>
          </cell>
          <cell r="GZ375">
            <v>602.88636363636363</v>
          </cell>
          <cell r="HA375">
            <v>608.61363636363637</v>
          </cell>
          <cell r="HB375">
            <v>588.86363636363637</v>
          </cell>
          <cell r="HC375">
            <v>565.625</v>
          </cell>
          <cell r="HD375">
            <v>524.31818181818187</v>
          </cell>
          <cell r="HE375">
            <v>531.9545454545455</v>
          </cell>
          <cell r="HF375">
            <v>544.13636363636363</v>
          </cell>
          <cell r="HG375">
            <v>409.52272727272725</v>
          </cell>
          <cell r="HH375">
            <v>0</v>
          </cell>
          <cell r="HI375">
            <v>398.67045454545456</v>
          </cell>
          <cell r="HJ375">
            <v>0</v>
          </cell>
          <cell r="HK375" t="e">
            <v>#VALUE!</v>
          </cell>
          <cell r="HL375">
            <v>0</v>
          </cell>
          <cell r="HM375">
            <v>0</v>
          </cell>
          <cell r="HN375">
            <v>297.88636363636363</v>
          </cell>
          <cell r="HO375">
            <v>290.47727272727275</v>
          </cell>
          <cell r="HP375">
            <v>269.14772727272725</v>
          </cell>
          <cell r="HQ375">
            <v>0</v>
          </cell>
          <cell r="HR375">
            <v>61.06</v>
          </cell>
          <cell r="HS375">
            <v>0</v>
          </cell>
          <cell r="HT375">
            <v>712</v>
          </cell>
          <cell r="HU375" t="str">
            <v>Mar 15</v>
          </cell>
          <cell r="HV375">
            <v>539.56818181818187</v>
          </cell>
          <cell r="HW375">
            <v>587.02272727272725</v>
          </cell>
          <cell r="HX375">
            <v>514.56818181818187</v>
          </cell>
          <cell r="HY375">
            <v>562.02272727272725</v>
          </cell>
          <cell r="HZ375">
            <v>491.20454545454544</v>
          </cell>
          <cell r="IA375">
            <v>473.18181818181819</v>
          </cell>
          <cell r="IB375">
            <v>491.20454545454544</v>
          </cell>
          <cell r="IC375">
            <v>592.61363636363637</v>
          </cell>
          <cell r="ID375">
            <v>540.03409090909088</v>
          </cell>
          <cell r="IE375">
            <v>509.71590909090907</v>
          </cell>
          <cell r="IF375">
            <v>532.01136363636363</v>
          </cell>
          <cell r="IG375">
            <v>410.63636363636363</v>
          </cell>
          <cell r="IH375">
            <v>0</v>
          </cell>
          <cell r="II375">
            <v>399.46590909090907</v>
          </cell>
          <cell r="IJ375">
            <v>0</v>
          </cell>
          <cell r="IK375">
            <v>0</v>
          </cell>
          <cell r="IL375">
            <v>0</v>
          </cell>
          <cell r="IM375">
            <v>306.625</v>
          </cell>
          <cell r="IN375">
            <v>290.23863636363637</v>
          </cell>
          <cell r="IO375">
            <v>0</v>
          </cell>
          <cell r="IP375">
            <v>0</v>
          </cell>
          <cell r="IQ375" t="str">
            <v>Mar 15</v>
          </cell>
          <cell r="IR375">
            <v>12.297329574951416</v>
          </cell>
          <cell r="IS375">
            <v>42.304593070104751</v>
          </cell>
          <cell r="IT375">
            <v>44.536271808999082</v>
          </cell>
          <cell r="IU375">
            <v>0</v>
          </cell>
          <cell r="IV375">
            <v>0</v>
          </cell>
          <cell r="IW375">
            <v>0</v>
          </cell>
          <cell r="IX375">
            <v>60.595909090909082</v>
          </cell>
          <cell r="IY375">
            <v>0</v>
          </cell>
          <cell r="IZ375">
            <v>77.671363636363651</v>
          </cell>
          <cell r="JA375">
            <v>74.959545454545463</v>
          </cell>
          <cell r="JB375">
            <v>0</v>
          </cell>
          <cell r="JC375">
            <v>71.154545454545456</v>
          </cell>
          <cell r="JD375">
            <v>82.88327057557828</v>
          </cell>
          <cell r="JE375">
            <v>0</v>
          </cell>
          <cell r="JF375">
            <v>0</v>
          </cell>
          <cell r="JG375">
            <v>0</v>
          </cell>
          <cell r="JH375">
            <v>0</v>
          </cell>
          <cell r="JI375">
            <v>0</v>
          </cell>
          <cell r="JJ375">
            <v>0</v>
          </cell>
          <cell r="JK375">
            <v>0</v>
          </cell>
          <cell r="JL375">
            <v>0</v>
          </cell>
          <cell r="JM375">
            <v>-2.156363636363622</v>
          </cell>
          <cell r="JN375">
            <v>69.771820454545448</v>
          </cell>
          <cell r="JO375">
            <v>0</v>
          </cell>
          <cell r="JP375">
            <v>67.88454545454546</v>
          </cell>
          <cell r="JQ375">
            <v>70.040909090909082</v>
          </cell>
          <cell r="JR375">
            <v>70.58</v>
          </cell>
          <cell r="JS375">
            <v>70.882727272727266</v>
          </cell>
          <cell r="JT375">
            <v>72.332727272727269</v>
          </cell>
          <cell r="JU375">
            <v>0</v>
          </cell>
          <cell r="JV375">
            <v>0</v>
          </cell>
          <cell r="JW375">
            <v>0</v>
          </cell>
          <cell r="JX375">
            <v>0</v>
          </cell>
          <cell r="JY375">
            <v>0</v>
          </cell>
          <cell r="JZ375">
            <v>70.240909090909085</v>
          </cell>
          <cell r="KA375">
            <v>0</v>
          </cell>
          <cell r="KB375">
            <v>0</v>
          </cell>
          <cell r="KC375">
            <v>0</v>
          </cell>
          <cell r="KD375">
            <v>55.040454545454544</v>
          </cell>
          <cell r="KE375">
            <v>57.040454545454544</v>
          </cell>
          <cell r="KF375">
            <v>55.040454545454544</v>
          </cell>
          <cell r="KG375">
            <v>57.040454545454544</v>
          </cell>
          <cell r="KH375">
            <v>55.51136363636364</v>
          </cell>
          <cell r="KI375">
            <v>0</v>
          </cell>
          <cell r="KJ375">
            <v>0</v>
          </cell>
          <cell r="KK375">
            <v>52.932498711524701</v>
          </cell>
          <cell r="KL375">
            <v>51.771797208303518</v>
          </cell>
          <cell r="KM375">
            <v>0</v>
          </cell>
          <cell r="KN375">
            <v>49.818682891911244</v>
          </cell>
          <cell r="KO375">
            <v>25</v>
          </cell>
          <cell r="KP375">
            <v>3.211363636363636</v>
          </cell>
          <cell r="KQ375">
            <v>1.5863636363636366</v>
          </cell>
          <cell r="KR375">
            <v>1.1181818181818182</v>
          </cell>
          <cell r="KS375">
            <v>0.8136363636363636</v>
          </cell>
          <cell r="KT375">
            <v>-0.24090681818181825</v>
          </cell>
          <cell r="KU375">
            <v>-2.8636363636363638</v>
          </cell>
          <cell r="KV375">
            <v>-0.20000000000000007</v>
          </cell>
          <cell r="KW375">
            <v>-0.16818181818181824</v>
          </cell>
          <cell r="KX375">
            <v>-1.3136363636363635</v>
          </cell>
          <cell r="KY375">
            <v>-0.10000000000000003</v>
          </cell>
          <cell r="KZ375">
            <v>1.1363668181818183</v>
          </cell>
          <cell r="LA375">
            <v>9.0909090909090912E-2</v>
          </cell>
          <cell r="LB375">
            <v>2</v>
          </cell>
          <cell r="LC375" t="str">
            <v>Mar 15</v>
          </cell>
          <cell r="LD375">
            <v>40.290088638195002</v>
          </cell>
          <cell r="LE375">
            <v>42.240587695133151</v>
          </cell>
          <cell r="LF375">
            <v>500</v>
          </cell>
          <cell r="LG375">
            <v>460</v>
          </cell>
          <cell r="LH375">
            <v>54.223080808080823</v>
          </cell>
          <cell r="LI375">
            <v>71.10499999999999</v>
          </cell>
          <cell r="LJ375">
            <v>68.543636363636367</v>
          </cell>
          <cell r="LK375">
            <v>1.3668181818181817</v>
          </cell>
          <cell r="LL375">
            <v>68.225909090909099</v>
          </cell>
          <cell r="LM375">
            <v>0.99090909090909096</v>
          </cell>
          <cell r="LN375">
            <v>69.228636363636355</v>
          </cell>
          <cell r="LO375">
            <v>1.4922727272727272</v>
          </cell>
          <cell r="LP375">
            <v>0</v>
          </cell>
          <cell r="LQ375">
            <v>0</v>
          </cell>
          <cell r="LR375">
            <v>0</v>
          </cell>
          <cell r="LS375">
            <v>0</v>
          </cell>
          <cell r="LT375">
            <v>48.757838224767362</v>
          </cell>
          <cell r="LU375">
            <v>46.969362920544022</v>
          </cell>
          <cell r="LV375">
            <v>56.721363636363648</v>
          </cell>
          <cell r="LW375">
            <v>54.41931818181817</v>
          </cell>
          <cell r="LX375">
            <v>54.923863636363627</v>
          </cell>
          <cell r="LY375">
            <v>58.251136363636355</v>
          </cell>
          <cell r="LZ375">
            <v>52.586818181818181</v>
          </cell>
          <cell r="MA375">
            <v>59.190000000000012</v>
          </cell>
          <cell r="MB375" t="str">
            <v>Mar 15</v>
          </cell>
          <cell r="MC375">
            <v>536.65909090909088</v>
          </cell>
          <cell r="MD375">
            <v>524.9545454545455</v>
          </cell>
          <cell r="ME375">
            <v>58.607323232323225</v>
          </cell>
          <cell r="MF375">
            <v>60.31</v>
          </cell>
          <cell r="MG375">
            <v>61.94</v>
          </cell>
          <cell r="MH375" t="str">
            <v>Mar 15</v>
          </cell>
          <cell r="MI375">
            <v>175</v>
          </cell>
          <cell r="MJ375">
            <v>111.29870129870132</v>
          </cell>
          <cell r="MK375">
            <v>114.15584415584416</v>
          </cell>
          <cell r="ML375">
            <v>102.33766233766234</v>
          </cell>
          <cell r="MM375">
            <v>85.714285714285722</v>
          </cell>
          <cell r="MN375">
            <v>124.77336088745049</v>
          </cell>
          <cell r="MO375">
            <v>143.74514374514368</v>
          </cell>
          <cell r="MP375">
            <v>129.22077922077921</v>
          </cell>
          <cell r="MQ375">
            <v>52.68181818181818</v>
          </cell>
          <cell r="MR375">
            <v>87.38636363636364</v>
          </cell>
          <cell r="MS375">
            <v>0</v>
          </cell>
          <cell r="MT375">
            <v>138.97102306327622</v>
          </cell>
          <cell r="MU375">
            <v>70.183608302288491</v>
          </cell>
          <cell r="MV375">
            <v>151.59090909090909</v>
          </cell>
          <cell r="MW375">
            <v>15.41</v>
          </cell>
        </row>
        <row r="376">
          <cell r="F376" t="str">
            <v>Apr 15</v>
          </cell>
          <cell r="G376">
            <v>59.762749999999997</v>
          </cell>
          <cell r="H376">
            <v>0</v>
          </cell>
          <cell r="I376">
            <v>54.431904761904768</v>
          </cell>
          <cell r="J376">
            <v>56.698999999999998</v>
          </cell>
          <cell r="K376">
            <v>57.712857142857132</v>
          </cell>
          <cell r="L376">
            <v>60.674761904761894</v>
          </cell>
          <cell r="M376">
            <v>57.655714285714282</v>
          </cell>
          <cell r="N376">
            <v>0</v>
          </cell>
          <cell r="O376">
            <v>0</v>
          </cell>
          <cell r="P376">
            <v>45.777142857142856</v>
          </cell>
          <cell r="Q376">
            <v>45.777142857142856</v>
          </cell>
          <cell r="R376">
            <v>52.88047619047618</v>
          </cell>
          <cell r="S376">
            <v>57.431904761904761</v>
          </cell>
          <cell r="T376">
            <v>51.131904761904764</v>
          </cell>
          <cell r="U376">
            <v>42.143809523809523</v>
          </cell>
          <cell r="V376">
            <v>57.812750000000008</v>
          </cell>
          <cell r="W376">
            <v>58.762750000000004</v>
          </cell>
          <cell r="X376">
            <v>59.442750000000004</v>
          </cell>
          <cell r="Y376">
            <v>56.600250000000003</v>
          </cell>
          <cell r="Z376">
            <v>57.100250000000003</v>
          </cell>
          <cell r="AA376">
            <v>57.587619047619043</v>
          </cell>
          <cell r="AB376">
            <v>59.759052380952376</v>
          </cell>
          <cell r="AC376">
            <v>59.022750000000002</v>
          </cell>
          <cell r="AD376">
            <v>58.762750000000004</v>
          </cell>
          <cell r="AE376">
            <v>62.362750000000005</v>
          </cell>
          <cell r="AF376">
            <v>57.706428571428567</v>
          </cell>
          <cell r="AG376">
            <v>64.919999999999987</v>
          </cell>
          <cell r="AH376">
            <v>54.256428571428565</v>
          </cell>
          <cell r="AI376">
            <v>58.673809523809517</v>
          </cell>
          <cell r="AJ376">
            <v>57.706428571428567</v>
          </cell>
          <cell r="AK376">
            <v>58.856428571428566</v>
          </cell>
          <cell r="AL376">
            <v>62.437750000000008</v>
          </cell>
          <cell r="AM376">
            <v>64.389047619047616</v>
          </cell>
          <cell r="AN376">
            <v>59.854285714285709</v>
          </cell>
          <cell r="AO376">
            <v>61.063809523809518</v>
          </cell>
          <cell r="AP376">
            <v>61.396499999999989</v>
          </cell>
          <cell r="AQ376">
            <v>55.856428571428566</v>
          </cell>
          <cell r="AR376">
            <v>61.661428571428566</v>
          </cell>
          <cell r="AS376">
            <v>59.022750000000002</v>
          </cell>
          <cell r="AT376">
            <v>58.195238095238082</v>
          </cell>
          <cell r="AU376">
            <v>63.169999999999987</v>
          </cell>
          <cell r="AV376">
            <v>63.049523809523805</v>
          </cell>
          <cell r="AW376">
            <v>57.904761904761891</v>
          </cell>
          <cell r="AX376">
            <v>58.812750000000001</v>
          </cell>
          <cell r="AY376">
            <v>0</v>
          </cell>
          <cell r="AZ376">
            <v>0</v>
          </cell>
          <cell r="BA376">
            <v>56.946190476190473</v>
          </cell>
          <cell r="BB376">
            <v>58.663333333333334</v>
          </cell>
          <cell r="BC376">
            <v>58.549523809523819</v>
          </cell>
          <cell r="BD376">
            <v>-0.94277777777777672</v>
          </cell>
          <cell r="BE376">
            <v>54.712857142857146</v>
          </cell>
          <cell r="BF376">
            <v>60.135724285714282</v>
          </cell>
          <cell r="BG376">
            <v>52.250274999999995</v>
          </cell>
          <cell r="BH376">
            <v>59.862750000000005</v>
          </cell>
          <cell r="BI376">
            <v>59.532751000000005</v>
          </cell>
          <cell r="BJ376">
            <v>0</v>
          </cell>
          <cell r="BK376">
            <v>2.61</v>
          </cell>
          <cell r="BL376">
            <v>7.1912500000000001</v>
          </cell>
          <cell r="BM376">
            <v>22.925000000000001</v>
          </cell>
          <cell r="BN376">
            <v>27.749999999999996</v>
          </cell>
          <cell r="BO376">
            <v>27.598749999999995</v>
          </cell>
          <cell r="BP376">
            <v>53.17</v>
          </cell>
          <cell r="BQ376">
            <v>76.903000000000006</v>
          </cell>
          <cell r="BR376">
            <v>73.982334550000004</v>
          </cell>
          <cell r="BS376">
            <v>80.446600000000004</v>
          </cell>
          <cell r="BT376">
            <v>77.525934550000002</v>
          </cell>
          <cell r="BU376">
            <v>85.761999999999972</v>
          </cell>
          <cell r="BV376">
            <v>82.841334549999971</v>
          </cell>
          <cell r="BW376">
            <v>76.62299999999999</v>
          </cell>
          <cell r="BX376">
            <v>73.702334549999989</v>
          </cell>
          <cell r="BY376">
            <v>84.374999999999986</v>
          </cell>
          <cell r="BZ376">
            <v>81.454334549999984</v>
          </cell>
          <cell r="CA376">
            <v>75.097999999999985</v>
          </cell>
          <cell r="CB376">
            <v>72.177334549999983</v>
          </cell>
          <cell r="CC376">
            <v>0</v>
          </cell>
          <cell r="CD376">
            <v>-2.92066545</v>
          </cell>
          <cell r="CE376">
            <v>88.153000000000006</v>
          </cell>
          <cell r="CF376">
            <v>97.59</v>
          </cell>
          <cell r="CG376">
            <v>98.662000000000006</v>
          </cell>
          <cell r="CH376">
            <v>69.61999999999999</v>
          </cell>
          <cell r="CI376">
            <v>74.208999999999989</v>
          </cell>
          <cell r="CJ376">
            <v>71.59899999999999</v>
          </cell>
          <cell r="CK376">
            <v>72.289000000000001</v>
          </cell>
          <cell r="CL376">
            <v>69.01639999999999</v>
          </cell>
          <cell r="CM376">
            <v>0</v>
          </cell>
          <cell r="CN376">
            <v>74.637599999999992</v>
          </cell>
          <cell r="CO376">
            <v>71.716934549999991</v>
          </cell>
          <cell r="CP376">
            <v>0</v>
          </cell>
          <cell r="CQ376">
            <v>69.731799999999978</v>
          </cell>
          <cell r="CR376">
            <v>0</v>
          </cell>
          <cell r="CS376">
            <v>0</v>
          </cell>
          <cell r="CT376">
            <v>53.769523809523804</v>
          </cell>
          <cell r="CU376">
            <v>48.55238095238095</v>
          </cell>
          <cell r="CV376">
            <v>0</v>
          </cell>
          <cell r="CW376">
            <v>51.5</v>
          </cell>
          <cell r="CX376">
            <v>0</v>
          </cell>
          <cell r="CY376">
            <v>66.712999999999994</v>
          </cell>
          <cell r="CZ376">
            <v>69.515999999999991</v>
          </cell>
          <cell r="DA376">
            <v>67.960999999999999</v>
          </cell>
          <cell r="DB376">
            <v>1.4764999999999944</v>
          </cell>
          <cell r="DC376">
            <v>1.0067532467532461</v>
          </cell>
          <cell r="DD376">
            <v>0.50833333333333519</v>
          </cell>
          <cell r="DE376">
            <v>0</v>
          </cell>
          <cell r="DF376">
            <v>2.92066545</v>
          </cell>
          <cell r="DG376">
            <v>6.9539653571428577</v>
          </cell>
          <cell r="DH376">
            <v>5.5685595238095242</v>
          </cell>
          <cell r="DI376">
            <v>4.8015714285714287E-2</v>
          </cell>
          <cell r="DJ376">
            <v>9.847285714285714E-2</v>
          </cell>
          <cell r="DK376">
            <v>1.2389172619047619</v>
          </cell>
          <cell r="DL376">
            <v>0</v>
          </cell>
          <cell r="DM376" t="str">
            <v>Apr 15</v>
          </cell>
          <cell r="DN376">
            <v>2.4050000000000002</v>
          </cell>
          <cell r="DO376">
            <v>0</v>
          </cell>
          <cell r="DP376">
            <v>0</v>
          </cell>
          <cell r="DQ376">
            <v>0</v>
          </cell>
          <cell r="DR376">
            <v>0</v>
          </cell>
          <cell r="DS376">
            <v>-0.91480000000001382</v>
          </cell>
          <cell r="DT376">
            <v>75.988199999999992</v>
          </cell>
          <cell r="DU376">
            <v>73.067534549999991</v>
          </cell>
          <cell r="DV376">
            <v>83.312999999999988</v>
          </cell>
          <cell r="DW376">
            <v>80.392334549999987</v>
          </cell>
          <cell r="DX376">
            <v>79.595199999999977</v>
          </cell>
          <cell r="DY376">
            <v>76.674534549999976</v>
          </cell>
          <cell r="DZ376">
            <v>86.81519999999999</v>
          </cell>
          <cell r="EA376">
            <v>83.894534549999989</v>
          </cell>
          <cell r="EB376">
            <v>76.062200000000004</v>
          </cell>
          <cell r="EC376">
            <v>73.141534550000003</v>
          </cell>
          <cell r="ED376">
            <v>86.450199999999995</v>
          </cell>
          <cell r="EE376">
            <v>83.529534549999994</v>
          </cell>
          <cell r="EF376">
            <v>74.671000000000006</v>
          </cell>
          <cell r="EG376">
            <v>91.925000000000011</v>
          </cell>
          <cell r="EH376">
            <v>72.652000000000015</v>
          </cell>
          <cell r="EI376">
            <v>0</v>
          </cell>
          <cell r="EJ376">
            <v>0</v>
          </cell>
          <cell r="EK376">
            <v>77.23</v>
          </cell>
          <cell r="EL376">
            <v>74.309334550000003</v>
          </cell>
          <cell r="EM376">
            <v>0</v>
          </cell>
          <cell r="EN376">
            <v>0</v>
          </cell>
          <cell r="EO376">
            <v>49.59809523809524</v>
          </cell>
          <cell r="EP376">
            <v>49.03857142857143</v>
          </cell>
          <cell r="EQ376" t="str">
            <v>Apr 15</v>
          </cell>
          <cell r="ER376">
            <v>2.65</v>
          </cell>
          <cell r="ES376">
            <v>0</v>
          </cell>
          <cell r="ET376">
            <v>0</v>
          </cell>
          <cell r="EU376">
            <v>0</v>
          </cell>
          <cell r="EV376">
            <v>20.247499999999999</v>
          </cell>
          <cell r="EW376">
            <v>24.725000000000001</v>
          </cell>
          <cell r="EX376">
            <v>26.5625</v>
          </cell>
          <cell r="EY376">
            <v>73.33959999999999</v>
          </cell>
          <cell r="EZ376">
            <v>70.418934549999989</v>
          </cell>
          <cell r="FA376">
            <v>90.80559999999997</v>
          </cell>
          <cell r="FB376">
            <v>87.884934549999969</v>
          </cell>
          <cell r="FC376">
            <v>80.509599999999992</v>
          </cell>
          <cell r="FD376">
            <v>77.588934549999991</v>
          </cell>
          <cell r="FE376">
            <v>72.919599999999988</v>
          </cell>
          <cell r="FF376">
            <v>69.998934549999987</v>
          </cell>
          <cell r="FG376">
            <v>0</v>
          </cell>
          <cell r="FH376">
            <v>68.722334550000014</v>
          </cell>
          <cell r="FI376">
            <v>74.442999999999998</v>
          </cell>
          <cell r="FJ376">
            <v>71.643000000000015</v>
          </cell>
          <cell r="FK376">
            <v>68.722334550000014</v>
          </cell>
          <cell r="FL376">
            <v>0</v>
          </cell>
          <cell r="FM376">
            <v>0</v>
          </cell>
          <cell r="FN376" t="str">
            <v>Apr 15</v>
          </cell>
          <cell r="FO376">
            <v>2.48</v>
          </cell>
          <cell r="FP376">
            <v>17.209499999999998</v>
          </cell>
          <cell r="FQ376">
            <v>20.417249999999999</v>
          </cell>
          <cell r="FR376">
            <v>35.655375000000006</v>
          </cell>
          <cell r="FS376">
            <v>0</v>
          </cell>
          <cell r="FT376">
            <v>91.61490000000002</v>
          </cell>
          <cell r="FU376">
            <v>88.694234550000019</v>
          </cell>
          <cell r="FV376">
            <v>102.1249</v>
          </cell>
          <cell r="FW376">
            <v>99.204234549999995</v>
          </cell>
          <cell r="FX376">
            <v>89.124899999999997</v>
          </cell>
          <cell r="FY376">
            <v>86.204234549999995</v>
          </cell>
          <cell r="FZ376">
            <v>102.1249</v>
          </cell>
          <cell r="GA376">
            <v>99.204234549999995</v>
          </cell>
          <cell r="GB376">
            <v>0</v>
          </cell>
          <cell r="GC376">
            <v>0</v>
          </cell>
          <cell r="GD376">
            <v>76.125599999999991</v>
          </cell>
          <cell r="GE376">
            <v>75.952100000000016</v>
          </cell>
          <cell r="GF376">
            <v>73.031434550000014</v>
          </cell>
          <cell r="GG376">
            <v>77.027100000000004</v>
          </cell>
          <cell r="GH376">
            <v>74.106434550000003</v>
          </cell>
          <cell r="GI376">
            <v>85.233999999999966</v>
          </cell>
          <cell r="GJ376">
            <v>83.553999999999974</v>
          </cell>
          <cell r="GK376">
            <v>0</v>
          </cell>
          <cell r="GL376">
            <v>0</v>
          </cell>
          <cell r="GM376">
            <v>46.321428571428569</v>
          </cell>
          <cell r="GN376">
            <v>0</v>
          </cell>
          <cell r="GO376" t="str">
            <v>Apr 15</v>
          </cell>
          <cell r="GP376">
            <v>6.77</v>
          </cell>
          <cell r="GQ376">
            <v>396.6</v>
          </cell>
          <cell r="GR376">
            <v>402.1</v>
          </cell>
          <cell r="GS376">
            <v>408.85</v>
          </cell>
          <cell r="GT376">
            <v>416.1</v>
          </cell>
          <cell r="GU376">
            <v>525.61249999999995</v>
          </cell>
          <cell r="GV376">
            <v>521.86249999999995</v>
          </cell>
          <cell r="GW376">
            <v>525.61249999999995</v>
          </cell>
          <cell r="GX376">
            <v>0</v>
          </cell>
          <cell r="GY376">
            <v>687.52499999999998</v>
          </cell>
          <cell r="GZ376">
            <v>634.58749999999998</v>
          </cell>
          <cell r="HA376">
            <v>649.27499999999998</v>
          </cell>
          <cell r="HB376">
            <v>632.52499999999998</v>
          </cell>
          <cell r="HC376">
            <v>581.625</v>
          </cell>
          <cell r="HD376">
            <v>549.65</v>
          </cell>
          <cell r="HE376">
            <v>551.57500000000005</v>
          </cell>
          <cell r="HF376">
            <v>562.65</v>
          </cell>
          <cell r="HG376">
            <v>435.28750000000002</v>
          </cell>
          <cell r="HH376">
            <v>0</v>
          </cell>
          <cell r="HI376">
            <v>426.21249999999998</v>
          </cell>
          <cell r="HJ376">
            <v>0</v>
          </cell>
          <cell r="HK376" t="e">
            <v>#VALUE!</v>
          </cell>
          <cell r="HL376">
            <v>0</v>
          </cell>
          <cell r="HM376">
            <v>0</v>
          </cell>
          <cell r="HN376">
            <v>320.05</v>
          </cell>
          <cell r="HO376">
            <v>312.98750000000001</v>
          </cell>
          <cell r="HP376">
            <v>294.26249999999999</v>
          </cell>
          <cell r="HQ376">
            <v>0</v>
          </cell>
          <cell r="HR376">
            <v>59.55</v>
          </cell>
          <cell r="HS376">
            <v>0</v>
          </cell>
          <cell r="HT376">
            <v>769.38750000000005</v>
          </cell>
          <cell r="HU376" t="str">
            <v>Apr 15</v>
          </cell>
          <cell r="HV376">
            <v>494.35</v>
          </cell>
          <cell r="HW376">
            <v>431.35</v>
          </cell>
          <cell r="HX376">
            <v>469.35</v>
          </cell>
          <cell r="HY376">
            <v>406.35</v>
          </cell>
          <cell r="HZ376">
            <v>510.38749999999999</v>
          </cell>
          <cell r="IA376">
            <v>490.0625</v>
          </cell>
          <cell r="IB376">
            <v>510.38749999999999</v>
          </cell>
          <cell r="IC376">
            <v>622.54999999999995</v>
          </cell>
          <cell r="ID376">
            <v>553.35</v>
          </cell>
          <cell r="IE376">
            <v>529.16250000000002</v>
          </cell>
          <cell r="IF376">
            <v>552.38750000000005</v>
          </cell>
          <cell r="IG376">
            <v>434.9375</v>
          </cell>
          <cell r="IH376">
            <v>0</v>
          </cell>
          <cell r="II376">
            <v>425.36250000000001</v>
          </cell>
          <cell r="IJ376">
            <v>0</v>
          </cell>
          <cell r="IK376">
            <v>0</v>
          </cell>
          <cell r="IL376">
            <v>0</v>
          </cell>
          <cell r="IM376">
            <v>326.75</v>
          </cell>
          <cell r="IN376">
            <v>312.60000000000002</v>
          </cell>
          <cell r="IO376">
            <v>0</v>
          </cell>
          <cell r="IP376">
            <v>0</v>
          </cell>
          <cell r="IQ376" t="str">
            <v>Apr 15</v>
          </cell>
          <cell r="IR376">
            <v>10.230875234757411</v>
          </cell>
          <cell r="IS376">
            <v>39.081385979049152</v>
          </cell>
          <cell r="IT376">
            <v>45.454545454545453</v>
          </cell>
          <cell r="IU376">
            <v>0</v>
          </cell>
          <cell r="IV376">
            <v>0</v>
          </cell>
          <cell r="IW376">
            <v>0</v>
          </cell>
          <cell r="IX376">
            <v>62.597316017316025</v>
          </cell>
          <cell r="IY376">
            <v>0</v>
          </cell>
          <cell r="IZ376">
            <v>78.957792207792195</v>
          </cell>
          <cell r="JA376">
            <v>76.785411255411248</v>
          </cell>
          <cell r="JB376">
            <v>0</v>
          </cell>
          <cell r="JC376">
            <v>74.147012987012985</v>
          </cell>
          <cell r="JD376">
            <v>85.570583262890963</v>
          </cell>
          <cell r="JE376">
            <v>0</v>
          </cell>
          <cell r="JF376">
            <v>0</v>
          </cell>
          <cell r="JG376">
            <v>0</v>
          </cell>
          <cell r="JH376">
            <v>0</v>
          </cell>
          <cell r="JI376">
            <v>0</v>
          </cell>
          <cell r="JJ376">
            <v>0</v>
          </cell>
          <cell r="JK376">
            <v>0</v>
          </cell>
          <cell r="JL376">
            <v>0</v>
          </cell>
          <cell r="JM376">
            <v>-2.7286147186147076</v>
          </cell>
          <cell r="JN376">
            <v>72.080262012987006</v>
          </cell>
          <cell r="JO376">
            <v>0</v>
          </cell>
          <cell r="JP376">
            <v>68.940562770562764</v>
          </cell>
          <cell r="JQ376">
            <v>71.669177489177471</v>
          </cell>
          <cell r="JR376">
            <v>72.299658225108217</v>
          </cell>
          <cell r="JS376">
            <v>72.42047619047618</v>
          </cell>
          <cell r="JT376">
            <v>73.795500108225113</v>
          </cell>
          <cell r="JU376">
            <v>0</v>
          </cell>
          <cell r="JV376">
            <v>0</v>
          </cell>
          <cell r="JW376">
            <v>0</v>
          </cell>
          <cell r="JX376">
            <v>0</v>
          </cell>
          <cell r="JY376">
            <v>0</v>
          </cell>
          <cell r="JZ376">
            <v>71.841904761904743</v>
          </cell>
          <cell r="KA376">
            <v>0</v>
          </cell>
          <cell r="KB376">
            <v>0</v>
          </cell>
          <cell r="KC376">
            <v>0</v>
          </cell>
          <cell r="KD376">
            <v>58.879523809523803</v>
          </cell>
          <cell r="KE376">
            <v>60.879523809523803</v>
          </cell>
          <cell r="KF376">
            <v>58.879523809523803</v>
          </cell>
          <cell r="KG376">
            <v>60.879523809523803</v>
          </cell>
          <cell r="KH376">
            <v>54.671428571428571</v>
          </cell>
          <cell r="KI376">
            <v>0</v>
          </cell>
          <cell r="KJ376">
            <v>0</v>
          </cell>
          <cell r="KK376">
            <v>56.047088226471701</v>
          </cell>
          <cell r="KL376">
            <v>54.812367566554187</v>
          </cell>
          <cell r="KM376">
            <v>0</v>
          </cell>
          <cell r="KN376">
            <v>52.609755598731994</v>
          </cell>
          <cell r="KO376">
            <v>25</v>
          </cell>
          <cell r="KP376">
            <v>3.0363636363636375</v>
          </cell>
          <cell r="KQ376">
            <v>1.6363636363636367</v>
          </cell>
          <cell r="KR376">
            <v>1.2363636363636366</v>
          </cell>
          <cell r="KS376">
            <v>1.0727272727272725</v>
          </cell>
          <cell r="KT376">
            <v>4.5477272727272866E-3</v>
          </cell>
          <cell r="KU376">
            <v>-3.4318181818181817</v>
          </cell>
          <cell r="KV376">
            <v>-0.17272727272727278</v>
          </cell>
          <cell r="KW376">
            <v>-7.2722727272727272E-2</v>
          </cell>
          <cell r="KX376">
            <v>-1.3000000000000005</v>
          </cell>
          <cell r="KY376">
            <v>-9.5452272727272761E-2</v>
          </cell>
          <cell r="KZ376">
            <v>-0.4090850000000002</v>
          </cell>
          <cell r="LA376">
            <v>-1.5909090909090908</v>
          </cell>
          <cell r="LB376">
            <v>2</v>
          </cell>
          <cell r="LC376" t="str">
            <v>Apr 15</v>
          </cell>
          <cell r="LD376">
            <v>37.066881547139403</v>
          </cell>
          <cell r="LE376">
            <v>43.158861340679522</v>
          </cell>
          <cell r="LF376">
            <v>460</v>
          </cell>
          <cell r="LG376">
            <v>470</v>
          </cell>
          <cell r="LH376">
            <v>56.961190476190467</v>
          </cell>
          <cell r="LI376">
            <v>72.635238095238108</v>
          </cell>
          <cell r="LJ376">
            <v>71.260952380952375</v>
          </cell>
          <cell r="LK376">
            <v>1.7476190476190476</v>
          </cell>
          <cell r="LL376">
            <v>69.910952380952381</v>
          </cell>
          <cell r="LM376">
            <v>0.80714285714285694</v>
          </cell>
          <cell r="LN376">
            <v>71.015714285714296</v>
          </cell>
          <cell r="LO376">
            <v>1.3595238095238096</v>
          </cell>
          <cell r="LP376">
            <v>0</v>
          </cell>
          <cell r="LQ376">
            <v>0</v>
          </cell>
          <cell r="LR376">
            <v>0</v>
          </cell>
          <cell r="LS376">
            <v>0</v>
          </cell>
          <cell r="LT376">
            <v>52.21447319085113</v>
          </cell>
          <cell r="LU376">
            <v>50.197975253093368</v>
          </cell>
          <cell r="LV376">
            <v>59.759052380952376</v>
          </cell>
          <cell r="LW376">
            <v>59.022750000000002</v>
          </cell>
          <cell r="LX376">
            <v>58.762750000000004</v>
          </cell>
          <cell r="LY376">
            <v>62.362750000000005</v>
          </cell>
          <cell r="LZ376">
            <v>57.706428571428567</v>
          </cell>
          <cell r="MA376">
            <v>64.919999999999987</v>
          </cell>
          <cell r="MB376" t="str">
            <v>Apr 15</v>
          </cell>
          <cell r="MC376">
            <v>529.59523809523807</v>
          </cell>
          <cell r="MD376">
            <v>539.83333333333326</v>
          </cell>
          <cell r="ME376">
            <v>60.86706349206348</v>
          </cell>
          <cell r="MF376">
            <v>57.2</v>
          </cell>
          <cell r="MG376">
            <v>56.3</v>
          </cell>
          <cell r="MH376" t="str">
            <v>Apr 15</v>
          </cell>
          <cell r="MI376">
            <v>170.22727272727272</v>
          </cell>
          <cell r="MJ376">
            <v>124.15584415584416</v>
          </cell>
          <cell r="MK376">
            <v>127.01298701298705</v>
          </cell>
          <cell r="ML376">
            <v>123.37662337662337</v>
          </cell>
          <cell r="MM376">
            <v>85.714285714285722</v>
          </cell>
          <cell r="MN376">
            <v>127.40529896867025</v>
          </cell>
          <cell r="MO376">
            <v>151.21630506245899</v>
          </cell>
          <cell r="MP376">
            <v>121.94805194805194</v>
          </cell>
          <cell r="MQ376">
            <v>61.636363636363633</v>
          </cell>
          <cell r="MR376">
            <v>85.568181818181813</v>
          </cell>
          <cell r="MS376">
            <v>0</v>
          </cell>
          <cell r="MT376">
            <v>138.97102306327622</v>
          </cell>
          <cell r="MU376">
            <v>70.183608302288491</v>
          </cell>
          <cell r="MV376">
            <v>118.18181818181819</v>
          </cell>
          <cell r="MW376">
            <v>15.41</v>
          </cell>
        </row>
        <row r="377">
          <cell r="F377" t="str">
            <v>May 15</v>
          </cell>
          <cell r="G377">
            <v>64.317894736842106</v>
          </cell>
          <cell r="H377">
            <v>0</v>
          </cell>
          <cell r="I377">
            <v>59.290499999999994</v>
          </cell>
          <cell r="J377">
            <v>60.281052631578973</v>
          </cell>
          <cell r="K377">
            <v>62.382000000000019</v>
          </cell>
          <cell r="L377">
            <v>64.950499999999991</v>
          </cell>
          <cell r="M377">
            <v>61.765499999999996</v>
          </cell>
          <cell r="N377">
            <v>0</v>
          </cell>
          <cell r="O377">
            <v>0</v>
          </cell>
          <cell r="P377">
            <v>52.715499999999992</v>
          </cell>
          <cell r="Q377">
            <v>52.715499999999992</v>
          </cell>
          <cell r="R377">
            <v>59.265249999999995</v>
          </cell>
          <cell r="S377">
            <v>62.715499999999992</v>
          </cell>
          <cell r="T377">
            <v>57.865499999999997</v>
          </cell>
          <cell r="U377">
            <v>49.670499999999997</v>
          </cell>
          <cell r="V377">
            <v>63.181052631578936</v>
          </cell>
          <cell r="W377">
            <v>63.691578947368406</v>
          </cell>
          <cell r="X377">
            <v>63.870526315789462</v>
          </cell>
          <cell r="Y377">
            <v>61.541578947368407</v>
          </cell>
          <cell r="Z377">
            <v>62.199473684210517</v>
          </cell>
          <cell r="AA377">
            <v>62.981999999999999</v>
          </cell>
          <cell r="AB377">
            <v>65.757000000000005</v>
          </cell>
          <cell r="AC377">
            <v>63.38631578947367</v>
          </cell>
          <cell r="AD377">
            <v>63.317894736842092</v>
          </cell>
          <cell r="AE377">
            <v>66.917894736842086</v>
          </cell>
          <cell r="AF377">
            <v>62.986000000000011</v>
          </cell>
          <cell r="AG377">
            <v>67.700000000000017</v>
          </cell>
          <cell r="AH377">
            <v>59.436000000000014</v>
          </cell>
          <cell r="AI377">
            <v>63.615499999999997</v>
          </cell>
          <cell r="AJ377">
            <v>62.986000000000011</v>
          </cell>
          <cell r="AK377">
            <v>64.38600000000001</v>
          </cell>
          <cell r="AL377">
            <v>65.817894736842092</v>
          </cell>
          <cell r="AM377">
            <v>69.019500000000022</v>
          </cell>
          <cell r="AN377">
            <v>65.057000000000002</v>
          </cell>
          <cell r="AO377">
            <v>66.307000000000002</v>
          </cell>
          <cell r="AP377">
            <v>65.500789473684222</v>
          </cell>
          <cell r="AQ377">
            <v>61.036000000000016</v>
          </cell>
          <cell r="AR377">
            <v>66.162000000000006</v>
          </cell>
          <cell r="AS377">
            <v>63.38631578947367</v>
          </cell>
          <cell r="AT377">
            <v>63.412500000000001</v>
          </cell>
          <cell r="AU377">
            <v>66.985000000000014</v>
          </cell>
          <cell r="AV377">
            <v>67.807000000000002</v>
          </cell>
          <cell r="AW377">
            <v>63.325000000000003</v>
          </cell>
          <cell r="AX377">
            <v>63.244210526315776</v>
          </cell>
          <cell r="AY377">
            <v>0</v>
          </cell>
          <cell r="AZ377">
            <v>0</v>
          </cell>
          <cell r="BA377">
            <v>61.970499999999994</v>
          </cell>
          <cell r="BB377">
            <v>63.614999999999988</v>
          </cell>
          <cell r="BC377">
            <v>63.556999999999995</v>
          </cell>
          <cell r="BD377">
            <v>-1.1163636363636376</v>
          </cell>
          <cell r="BE377">
            <v>59.8005</v>
          </cell>
          <cell r="BF377">
            <v>64.171510000000012</v>
          </cell>
          <cell r="BG377">
            <v>56.592421052631586</v>
          </cell>
          <cell r="BH377">
            <v>64.170526315789459</v>
          </cell>
          <cell r="BI377">
            <v>64.270526315789454</v>
          </cell>
          <cell r="BJ377">
            <v>0</v>
          </cell>
          <cell r="BK377">
            <v>2.5299999999999998</v>
          </cell>
          <cell r="BL377">
            <v>8.0233124999999994</v>
          </cell>
          <cell r="BM377">
            <v>19.1401875</v>
          </cell>
          <cell r="BN377">
            <v>25.2065625</v>
          </cell>
          <cell r="BO377">
            <v>24.874499999999998</v>
          </cell>
          <cell r="BP377">
            <v>53.816437499999999</v>
          </cell>
          <cell r="BQ377">
            <v>83.490750000000006</v>
          </cell>
          <cell r="BR377">
            <v>80.548697775000008</v>
          </cell>
          <cell r="BS377">
            <v>88.098150000000018</v>
          </cell>
          <cell r="BT377">
            <v>85.156097775000021</v>
          </cell>
          <cell r="BU377">
            <v>95.00924999999998</v>
          </cell>
          <cell r="BV377">
            <v>92.067197774999983</v>
          </cell>
          <cell r="BW377">
            <v>83.180999999999997</v>
          </cell>
          <cell r="BX377">
            <v>80.238947775</v>
          </cell>
          <cell r="BY377">
            <v>93.94874999999999</v>
          </cell>
          <cell r="BZ377">
            <v>91.006697774999992</v>
          </cell>
          <cell r="CA377">
            <v>81.6417</v>
          </cell>
          <cell r="CB377">
            <v>78.699647775000003</v>
          </cell>
          <cell r="CC377">
            <v>0</v>
          </cell>
          <cell r="CD377">
            <v>-2.9420522249999999</v>
          </cell>
          <cell r="CE377">
            <v>97.029449999999997</v>
          </cell>
          <cell r="CF377">
            <v>101.77649999999998</v>
          </cell>
          <cell r="CG377">
            <v>108.88269</v>
          </cell>
          <cell r="CH377">
            <v>70.896000000000001</v>
          </cell>
          <cell r="CI377">
            <v>79.265130000000013</v>
          </cell>
          <cell r="CJ377">
            <v>77.705880000000008</v>
          </cell>
          <cell r="CK377">
            <v>78.036630000000017</v>
          </cell>
          <cell r="CL377">
            <v>75.03740999999998</v>
          </cell>
          <cell r="CM377">
            <v>0</v>
          </cell>
          <cell r="CN377">
            <v>80.537099999999995</v>
          </cell>
          <cell r="CO377">
            <v>77.595047774999998</v>
          </cell>
          <cell r="CP377">
            <v>0</v>
          </cell>
          <cell r="CQ377">
            <v>74.518709999999999</v>
          </cell>
          <cell r="CR377">
            <v>0</v>
          </cell>
          <cell r="CS377">
            <v>0</v>
          </cell>
          <cell r="CT377">
            <v>55.503000000000014</v>
          </cell>
          <cell r="CU377">
            <v>52.36</v>
          </cell>
          <cell r="CV377">
            <v>0</v>
          </cell>
          <cell r="CW377">
            <v>51.25</v>
          </cell>
          <cell r="CX377">
            <v>0</v>
          </cell>
          <cell r="CY377">
            <v>72.878399999999999</v>
          </cell>
          <cell r="CZ377">
            <v>72.254699999999985</v>
          </cell>
          <cell r="DA377">
            <v>70.989450000000019</v>
          </cell>
          <cell r="DB377">
            <v>1.9197499999999958</v>
          </cell>
          <cell r="DC377">
            <v>1.3984090909090898</v>
          </cell>
          <cell r="DD377">
            <v>0.51309999999999911</v>
          </cell>
          <cell r="DE377">
            <v>0</v>
          </cell>
          <cell r="DF377">
            <v>2.9420522249999999</v>
          </cell>
          <cell r="DG377">
            <v>7.0048862500000002</v>
          </cell>
          <cell r="DH377">
            <v>5.5665375000000008</v>
          </cell>
          <cell r="DI377">
            <v>5.0302125000000003E-2</v>
          </cell>
          <cell r="DJ377">
            <v>0.101059125</v>
          </cell>
          <cell r="DK377">
            <v>1.2869875</v>
          </cell>
          <cell r="DL377">
            <v>0</v>
          </cell>
          <cell r="DM377" t="str">
            <v>May 15</v>
          </cell>
          <cell r="DN377">
            <v>2.37</v>
          </cell>
          <cell r="DO377">
            <v>0</v>
          </cell>
          <cell r="DP377">
            <v>0</v>
          </cell>
          <cell r="DQ377">
            <v>0</v>
          </cell>
          <cell r="DR377">
            <v>0</v>
          </cell>
          <cell r="DS377">
            <v>-1.4916300000000149</v>
          </cell>
          <cell r="DT377">
            <v>81.999119999999991</v>
          </cell>
          <cell r="DU377">
            <v>79.057067774999993</v>
          </cell>
          <cell r="DV377">
            <v>89.631779999999992</v>
          </cell>
          <cell r="DW377">
            <v>86.689727774999994</v>
          </cell>
          <cell r="DX377">
            <v>85.107330000000005</v>
          </cell>
          <cell r="DY377">
            <v>82.165277775000007</v>
          </cell>
          <cell r="DZ377">
            <v>91.632029999999986</v>
          </cell>
          <cell r="EA377">
            <v>88.689977774999988</v>
          </cell>
          <cell r="EB377">
            <v>81.24333</v>
          </cell>
          <cell r="EC377">
            <v>78.301277775000003</v>
          </cell>
          <cell r="ED377">
            <v>90.866580000000013</v>
          </cell>
          <cell r="EE377">
            <v>87.924527775000016</v>
          </cell>
          <cell r="EF377">
            <v>80.001810000000006</v>
          </cell>
          <cell r="EG377">
            <v>97.175609999999992</v>
          </cell>
          <cell r="EH377">
            <v>76.978859999999997</v>
          </cell>
          <cell r="EI377">
            <v>0</v>
          </cell>
          <cell r="EJ377">
            <v>0</v>
          </cell>
          <cell r="EK377">
            <v>82.475610000000003</v>
          </cell>
          <cell r="EL377">
            <v>79.533557775000006</v>
          </cell>
          <cell r="EM377">
            <v>0</v>
          </cell>
          <cell r="EN377">
            <v>0</v>
          </cell>
          <cell r="EO377">
            <v>53.164999999999999</v>
          </cell>
          <cell r="EP377">
            <v>53.034500000000008</v>
          </cell>
          <cell r="EQ377" t="str">
            <v>May 15</v>
          </cell>
          <cell r="ER377">
            <v>2.52</v>
          </cell>
          <cell r="ES377">
            <v>0</v>
          </cell>
          <cell r="ET377">
            <v>0</v>
          </cell>
          <cell r="EU377">
            <v>0</v>
          </cell>
          <cell r="EV377">
            <v>17.401125</v>
          </cell>
          <cell r="EW377">
            <v>21.821624999999997</v>
          </cell>
          <cell r="EX377">
            <v>24.716999999999999</v>
          </cell>
          <cell r="EY377">
            <v>81.464249999999993</v>
          </cell>
          <cell r="EZ377">
            <v>78.522197774999995</v>
          </cell>
          <cell r="FA377">
            <v>96.962249999999997</v>
          </cell>
          <cell r="FB377">
            <v>94.020197775</v>
          </cell>
          <cell r="FC377">
            <v>92.105999999999995</v>
          </cell>
          <cell r="FD377">
            <v>89.163947774999997</v>
          </cell>
          <cell r="FE377">
            <v>81.044249999999991</v>
          </cell>
          <cell r="FF377">
            <v>78.102197774999993</v>
          </cell>
          <cell r="FG377">
            <v>0</v>
          </cell>
          <cell r="FH377">
            <v>76.765757775000012</v>
          </cell>
          <cell r="FI377">
            <v>79.292010000000005</v>
          </cell>
          <cell r="FJ377">
            <v>79.707810000000009</v>
          </cell>
          <cell r="FK377">
            <v>76.765757775000012</v>
          </cell>
          <cell r="FL377">
            <v>0</v>
          </cell>
          <cell r="FM377">
            <v>0</v>
          </cell>
          <cell r="FN377" t="str">
            <v>May 15</v>
          </cell>
          <cell r="FO377">
            <v>2.41</v>
          </cell>
          <cell r="FP377">
            <v>16.211999999999996</v>
          </cell>
          <cell r="FQ377">
            <v>16.876124999999998</v>
          </cell>
          <cell r="FR377">
            <v>34.615874999999996</v>
          </cell>
          <cell r="FS377">
            <v>0</v>
          </cell>
          <cell r="FT377">
            <v>103.89666</v>
          </cell>
          <cell r="FU377">
            <v>100.954607775</v>
          </cell>
          <cell r="FV377">
            <v>114.12366</v>
          </cell>
          <cell r="FW377">
            <v>111.181607775</v>
          </cell>
          <cell r="FX377">
            <v>103.26665999999999</v>
          </cell>
          <cell r="FY377">
            <v>100.32460777499999</v>
          </cell>
          <cell r="FZ377">
            <v>114.12366</v>
          </cell>
          <cell r="GA377">
            <v>111.181607775</v>
          </cell>
          <cell r="GB377">
            <v>0</v>
          </cell>
          <cell r="GC377">
            <v>0</v>
          </cell>
          <cell r="GD377">
            <v>91.558949999999996</v>
          </cell>
          <cell r="GE377">
            <v>85.015034999999983</v>
          </cell>
          <cell r="GF377">
            <v>82.072982774999986</v>
          </cell>
          <cell r="GG377">
            <v>85.965284999999994</v>
          </cell>
          <cell r="GH377">
            <v>83.023232774999997</v>
          </cell>
          <cell r="GI377">
            <v>96.56219999999999</v>
          </cell>
          <cell r="GJ377">
            <v>94.882199999999997</v>
          </cell>
          <cell r="GK377">
            <v>0</v>
          </cell>
          <cell r="GL377">
            <v>0</v>
          </cell>
          <cell r="GM377">
            <v>50.775999999999996</v>
          </cell>
          <cell r="GN377">
            <v>0</v>
          </cell>
          <cell r="GO377" t="str">
            <v>May 15</v>
          </cell>
          <cell r="GP377">
            <v>6.54</v>
          </cell>
          <cell r="GQ377">
            <v>367.25</v>
          </cell>
          <cell r="GR377">
            <v>373.61842105263156</v>
          </cell>
          <cell r="GS377">
            <v>368.15789473684208</v>
          </cell>
          <cell r="GT377">
            <v>407.4736842105263</v>
          </cell>
          <cell r="GU377">
            <v>550.85526315789468</v>
          </cell>
          <cell r="GV377">
            <v>547.10526315789468</v>
          </cell>
          <cell r="GW377">
            <v>550.85526315789468</v>
          </cell>
          <cell r="GX377">
            <v>0</v>
          </cell>
          <cell r="GY377">
            <v>732.53947368421052</v>
          </cell>
          <cell r="GZ377">
            <v>675.71052631578948</v>
          </cell>
          <cell r="HA377">
            <v>690.93421052631584</v>
          </cell>
          <cell r="HB377">
            <v>673.92105263157896</v>
          </cell>
          <cell r="HC377">
            <v>618.61842105263156</v>
          </cell>
          <cell r="HD377">
            <v>592.34210526315792</v>
          </cell>
          <cell r="HE377">
            <v>594.93421052631584</v>
          </cell>
          <cell r="HF377">
            <v>600.14473684210532</v>
          </cell>
          <cell r="HG377">
            <v>456.63157894736844</v>
          </cell>
          <cell r="HH377">
            <v>0</v>
          </cell>
          <cell r="HI377">
            <v>448.35526315789474</v>
          </cell>
          <cell r="HJ377">
            <v>0</v>
          </cell>
          <cell r="HK377" t="e">
            <v>#VALUE!</v>
          </cell>
          <cell r="HL377">
            <v>0</v>
          </cell>
          <cell r="HM377">
            <v>0</v>
          </cell>
          <cell r="HN377">
            <v>340.31578947368422</v>
          </cell>
          <cell r="HO377">
            <v>336.7236842105263</v>
          </cell>
          <cell r="HP377">
            <v>318.7763157894737</v>
          </cell>
          <cell r="HQ377">
            <v>0</v>
          </cell>
          <cell r="HR377">
            <v>58.84</v>
          </cell>
          <cell r="HS377">
            <v>0</v>
          </cell>
          <cell r="HT377">
            <v>858.0526315789474</v>
          </cell>
          <cell r="HU377" t="str">
            <v>May 15</v>
          </cell>
          <cell r="HV377">
            <v>403.40789473684208</v>
          </cell>
          <cell r="HW377">
            <v>535.56578947368416</v>
          </cell>
          <cell r="HX377">
            <v>378.40789473684208</v>
          </cell>
          <cell r="HY377">
            <v>510.56578947368416</v>
          </cell>
          <cell r="HZ377">
            <v>539.56578947368416</v>
          </cell>
          <cell r="IA377">
            <v>525.61842105263156</v>
          </cell>
          <cell r="IB377">
            <v>539.56578947368416</v>
          </cell>
          <cell r="IC377">
            <v>669.59210526315792</v>
          </cell>
          <cell r="ID377">
            <v>596.96052631578948</v>
          </cell>
          <cell r="IE377">
            <v>593.93421052631584</v>
          </cell>
          <cell r="IF377">
            <v>599.31578947368416</v>
          </cell>
          <cell r="IG377">
            <v>455.06578947368422</v>
          </cell>
          <cell r="IH377">
            <v>0</v>
          </cell>
          <cell r="II377">
            <v>445.88157894736844</v>
          </cell>
          <cell r="IJ377">
            <v>0</v>
          </cell>
          <cell r="IK377">
            <v>0</v>
          </cell>
          <cell r="IL377">
            <v>0</v>
          </cell>
          <cell r="IM377">
            <v>347.03947368421052</v>
          </cell>
          <cell r="IN377">
            <v>332.84210526315792</v>
          </cell>
          <cell r="IO377">
            <v>0</v>
          </cell>
          <cell r="IP377">
            <v>0</v>
          </cell>
          <cell r="IQ377" t="str">
            <v>May 15</v>
          </cell>
          <cell r="IR377">
            <v>8.8614437832506052</v>
          </cell>
          <cell r="IS377">
            <v>39.484286865431102</v>
          </cell>
          <cell r="IT377">
            <v>45.913682277318635</v>
          </cell>
          <cell r="IU377">
            <v>0</v>
          </cell>
          <cell r="IV377">
            <v>0</v>
          </cell>
          <cell r="IW377">
            <v>0</v>
          </cell>
          <cell r="IX377">
            <v>64.171333333333351</v>
          </cell>
          <cell r="IY377">
            <v>0</v>
          </cell>
          <cell r="IZ377">
            <v>87.487809523809531</v>
          </cell>
          <cell r="JA377">
            <v>84.956809523809525</v>
          </cell>
          <cell r="JB377">
            <v>0</v>
          </cell>
          <cell r="JC377">
            <v>82.126809523809527</v>
          </cell>
          <cell r="JD377">
            <v>94.937869822485212</v>
          </cell>
          <cell r="JE377">
            <v>0</v>
          </cell>
          <cell r="JF377">
            <v>0</v>
          </cell>
          <cell r="JG377">
            <v>0</v>
          </cell>
          <cell r="JH377">
            <v>0</v>
          </cell>
          <cell r="JI377">
            <v>0</v>
          </cell>
          <cell r="JJ377">
            <v>0</v>
          </cell>
          <cell r="JK377">
            <v>0</v>
          </cell>
          <cell r="JL377">
            <v>0</v>
          </cell>
          <cell r="JM377">
            <v>-2.2680476190476355</v>
          </cell>
          <cell r="JN377">
            <v>77.363190476190454</v>
          </cell>
          <cell r="JO377">
            <v>0</v>
          </cell>
          <cell r="JP377">
            <v>75.044809523809505</v>
          </cell>
          <cell r="JQ377">
            <v>77.312857142857141</v>
          </cell>
          <cell r="JR377">
            <v>77.963864285714266</v>
          </cell>
          <cell r="JS377">
            <v>78.354809523809507</v>
          </cell>
          <cell r="JT377">
            <v>80.14459761904763</v>
          </cell>
          <cell r="JU377">
            <v>0</v>
          </cell>
          <cell r="JV377">
            <v>0</v>
          </cell>
          <cell r="JW377">
            <v>0</v>
          </cell>
          <cell r="JX377">
            <v>0</v>
          </cell>
          <cell r="JY377">
            <v>0</v>
          </cell>
          <cell r="JZ377">
            <v>77.47</v>
          </cell>
          <cell r="KA377">
            <v>0</v>
          </cell>
          <cell r="KB377">
            <v>0</v>
          </cell>
          <cell r="KC377">
            <v>0</v>
          </cell>
          <cell r="KD377">
            <v>66.062999999999988</v>
          </cell>
          <cell r="KE377">
            <v>69.015380952380937</v>
          </cell>
          <cell r="KF377">
            <v>66.062999999999988</v>
          </cell>
          <cell r="KG377">
            <v>69.015380952380937</v>
          </cell>
          <cell r="KH377">
            <v>62.399000000000001</v>
          </cell>
          <cell r="KI377">
            <v>0</v>
          </cell>
          <cell r="KJ377">
            <v>0</v>
          </cell>
          <cell r="KK377">
            <v>62.733180352455953</v>
          </cell>
          <cell r="KL377">
            <v>61.350975628046491</v>
          </cell>
          <cell r="KM377">
            <v>0</v>
          </cell>
          <cell r="KN377">
            <v>58.290914885639289</v>
          </cell>
          <cell r="KO377">
            <v>25</v>
          </cell>
          <cell r="KP377">
            <v>2.1333333333333337</v>
          </cell>
          <cell r="KQ377">
            <v>1.6238095238095245</v>
          </cell>
          <cell r="KR377">
            <v>1.2238095238095235</v>
          </cell>
          <cell r="KS377">
            <v>1.0238095238095237</v>
          </cell>
          <cell r="KT377">
            <v>-0.32380952380952377</v>
          </cell>
          <cell r="KU377">
            <v>-2.9761904761904758</v>
          </cell>
          <cell r="KV377">
            <v>-0.15714285714285711</v>
          </cell>
          <cell r="KW377">
            <v>-5.7135714285714276E-2</v>
          </cell>
          <cell r="KX377">
            <v>-1.4761904761904761</v>
          </cell>
          <cell r="KY377">
            <v>3.8097619047619054E-2</v>
          </cell>
          <cell r="KZ377">
            <v>-0.52380476190476188</v>
          </cell>
          <cell r="LA377">
            <v>-2.4761904761904763</v>
          </cell>
          <cell r="LB377">
            <v>2.9523809523809526</v>
          </cell>
          <cell r="LC377" t="str">
            <v>May 15</v>
          </cell>
          <cell r="LD377">
            <v>37.469782433521353</v>
          </cell>
          <cell r="LE377">
            <v>43.617998163452704</v>
          </cell>
          <cell r="LF377">
            <v>465</v>
          </cell>
          <cell r="LG377">
            <v>475</v>
          </cell>
          <cell r="LH377">
            <v>59.887861111111107</v>
          </cell>
          <cell r="LI377">
            <v>80.819500000000005</v>
          </cell>
          <cell r="LJ377">
            <v>76.663999999999987</v>
          </cell>
          <cell r="LK377">
            <v>1.6850000000000001</v>
          </cell>
          <cell r="LL377">
            <v>75.519499999999994</v>
          </cell>
          <cell r="LM377">
            <v>1.0175000000000001</v>
          </cell>
          <cell r="LN377">
            <v>76.812500000000014</v>
          </cell>
          <cell r="LO377">
            <v>1.6639999999999999</v>
          </cell>
          <cell r="LP377">
            <v>0</v>
          </cell>
          <cell r="LQ377">
            <v>0</v>
          </cell>
          <cell r="LR377">
            <v>0</v>
          </cell>
          <cell r="LS377">
            <v>0</v>
          </cell>
          <cell r="LT377">
            <v>58.408110236220487</v>
          </cell>
          <cell r="LU377">
            <v>55.655511811023629</v>
          </cell>
          <cell r="LV377">
            <v>65.757000000000005</v>
          </cell>
          <cell r="LW377">
            <v>63.38631578947367</v>
          </cell>
          <cell r="LX377">
            <v>63.317894736842092</v>
          </cell>
          <cell r="LY377">
            <v>66.917894736842086</v>
          </cell>
          <cell r="LZ377">
            <v>62.986000000000011</v>
          </cell>
          <cell r="MA377">
            <v>67.700000000000017</v>
          </cell>
          <cell r="MB377" t="str">
            <v>May 15</v>
          </cell>
          <cell r="MC377">
            <v>506.77499999999998</v>
          </cell>
          <cell r="MD377">
            <v>535.52500000000009</v>
          </cell>
          <cell r="ME377">
            <v>64.054861111111123</v>
          </cell>
          <cell r="MF377">
            <v>58.43</v>
          </cell>
          <cell r="MG377">
            <v>58.51</v>
          </cell>
          <cell r="MH377" t="str">
            <v>May 15</v>
          </cell>
          <cell r="MI377">
            <v>156.78571428571428</v>
          </cell>
          <cell r="MJ377">
            <v>118.63945578231291</v>
          </cell>
          <cell r="MK377">
            <v>121.49659863945574</v>
          </cell>
          <cell r="ML377">
            <v>121.36054421768706</v>
          </cell>
          <cell r="MM377">
            <v>91.156462585034006</v>
          </cell>
          <cell r="MN377">
            <v>125.91525994914366</v>
          </cell>
          <cell r="MO377">
            <v>143.38937415860494</v>
          </cell>
          <cell r="MP377">
            <v>134.8299319727891</v>
          </cell>
          <cell r="MQ377">
            <v>69.047619047619051</v>
          </cell>
          <cell r="MR377">
            <v>94.404761904761898</v>
          </cell>
          <cell r="MS377">
            <v>0</v>
          </cell>
          <cell r="MT377">
            <v>138.97102306327619</v>
          </cell>
          <cell r="MU377">
            <v>82.522364986441673</v>
          </cell>
          <cell r="MV377">
            <v>98.095238095238102</v>
          </cell>
          <cell r="MW377">
            <v>15.41</v>
          </cell>
        </row>
        <row r="378">
          <cell r="F378" t="str">
            <v>Jun 15</v>
          </cell>
          <cell r="G378">
            <v>61.685454545454562</v>
          </cell>
          <cell r="H378">
            <v>0</v>
          </cell>
          <cell r="I378">
            <v>59.807272727272725</v>
          </cell>
          <cell r="J378">
            <v>60.351818181818182</v>
          </cell>
          <cell r="K378">
            <v>62.12613636363637</v>
          </cell>
          <cell r="L378">
            <v>63.232272727272743</v>
          </cell>
          <cell r="M378">
            <v>59.414090909090916</v>
          </cell>
          <cell r="N378">
            <v>0</v>
          </cell>
          <cell r="O378">
            <v>0</v>
          </cell>
          <cell r="P378">
            <v>56.343636363636357</v>
          </cell>
          <cell r="Q378">
            <v>56.343636363636357</v>
          </cell>
          <cell r="R378">
            <v>58.492727272727272</v>
          </cell>
          <cell r="S378">
            <v>62.534545454545444</v>
          </cell>
          <cell r="T378">
            <v>59.193636363636351</v>
          </cell>
          <cell r="U378">
            <v>51.670909090909078</v>
          </cell>
          <cell r="V378">
            <v>60.085454545454553</v>
          </cell>
          <cell r="W378">
            <v>60.969545454545461</v>
          </cell>
          <cell r="X378">
            <v>61.1309090909091</v>
          </cell>
          <cell r="Y378">
            <v>57.640000000000008</v>
          </cell>
          <cell r="Z378">
            <v>57.867272727272734</v>
          </cell>
          <cell r="AA378">
            <v>61.378571428571433</v>
          </cell>
          <cell r="AB378">
            <v>64.088095238095249</v>
          </cell>
          <cell r="AC378">
            <v>60.840000000000011</v>
          </cell>
          <cell r="AD378">
            <v>60.049090909090921</v>
          </cell>
          <cell r="AE378">
            <v>64.285454545454556</v>
          </cell>
          <cell r="AF378">
            <v>61.190476190476197</v>
          </cell>
          <cell r="AG378">
            <v>64.539999999999992</v>
          </cell>
          <cell r="AH378">
            <v>58.040476190476198</v>
          </cell>
          <cell r="AI378">
            <v>62.043809523809514</v>
          </cell>
          <cell r="AJ378">
            <v>61.190476190476197</v>
          </cell>
          <cell r="AK378">
            <v>62.490476190476201</v>
          </cell>
          <cell r="AL378">
            <v>63.117272727272734</v>
          </cell>
          <cell r="AM378">
            <v>65.621904761904759</v>
          </cell>
          <cell r="AN378">
            <v>63.288095238095245</v>
          </cell>
          <cell r="AO378">
            <v>64.240476190476201</v>
          </cell>
          <cell r="AP378">
            <v>63.276590909090913</v>
          </cell>
          <cell r="AQ378">
            <v>59.440476190476197</v>
          </cell>
          <cell r="AR378">
            <v>64.650000000000006</v>
          </cell>
          <cell r="AS378">
            <v>60.840000000000011</v>
          </cell>
          <cell r="AT378">
            <v>61.292862857142858</v>
          </cell>
          <cell r="AU378">
            <v>64.515714285714282</v>
          </cell>
          <cell r="AV378">
            <v>65.554761904761904</v>
          </cell>
          <cell r="AW378">
            <v>61.645238095238092</v>
          </cell>
          <cell r="AX378">
            <v>61.080909090909103</v>
          </cell>
          <cell r="AY378">
            <v>0</v>
          </cell>
          <cell r="AZ378">
            <v>0</v>
          </cell>
          <cell r="BA378">
            <v>61.932272727272718</v>
          </cell>
          <cell r="BB378">
            <v>61.792857142857159</v>
          </cell>
          <cell r="BC378">
            <v>61.788095238095245</v>
          </cell>
          <cell r="BD378">
            <v>-1.188636363636365</v>
          </cell>
          <cell r="BE378">
            <v>61.120909090909088</v>
          </cell>
          <cell r="BF378">
            <v>62.227737272727275</v>
          </cell>
          <cell r="BG378">
            <v>57.134863636363633</v>
          </cell>
          <cell r="BH378">
            <v>61.369545454545467</v>
          </cell>
          <cell r="BI378">
            <v>61.27181818181819</v>
          </cell>
          <cell r="BJ378">
            <v>0</v>
          </cell>
          <cell r="BK378">
            <v>2.82</v>
          </cell>
          <cell r="BL378">
            <v>7.922727272727272</v>
          </cell>
          <cell r="BM378">
            <v>15.327613636363639</v>
          </cell>
          <cell r="BN378">
            <v>22.197954545454547</v>
          </cell>
          <cell r="BO378">
            <v>22.01897727272727</v>
          </cell>
          <cell r="BP378">
            <v>51.577670454545455</v>
          </cell>
          <cell r="BQ378">
            <v>86.952981818181826</v>
          </cell>
          <cell r="BR378">
            <v>84.886247822727285</v>
          </cell>
          <cell r="BS378">
            <v>93.388909090909067</v>
          </cell>
          <cell r="BT378">
            <v>91.322175095454526</v>
          </cell>
          <cell r="BU378">
            <v>103.04279999999999</v>
          </cell>
          <cell r="BV378">
            <v>100.97606600454544</v>
          </cell>
          <cell r="BW378">
            <v>85.565072727272735</v>
          </cell>
          <cell r="BX378">
            <v>83.498338731818194</v>
          </cell>
          <cell r="BY378">
            <v>100.95711818181817</v>
          </cell>
          <cell r="BZ378">
            <v>98.890384186363633</v>
          </cell>
          <cell r="CA378">
            <v>83.756209090909095</v>
          </cell>
          <cell r="CB378">
            <v>81.689475095454554</v>
          </cell>
          <cell r="CC378">
            <v>0</v>
          </cell>
          <cell r="CD378">
            <v>-2.0667339954545452</v>
          </cell>
          <cell r="CE378">
            <v>106.06298181818183</v>
          </cell>
          <cell r="CF378">
            <v>105.52499999999999</v>
          </cell>
          <cell r="CG378">
            <v>118.4170909090909</v>
          </cell>
          <cell r="CH378">
            <v>66.414409090909089</v>
          </cell>
          <cell r="CI378">
            <v>73.962763636363633</v>
          </cell>
          <cell r="CJ378">
            <v>72.798218181818172</v>
          </cell>
          <cell r="CK378">
            <v>72.912763636363636</v>
          </cell>
          <cell r="CL378">
            <v>70.278695454545442</v>
          </cell>
          <cell r="CM378">
            <v>0</v>
          </cell>
          <cell r="CN378">
            <v>75.665290909090913</v>
          </cell>
          <cell r="CO378">
            <v>73.598556913636372</v>
          </cell>
          <cell r="CP378">
            <v>0</v>
          </cell>
          <cell r="CQ378">
            <v>68.852318181818177</v>
          </cell>
          <cell r="CR378">
            <v>0</v>
          </cell>
          <cell r="CS378">
            <v>0</v>
          </cell>
          <cell r="CT378">
            <v>52.761818181818185</v>
          </cell>
          <cell r="CU378">
            <v>51.86181818181818</v>
          </cell>
          <cell r="CV378">
            <v>0</v>
          </cell>
          <cell r="CW378">
            <v>50.75</v>
          </cell>
          <cell r="CX378">
            <v>0</v>
          </cell>
          <cell r="CY378">
            <v>72.733118181818185</v>
          </cell>
          <cell r="CZ378">
            <v>71.608090909090905</v>
          </cell>
          <cell r="DA378">
            <v>70.012090909090929</v>
          </cell>
          <cell r="DB378">
            <v>2.6816363636363598</v>
          </cell>
          <cell r="DC378">
            <v>1.9989669421487584</v>
          </cell>
          <cell r="DD378">
            <v>0.60295454545454652</v>
          </cell>
          <cell r="DE378">
            <v>0</v>
          </cell>
          <cell r="DF378">
            <v>2.0667339954545452</v>
          </cell>
          <cell r="DG378">
            <v>4.9207952272727269</v>
          </cell>
          <cell r="DH378">
            <v>3.4616363636363632</v>
          </cell>
          <cell r="DI378">
            <v>4.8467272727272727E-2</v>
          </cell>
          <cell r="DJ378">
            <v>9.8983636363636343E-2</v>
          </cell>
          <cell r="DK378">
            <v>1.3117079545454544</v>
          </cell>
          <cell r="DL378">
            <v>0</v>
          </cell>
          <cell r="DM378" t="str">
            <v>Jun 15</v>
          </cell>
          <cell r="DN378">
            <v>2.4750000000000001</v>
          </cell>
          <cell r="DO378">
            <v>0</v>
          </cell>
          <cell r="DP378">
            <v>0</v>
          </cell>
          <cell r="DQ378">
            <v>0</v>
          </cell>
          <cell r="DR378">
            <v>0</v>
          </cell>
          <cell r="DS378">
            <v>-2.3500909090909232</v>
          </cell>
          <cell r="DT378">
            <v>84.602890909090902</v>
          </cell>
          <cell r="DU378">
            <v>82.536156913636361</v>
          </cell>
          <cell r="DV378">
            <v>94.678881818181821</v>
          </cell>
          <cell r="DW378">
            <v>92.61214782272728</v>
          </cell>
          <cell r="DX378">
            <v>87.596345454545457</v>
          </cell>
          <cell r="DY378">
            <v>85.529611459090916</v>
          </cell>
          <cell r="DZ378">
            <v>96.087981818181831</v>
          </cell>
          <cell r="EA378">
            <v>94.02124782272729</v>
          </cell>
          <cell r="EB378">
            <v>83.668390909090903</v>
          </cell>
          <cell r="EC378">
            <v>81.601656913636361</v>
          </cell>
          <cell r="ED378">
            <v>94.391754545454518</v>
          </cell>
          <cell r="EE378">
            <v>92.325020549999977</v>
          </cell>
          <cell r="EF378">
            <v>75.762081818181812</v>
          </cell>
          <cell r="EG378">
            <v>92.909536363636349</v>
          </cell>
          <cell r="EH378">
            <v>74.069672727272717</v>
          </cell>
          <cell r="EI378">
            <v>0</v>
          </cell>
          <cell r="EJ378">
            <v>0</v>
          </cell>
          <cell r="EK378">
            <v>79.085809090909095</v>
          </cell>
          <cell r="EL378">
            <v>77.019075095454554</v>
          </cell>
          <cell r="EM378">
            <v>0</v>
          </cell>
          <cell r="EN378">
            <v>0</v>
          </cell>
          <cell r="EO378">
            <v>51.672272727272727</v>
          </cell>
          <cell r="EP378">
            <v>51.507272727272721</v>
          </cell>
          <cell r="EQ378" t="str">
            <v>Jun 15</v>
          </cell>
          <cell r="ER378">
            <v>2.86</v>
          </cell>
          <cell r="ES378">
            <v>0</v>
          </cell>
          <cell r="ET378">
            <v>0</v>
          </cell>
          <cell r="EU378">
            <v>0</v>
          </cell>
          <cell r="EV378">
            <v>13.879090909090909</v>
          </cell>
          <cell r="EW378">
            <v>19.432159090909089</v>
          </cell>
          <cell r="EX378">
            <v>20.34375</v>
          </cell>
          <cell r="EY378">
            <v>85.076345454545447</v>
          </cell>
          <cell r="EZ378">
            <v>83.009611459090905</v>
          </cell>
          <cell r="FA378">
            <v>107.19774545454544</v>
          </cell>
          <cell r="FB378">
            <v>105.1310114590909</v>
          </cell>
          <cell r="FC378">
            <v>93.51834545454544</v>
          </cell>
          <cell r="FD378">
            <v>91.451611459090898</v>
          </cell>
          <cell r="FE378">
            <v>84.656345454545445</v>
          </cell>
          <cell r="FF378">
            <v>82.589611459090904</v>
          </cell>
          <cell r="FG378">
            <v>0</v>
          </cell>
          <cell r="FH378">
            <v>74.341002368181805</v>
          </cell>
          <cell r="FI378">
            <v>75.381599999999978</v>
          </cell>
          <cell r="FJ378">
            <v>76.407736363636346</v>
          </cell>
          <cell r="FK378">
            <v>74.341002368181805</v>
          </cell>
          <cell r="FL378">
            <v>0</v>
          </cell>
          <cell r="FM378">
            <v>0</v>
          </cell>
          <cell r="FN378" t="str">
            <v>Jun 15</v>
          </cell>
          <cell r="FO378">
            <v>2.73</v>
          </cell>
          <cell r="FP378">
            <v>18.279545454545453</v>
          </cell>
          <cell r="FQ378">
            <v>14.041363636363638</v>
          </cell>
          <cell r="FR378">
            <v>31.457045454545458</v>
          </cell>
          <cell r="FS378">
            <v>0</v>
          </cell>
          <cell r="FT378">
            <v>92.055027272727244</v>
          </cell>
          <cell r="FU378">
            <v>89.988293277272703</v>
          </cell>
          <cell r="FV378">
            <v>102.86764090909088</v>
          </cell>
          <cell r="FW378">
            <v>100.80090691363634</v>
          </cell>
          <cell r="FX378">
            <v>91.081390909090885</v>
          </cell>
          <cell r="FY378">
            <v>89.014656913636344</v>
          </cell>
          <cell r="FZ378">
            <v>102.86764090909088</v>
          </cell>
          <cell r="GA378">
            <v>100.80090691363634</v>
          </cell>
          <cell r="GB378">
            <v>0</v>
          </cell>
          <cell r="GC378">
            <v>0</v>
          </cell>
          <cell r="GD378">
            <v>78.212972727272714</v>
          </cell>
          <cell r="GE378">
            <v>79.034168181818188</v>
          </cell>
          <cell r="GF378">
            <v>76.967434186363647</v>
          </cell>
          <cell r="GG378">
            <v>80.208259090909095</v>
          </cell>
          <cell r="GH378">
            <v>78.141525095454554</v>
          </cell>
          <cell r="GI378">
            <v>86.470363636363629</v>
          </cell>
          <cell r="GJ378">
            <v>84.790363636363608</v>
          </cell>
          <cell r="GK378">
            <v>0</v>
          </cell>
          <cell r="GL378">
            <v>0</v>
          </cell>
          <cell r="GM378">
            <v>51.41</v>
          </cell>
          <cell r="GN378">
            <v>0</v>
          </cell>
          <cell r="GO378" t="str">
            <v>Jun 15</v>
          </cell>
          <cell r="GP378">
            <v>6.65</v>
          </cell>
          <cell r="GQ378">
            <v>310.93181818181819</v>
          </cell>
          <cell r="GR378">
            <v>377.02272727272725</v>
          </cell>
          <cell r="GS378">
            <v>353.63636363636363</v>
          </cell>
          <cell r="GT378">
            <v>383.36363636363637</v>
          </cell>
          <cell r="GU378">
            <v>538.06818181818187</v>
          </cell>
          <cell r="GV378">
            <v>534.31818181818187</v>
          </cell>
          <cell r="GW378">
            <v>538.06818181818187</v>
          </cell>
          <cell r="GX378">
            <v>0</v>
          </cell>
          <cell r="GY378">
            <v>782.51136363636363</v>
          </cell>
          <cell r="GZ378">
            <v>700.71590909090912</v>
          </cell>
          <cell r="HA378">
            <v>712.85227272727275</v>
          </cell>
          <cell r="HB378">
            <v>693.60227272727275</v>
          </cell>
          <cell r="HC378">
            <v>605.38636363636363</v>
          </cell>
          <cell r="HD378">
            <v>573.23863636363637</v>
          </cell>
          <cell r="HE378">
            <v>574.15909090909088</v>
          </cell>
          <cell r="HF378">
            <v>578.98863636363637</v>
          </cell>
          <cell r="HG378">
            <v>442.42045454545456</v>
          </cell>
          <cell r="HH378">
            <v>0</v>
          </cell>
          <cell r="HI378">
            <v>433.21590909090907</v>
          </cell>
          <cell r="HJ378">
            <v>0</v>
          </cell>
          <cell r="HK378" t="e">
            <v>#VALUE!</v>
          </cell>
          <cell r="HL378">
            <v>0</v>
          </cell>
          <cell r="HM378">
            <v>0</v>
          </cell>
          <cell r="HN378">
            <v>324.54545454545456</v>
          </cell>
          <cell r="HO378">
            <v>322.31818181818181</v>
          </cell>
          <cell r="HP378">
            <v>302.02272727272725</v>
          </cell>
          <cell r="HQ378">
            <v>0</v>
          </cell>
          <cell r="HR378">
            <v>58.2</v>
          </cell>
          <cell r="HS378">
            <v>0</v>
          </cell>
          <cell r="HT378">
            <v>0</v>
          </cell>
          <cell r="HU378" t="str">
            <v>Jun 15</v>
          </cell>
          <cell r="HV378">
            <v>388.88636363636363</v>
          </cell>
          <cell r="HW378">
            <v>363.88636363636363</v>
          </cell>
          <cell r="HX378">
            <v>363.88636363636363</v>
          </cell>
          <cell r="HY378">
            <v>338.88636363636363</v>
          </cell>
          <cell r="HZ378">
            <v>523.73863636363637</v>
          </cell>
          <cell r="IA378">
            <v>504.72727272727275</v>
          </cell>
          <cell r="IB378">
            <v>523.73863636363637</v>
          </cell>
          <cell r="IC378">
            <v>689.1704545454545</v>
          </cell>
          <cell r="ID378">
            <v>577.10227272727275</v>
          </cell>
          <cell r="IE378">
            <v>562.06818181818187</v>
          </cell>
          <cell r="IF378">
            <v>571.85227272727275</v>
          </cell>
          <cell r="IG378">
            <v>437.32954545454544</v>
          </cell>
          <cell r="IH378">
            <v>0</v>
          </cell>
          <cell r="II378">
            <v>428.89772727272725</v>
          </cell>
          <cell r="IJ378">
            <v>0</v>
          </cell>
          <cell r="IK378">
            <v>0</v>
          </cell>
          <cell r="IL378">
            <v>0</v>
          </cell>
          <cell r="IM378">
            <v>332.22727272727275</v>
          </cell>
          <cell r="IN378">
            <v>324.43181818181819</v>
          </cell>
          <cell r="IO378">
            <v>0</v>
          </cell>
          <cell r="IP378">
            <v>0</v>
          </cell>
          <cell r="IQ378" t="str">
            <v>Jun 15</v>
          </cell>
          <cell r="IR378">
            <v>8.6796281514205713</v>
          </cell>
          <cell r="IS378">
            <v>34.649476228847703</v>
          </cell>
          <cell r="IT378">
            <v>42.699724517906333</v>
          </cell>
          <cell r="IU378">
            <v>0</v>
          </cell>
          <cell r="IV378">
            <v>0</v>
          </cell>
          <cell r="IW378">
            <v>0</v>
          </cell>
          <cell r="IX378">
            <v>62.493116883116876</v>
          </cell>
          <cell r="IY378">
            <v>0</v>
          </cell>
          <cell r="IZ378">
            <v>88.076580086580094</v>
          </cell>
          <cell r="JA378">
            <v>85.238441558441551</v>
          </cell>
          <cell r="JB378">
            <v>0</v>
          </cell>
          <cell r="JC378">
            <v>82.094632034632028</v>
          </cell>
          <cell r="JD378">
            <v>96.024232178078336</v>
          </cell>
          <cell r="JE378">
            <v>0</v>
          </cell>
          <cell r="JF378">
            <v>0</v>
          </cell>
          <cell r="JG378">
            <v>0</v>
          </cell>
          <cell r="JH378">
            <v>0</v>
          </cell>
          <cell r="JI378">
            <v>0</v>
          </cell>
          <cell r="JJ378">
            <v>0</v>
          </cell>
          <cell r="JK378">
            <v>0</v>
          </cell>
          <cell r="JL378">
            <v>0</v>
          </cell>
          <cell r="JM378">
            <v>-1.7694372294372442</v>
          </cell>
          <cell r="JN378">
            <v>74.077965367965376</v>
          </cell>
          <cell r="JO378">
            <v>0</v>
          </cell>
          <cell r="JP378">
            <v>72.204155844155849</v>
          </cell>
          <cell r="JQ378">
            <v>73.973593073593094</v>
          </cell>
          <cell r="JR378">
            <v>74.481430844155852</v>
          </cell>
          <cell r="JS378">
            <v>74.843290043290054</v>
          </cell>
          <cell r="JT378">
            <v>76.689179761904754</v>
          </cell>
          <cell r="JU378">
            <v>0</v>
          </cell>
          <cell r="JV378">
            <v>0</v>
          </cell>
          <cell r="JW378">
            <v>0</v>
          </cell>
          <cell r="JX378">
            <v>0</v>
          </cell>
          <cell r="JY378">
            <v>0</v>
          </cell>
          <cell r="JZ378">
            <v>74.26904761904764</v>
          </cell>
          <cell r="KA378">
            <v>0</v>
          </cell>
          <cell r="KB378">
            <v>0</v>
          </cell>
          <cell r="KC378">
            <v>0</v>
          </cell>
          <cell r="KD378">
            <v>61.071428571428577</v>
          </cell>
          <cell r="KE378">
            <v>64.071428571428584</v>
          </cell>
          <cell r="KF378">
            <v>61.071428571428577</v>
          </cell>
          <cell r="KG378">
            <v>64.071428571428584</v>
          </cell>
          <cell r="KH378">
            <v>57.652380952380952</v>
          </cell>
          <cell r="KI378">
            <v>0</v>
          </cell>
          <cell r="KJ378">
            <v>0</v>
          </cell>
          <cell r="KK378">
            <v>58.452479803660921</v>
          </cell>
          <cell r="KL378">
            <v>57.169540171114974</v>
          </cell>
          <cell r="KM378">
            <v>0</v>
          </cell>
          <cell r="KN378">
            <v>56.422919862289945</v>
          </cell>
          <cell r="KO378">
            <v>25</v>
          </cell>
          <cell r="KP378">
            <v>1.6045454545454541</v>
          </cell>
          <cell r="KQ378">
            <v>1.6818181818181819</v>
          </cell>
          <cell r="KR378">
            <v>1.2727272727272732</v>
          </cell>
          <cell r="KS378">
            <v>1.072727272727273</v>
          </cell>
          <cell r="KT378">
            <v>-0.47727272727272729</v>
          </cell>
          <cell r="KU378">
            <v>-2.5272727272727264</v>
          </cell>
          <cell r="KV378">
            <v>-0.2954545454545453</v>
          </cell>
          <cell r="KW378">
            <v>-0.24999772727272737</v>
          </cell>
          <cell r="KX378">
            <v>-1.8090909090909093</v>
          </cell>
          <cell r="KY378">
            <v>-0.32272500000000021</v>
          </cell>
          <cell r="KZ378">
            <v>0.93181818181818177</v>
          </cell>
          <cell r="LA378">
            <v>1.6136363636363635</v>
          </cell>
          <cell r="LB378">
            <v>3</v>
          </cell>
          <cell r="LC378" t="str">
            <v>Jun 15</v>
          </cell>
          <cell r="LD378">
            <v>32.634971796937954</v>
          </cell>
          <cell r="LE378">
            <v>40.404040404040401</v>
          </cell>
          <cell r="LF378">
            <v>405</v>
          </cell>
          <cell r="LG378">
            <v>440</v>
          </cell>
          <cell r="LH378">
            <v>58.062539682539665</v>
          </cell>
          <cell r="LI378">
            <v>80.716190476190491</v>
          </cell>
          <cell r="LJ378">
            <v>73.239999999999995</v>
          </cell>
          <cell r="LK378">
            <v>1.7876190476190477</v>
          </cell>
          <cell r="LL378">
            <v>72.112380952380946</v>
          </cell>
          <cell r="LM378">
            <v>1.4333333333333331</v>
          </cell>
          <cell r="LN378">
            <v>73.636190476190464</v>
          </cell>
          <cell r="LO378">
            <v>2.1952380952380954</v>
          </cell>
          <cell r="LP378">
            <v>0</v>
          </cell>
          <cell r="LQ378">
            <v>0</v>
          </cell>
          <cell r="LR378">
            <v>0</v>
          </cell>
          <cell r="LS378">
            <v>0</v>
          </cell>
          <cell r="LT378">
            <v>53.209223847019132</v>
          </cell>
          <cell r="LU378">
            <v>52.355230596175467</v>
          </cell>
          <cell r="LV378">
            <v>64.088095238095249</v>
          </cell>
          <cell r="LW378">
            <v>60.840000000000011</v>
          </cell>
          <cell r="LX378">
            <v>60.049090909090921</v>
          </cell>
          <cell r="LY378">
            <v>64.285454545454556</v>
          </cell>
          <cell r="LZ378">
            <v>61.190476190476197</v>
          </cell>
          <cell r="MA378">
            <v>64.539999999999992</v>
          </cell>
          <cell r="MB378" t="str">
            <v>Jun 15</v>
          </cell>
          <cell r="MC378">
            <v>494.66666666666663</v>
          </cell>
          <cell r="MD378">
            <v>528.71428571428578</v>
          </cell>
          <cell r="ME378">
            <v>62.910052910052904</v>
          </cell>
          <cell r="MF378">
            <v>62.81</v>
          </cell>
          <cell r="MG378">
            <v>58.4</v>
          </cell>
          <cell r="MH378" t="str">
            <v>Jun 15</v>
          </cell>
          <cell r="MI378">
            <v>166.36363636363637</v>
          </cell>
          <cell r="MJ378">
            <v>139.09090909090921</v>
          </cell>
          <cell r="MK378">
            <v>141.94805194805193</v>
          </cell>
          <cell r="ML378">
            <v>156.36363636363629</v>
          </cell>
          <cell r="MM378">
            <v>112.72727272727275</v>
          </cell>
          <cell r="MN378">
            <v>131.20698730820973</v>
          </cell>
          <cell r="MO378">
            <v>138.06706114398415</v>
          </cell>
          <cell r="MP378">
            <v>172.59740259740263</v>
          </cell>
          <cell r="MQ378">
            <v>65.704545454545453</v>
          </cell>
          <cell r="MR378">
            <v>95.454545454545453</v>
          </cell>
          <cell r="MS378">
            <v>0</v>
          </cell>
          <cell r="MT378">
            <v>133.4605666362024</v>
          </cell>
          <cell r="MU378">
            <v>145.70431564178244</v>
          </cell>
          <cell r="MV378">
            <v>133.97727272727272</v>
          </cell>
          <cell r="MW378">
            <v>15.41</v>
          </cell>
        </row>
        <row r="379">
          <cell r="F379" t="str">
            <v>Jul 15</v>
          </cell>
          <cell r="G379">
            <v>56.535869565217403</v>
          </cell>
          <cell r="H379">
            <v>0</v>
          </cell>
          <cell r="I379">
            <v>50.893181818181809</v>
          </cell>
          <cell r="J379">
            <v>51.23619047619048</v>
          </cell>
          <cell r="K379">
            <v>53.608181818181826</v>
          </cell>
          <cell r="L379">
            <v>54.686363636363645</v>
          </cell>
          <cell r="M379">
            <v>50.162272727272736</v>
          </cell>
          <cell r="N379">
            <v>0</v>
          </cell>
          <cell r="O379">
            <v>0</v>
          </cell>
          <cell r="P379">
            <v>43.304545454545448</v>
          </cell>
          <cell r="Q379">
            <v>43.304545454545448</v>
          </cell>
          <cell r="R379">
            <v>47.588409090909074</v>
          </cell>
          <cell r="S379">
            <v>50.711363636363629</v>
          </cell>
          <cell r="T379">
            <v>47.563636363636355</v>
          </cell>
          <cell r="U379">
            <v>38.461363636363629</v>
          </cell>
          <cell r="V379">
            <v>55.142391304347818</v>
          </cell>
          <cell r="W379">
            <v>56.046739130434773</v>
          </cell>
          <cell r="X379">
            <v>56.348915217391294</v>
          </cell>
          <cell r="Y379">
            <v>53.101086956521726</v>
          </cell>
          <cell r="Z379">
            <v>53.688043478260859</v>
          </cell>
          <cell r="AA379">
            <v>55.667954545454535</v>
          </cell>
          <cell r="AB379">
            <v>58.240681818181805</v>
          </cell>
          <cell r="AC379">
            <v>55.518478260869557</v>
          </cell>
          <cell r="AD379">
            <v>53.535869565217382</v>
          </cell>
          <cell r="AE379">
            <v>58.614130434782602</v>
          </cell>
          <cell r="AF379">
            <v>56.208522727282727</v>
          </cell>
          <cell r="AG379">
            <v>56.909999999999975</v>
          </cell>
          <cell r="AH379">
            <v>53.558522727272731</v>
          </cell>
          <cell r="AI379">
            <v>55.587727272727278</v>
          </cell>
          <cell r="AJ379">
            <v>56.208522727282727</v>
          </cell>
          <cell r="AK379">
            <v>57.108522727272728</v>
          </cell>
          <cell r="AL379">
            <v>58.666304347826078</v>
          </cell>
          <cell r="AM379">
            <v>57.43181818181818</v>
          </cell>
          <cell r="AN379">
            <v>57.395227272727261</v>
          </cell>
          <cell r="AO379">
            <v>58.167954545454535</v>
          </cell>
          <cell r="AP379">
            <v>56.46021739130434</v>
          </cell>
          <cell r="AQ379">
            <v>54.708522727272729</v>
          </cell>
          <cell r="AR379">
            <v>57.590909090909093</v>
          </cell>
          <cell r="AS379">
            <v>55.518478260869557</v>
          </cell>
          <cell r="AT379">
            <v>55.700009999999985</v>
          </cell>
          <cell r="AU379">
            <v>56.499999999999979</v>
          </cell>
          <cell r="AV379">
            <v>59.467954545454532</v>
          </cell>
          <cell r="AW379">
            <v>55.999999999999979</v>
          </cell>
          <cell r="AX379">
            <v>55.201086956521728</v>
          </cell>
          <cell r="AY379">
            <v>0</v>
          </cell>
          <cell r="AZ379">
            <v>0</v>
          </cell>
          <cell r="BA379">
            <v>52.324999999999989</v>
          </cell>
          <cell r="BB379">
            <v>56.24909090909091</v>
          </cell>
          <cell r="BC379">
            <v>56.167954545454556</v>
          </cell>
          <cell r="BD379">
            <v>-0.77545454545454351</v>
          </cell>
          <cell r="BE379">
            <v>52.062727272727265</v>
          </cell>
          <cell r="BF379">
            <v>52.994100909090911</v>
          </cell>
          <cell r="BG379">
            <v>49.140909090909091</v>
          </cell>
          <cell r="BH379">
            <v>56.642391304347818</v>
          </cell>
          <cell r="BI379">
            <v>56.518478260869557</v>
          </cell>
          <cell r="BJ379">
            <v>0</v>
          </cell>
          <cell r="BK379">
            <v>2.77</v>
          </cell>
          <cell r="BL379">
            <v>7.8320454545454545</v>
          </cell>
          <cell r="BM379">
            <v>16.169999999999998</v>
          </cell>
          <cell r="BN379">
            <v>22.930568181818181</v>
          </cell>
          <cell r="BO379">
            <v>22.853011363636362</v>
          </cell>
          <cell r="BP379">
            <v>45.12136363636364</v>
          </cell>
          <cell r="BQ379">
            <v>83.046409090909094</v>
          </cell>
          <cell r="BR379">
            <v>81.069995618181821</v>
          </cell>
          <cell r="BS379">
            <v>89.33877272727274</v>
          </cell>
          <cell r="BT379">
            <v>87.362359254545467</v>
          </cell>
          <cell r="BU379">
            <v>98.777318181818174</v>
          </cell>
          <cell r="BV379">
            <v>96.800904709090901</v>
          </cell>
          <cell r="BW379">
            <v>79.836272727272743</v>
          </cell>
          <cell r="BX379">
            <v>77.859859254545469</v>
          </cell>
          <cell r="BY379">
            <v>97.007590909090894</v>
          </cell>
          <cell r="BZ379">
            <v>95.03117743636362</v>
          </cell>
          <cell r="CA379">
            <v>76.554545454545462</v>
          </cell>
          <cell r="CB379">
            <v>74.578131981818188</v>
          </cell>
          <cell r="CC379">
            <v>0</v>
          </cell>
          <cell r="CD379">
            <v>-1.9764134727272729</v>
          </cell>
          <cell r="CE379">
            <v>107.604</v>
          </cell>
          <cell r="CF379">
            <v>102.29863636363636</v>
          </cell>
          <cell r="CG379">
            <v>122.92445454545455</v>
          </cell>
          <cell r="CH379">
            <v>67.874863636363642</v>
          </cell>
          <cell r="CI379">
            <v>66.040800000000004</v>
          </cell>
          <cell r="CJ379">
            <v>64.885800000000003</v>
          </cell>
          <cell r="CK379">
            <v>64.990800000000007</v>
          </cell>
          <cell r="CL379">
            <v>62.410186363636363</v>
          </cell>
          <cell r="CM379">
            <v>0</v>
          </cell>
          <cell r="CN379">
            <v>67.971272727272719</v>
          </cell>
          <cell r="CO379">
            <v>65.994859254545446</v>
          </cell>
          <cell r="CP379">
            <v>0</v>
          </cell>
          <cell r="CQ379">
            <v>61.437218181818182</v>
          </cell>
          <cell r="CR379">
            <v>0</v>
          </cell>
          <cell r="CS379">
            <v>0</v>
          </cell>
          <cell r="CT379">
            <v>44.995000000000005</v>
          </cell>
          <cell r="CU379">
            <v>44.38818181818182</v>
          </cell>
          <cell r="CV379">
            <v>0</v>
          </cell>
          <cell r="CW379">
            <v>51.25</v>
          </cell>
          <cell r="CX379">
            <v>0</v>
          </cell>
          <cell r="CY379">
            <v>57.738545454545452</v>
          </cell>
          <cell r="CZ379">
            <v>65.509977272727284</v>
          </cell>
          <cell r="DA379">
            <v>63.645750000000007</v>
          </cell>
          <cell r="DB379">
            <v>2.6218181818181798</v>
          </cell>
          <cell r="DC379">
            <v>2.2300413223140456</v>
          </cell>
          <cell r="DD379">
            <v>1.0939090909090936</v>
          </cell>
          <cell r="DE379">
            <v>0</v>
          </cell>
          <cell r="DF379">
            <v>1.9764134727272729</v>
          </cell>
          <cell r="DG379">
            <v>4.7057463636363641</v>
          </cell>
          <cell r="DH379">
            <v>3.435602272727273</v>
          </cell>
          <cell r="DI379">
            <v>4.3753636363636356E-2</v>
          </cell>
          <cell r="DJ379">
            <v>9.3651818181818169E-2</v>
          </cell>
          <cell r="DK379">
            <v>1.1327386363636365</v>
          </cell>
          <cell r="DL379">
            <v>0</v>
          </cell>
          <cell r="DM379" t="str">
            <v>Jul 15</v>
          </cell>
          <cell r="DN379">
            <v>2.0499999999999998</v>
          </cell>
          <cell r="DO379">
            <v>0</v>
          </cell>
          <cell r="DP379">
            <v>0</v>
          </cell>
          <cell r="DQ379">
            <v>0</v>
          </cell>
          <cell r="DR379">
            <v>0</v>
          </cell>
          <cell r="DS379">
            <v>-4.3853727272727241</v>
          </cell>
          <cell r="DT379">
            <v>78.66103636363637</v>
          </cell>
          <cell r="DU379">
            <v>76.684622890909097</v>
          </cell>
          <cell r="DV379">
            <v>97.194872727272738</v>
          </cell>
          <cell r="DW379">
            <v>95.218459254545465</v>
          </cell>
          <cell r="DX379">
            <v>81.3851181818182</v>
          </cell>
          <cell r="DY379">
            <v>79.408704709090927</v>
          </cell>
          <cell r="DZ379">
            <v>99.836481818181809</v>
          </cell>
          <cell r="EA379">
            <v>97.860068345454536</v>
          </cell>
          <cell r="EB379">
            <v>76.824299999999994</v>
          </cell>
          <cell r="EC379">
            <v>74.847886527272721</v>
          </cell>
          <cell r="ED379">
            <v>96.670254545454554</v>
          </cell>
          <cell r="EE379">
            <v>94.693841072727281</v>
          </cell>
          <cell r="EF379">
            <v>67.524545454545461</v>
          </cell>
          <cell r="EG379">
            <v>83.600999999999999</v>
          </cell>
          <cell r="EH379">
            <v>64.905654545454553</v>
          </cell>
          <cell r="EI379">
            <v>0</v>
          </cell>
          <cell r="EJ379">
            <v>0</v>
          </cell>
          <cell r="EK379">
            <v>70.223427272727264</v>
          </cell>
          <cell r="EL379">
            <v>68.247013799999991</v>
          </cell>
          <cell r="EM379">
            <v>0</v>
          </cell>
          <cell r="EN379">
            <v>0</v>
          </cell>
          <cell r="EO379">
            <v>44.259090909090915</v>
          </cell>
          <cell r="EP379">
            <v>44.070454545454545</v>
          </cell>
          <cell r="EQ379" t="str">
            <v>Jul 15</v>
          </cell>
          <cell r="ER379">
            <v>2.82</v>
          </cell>
          <cell r="ES379">
            <v>0</v>
          </cell>
          <cell r="ET379">
            <v>0</v>
          </cell>
          <cell r="EU379">
            <v>0</v>
          </cell>
          <cell r="EV379">
            <v>13.862386363636364</v>
          </cell>
          <cell r="EW379">
            <v>19.917545454545454</v>
          </cell>
          <cell r="EX379">
            <v>20.69215909090909</v>
          </cell>
          <cell r="EY379">
            <v>77.041172727272723</v>
          </cell>
          <cell r="EZ379">
            <v>75.06475925454545</v>
          </cell>
          <cell r="FA379">
            <v>105.29476363636364</v>
          </cell>
          <cell r="FB379">
            <v>103.31835016363637</v>
          </cell>
          <cell r="FC379">
            <v>85.584354545454531</v>
          </cell>
          <cell r="FD379">
            <v>83.607941072727257</v>
          </cell>
          <cell r="FE379">
            <v>76.621172727272722</v>
          </cell>
          <cell r="FF379">
            <v>74.644759254545448</v>
          </cell>
          <cell r="FG379">
            <v>0</v>
          </cell>
          <cell r="FH379">
            <v>66.957995618181812</v>
          </cell>
          <cell r="FI379">
            <v>68.772136363636363</v>
          </cell>
          <cell r="FJ379">
            <v>68.934409090909085</v>
          </cell>
          <cell r="FK379">
            <v>66.957995618181812</v>
          </cell>
          <cell r="FL379">
            <v>0</v>
          </cell>
          <cell r="FM379">
            <v>0</v>
          </cell>
          <cell r="FN379" t="str">
            <v>Jul 15</v>
          </cell>
          <cell r="FO379">
            <v>2.91</v>
          </cell>
          <cell r="FP379">
            <v>16.656818181818181</v>
          </cell>
          <cell r="FQ379">
            <v>15.239318181818181</v>
          </cell>
          <cell r="FR379">
            <v>33.42818181818182</v>
          </cell>
          <cell r="FS379">
            <v>0</v>
          </cell>
          <cell r="FT379">
            <v>112.68332727272725</v>
          </cell>
          <cell r="FU379">
            <v>110.70691379999998</v>
          </cell>
          <cell r="FV379">
            <v>123.31219090909089</v>
          </cell>
          <cell r="FW379">
            <v>121.33577743636361</v>
          </cell>
          <cell r="FX379">
            <v>90.537872727272742</v>
          </cell>
          <cell r="FY379">
            <v>88.561459254545468</v>
          </cell>
          <cell r="FZ379">
            <v>123.31219090909089</v>
          </cell>
          <cell r="GA379">
            <v>121.33577743636361</v>
          </cell>
          <cell r="GB379">
            <v>0</v>
          </cell>
          <cell r="GC379">
            <v>0</v>
          </cell>
          <cell r="GD379">
            <v>70.025740909090899</v>
          </cell>
          <cell r="GE379">
            <v>70.907645454545445</v>
          </cell>
          <cell r="GF379">
            <v>68.931231981818172</v>
          </cell>
          <cell r="GG379">
            <v>71.847872727272716</v>
          </cell>
          <cell r="GH379">
            <v>69.871459254545442</v>
          </cell>
          <cell r="GI379">
            <v>97.362681818181812</v>
          </cell>
          <cell r="GJ379">
            <v>95.453590909090892</v>
          </cell>
          <cell r="GK379">
            <v>0</v>
          </cell>
          <cell r="GL379">
            <v>0</v>
          </cell>
          <cell r="GM379">
            <v>42.787727272727267</v>
          </cell>
          <cell r="GN379">
            <v>0</v>
          </cell>
          <cell r="GO379" t="str">
            <v>Jul 15</v>
          </cell>
          <cell r="GP379">
            <v>6.6909999999999998</v>
          </cell>
          <cell r="GQ379">
            <v>361.5978260869565</v>
          </cell>
          <cell r="GR379">
            <v>339.72826086956519</v>
          </cell>
          <cell r="GS379">
            <v>334.78260869565219</v>
          </cell>
          <cell r="GT379">
            <v>335.39130434782606</v>
          </cell>
          <cell r="GU379">
            <v>472.36956521739131</v>
          </cell>
          <cell r="GV379">
            <v>468.61956521739131</v>
          </cell>
          <cell r="GW379">
            <v>472.36956521739131</v>
          </cell>
          <cell r="GX379">
            <v>0</v>
          </cell>
          <cell r="GY379">
            <v>755.945652173913</v>
          </cell>
          <cell r="GZ379">
            <v>686.66304347826087</v>
          </cell>
          <cell r="HA379">
            <v>686.97826086956525</v>
          </cell>
          <cell r="HB379">
            <v>670.945652173913</v>
          </cell>
          <cell r="HC379">
            <v>536.14130434782612</v>
          </cell>
          <cell r="HD379">
            <v>512.42391304347825</v>
          </cell>
          <cell r="HE379">
            <v>515.5978260869565</v>
          </cell>
          <cell r="HF379">
            <v>520.054347826087</v>
          </cell>
          <cell r="HG379">
            <v>406.79347826086956</v>
          </cell>
          <cell r="HH379">
            <v>0</v>
          </cell>
          <cell r="HI379">
            <v>397.32608695652175</v>
          </cell>
          <cell r="HJ379">
            <v>0</v>
          </cell>
          <cell r="HK379" t="e">
            <v>#VALUE!</v>
          </cell>
          <cell r="HL379">
            <v>0</v>
          </cell>
          <cell r="HM379">
            <v>0</v>
          </cell>
          <cell r="HN379">
            <v>283.8478260869565</v>
          </cell>
          <cell r="HO379">
            <v>285.60869565217394</v>
          </cell>
          <cell r="HP379">
            <v>263.96739130434781</v>
          </cell>
          <cell r="HQ379">
            <v>0</v>
          </cell>
          <cell r="HR379">
            <v>58.43</v>
          </cell>
          <cell r="HS379">
            <v>0</v>
          </cell>
          <cell r="HT379">
            <v>976.31521739130437</v>
          </cell>
          <cell r="HU379" t="str">
            <v>Jul 15</v>
          </cell>
          <cell r="HV379">
            <v>375.64130434782606</v>
          </cell>
          <cell r="HW379">
            <v>413.07608695652175</v>
          </cell>
          <cell r="HX379">
            <v>350.64130434782606</v>
          </cell>
          <cell r="HY379">
            <v>388.07608695652175</v>
          </cell>
          <cell r="HZ379">
            <v>457</v>
          </cell>
          <cell r="IA379">
            <v>436.55434782608694</v>
          </cell>
          <cell r="IB379">
            <v>457</v>
          </cell>
          <cell r="IC379">
            <v>643.57608695652175</v>
          </cell>
          <cell r="ID379">
            <v>509.06521739130437</v>
          </cell>
          <cell r="IE379">
            <v>495.02173913043481</v>
          </cell>
          <cell r="IF379">
            <v>512.66304347826087</v>
          </cell>
          <cell r="IG379">
            <v>403.5978260869565</v>
          </cell>
          <cell r="IH379">
            <v>0</v>
          </cell>
          <cell r="II379">
            <v>393.97826086956519</v>
          </cell>
          <cell r="IJ379">
            <v>0</v>
          </cell>
          <cell r="IK379">
            <v>0</v>
          </cell>
          <cell r="IL379">
            <v>0</v>
          </cell>
          <cell r="IM379">
            <v>291.89130434782606</v>
          </cell>
          <cell r="IN379">
            <v>282.30434782608694</v>
          </cell>
          <cell r="IO379">
            <v>0</v>
          </cell>
          <cell r="IP379">
            <v>0</v>
          </cell>
          <cell r="IQ379" t="str">
            <v>Jul 15</v>
          </cell>
          <cell r="IR379">
            <v>8.9302620447529311</v>
          </cell>
          <cell r="IS379">
            <v>33.843674456083804</v>
          </cell>
          <cell r="IT379">
            <v>41.322314049586772</v>
          </cell>
          <cell r="IU379">
            <v>0</v>
          </cell>
          <cell r="IV379">
            <v>0</v>
          </cell>
          <cell r="IW379">
            <v>0</v>
          </cell>
          <cell r="IX379">
            <v>54.089387351778662</v>
          </cell>
          <cell r="IY379">
            <v>0</v>
          </cell>
          <cell r="IZ379">
            <v>79.878359683794443</v>
          </cell>
          <cell r="JA379">
            <v>76.946363636363628</v>
          </cell>
          <cell r="JB379">
            <v>0</v>
          </cell>
          <cell r="JC379">
            <v>73.323181818181823</v>
          </cell>
          <cell r="JD379">
            <v>86.793975255513715</v>
          </cell>
          <cell r="JE379">
            <v>0</v>
          </cell>
          <cell r="JF379">
            <v>0</v>
          </cell>
          <cell r="JG379">
            <v>0</v>
          </cell>
          <cell r="JH379">
            <v>0</v>
          </cell>
          <cell r="JI379">
            <v>0</v>
          </cell>
          <cell r="JJ379">
            <v>0</v>
          </cell>
          <cell r="JK379">
            <v>0</v>
          </cell>
          <cell r="JL379">
            <v>0</v>
          </cell>
          <cell r="JM379">
            <v>-1.7926679841897482</v>
          </cell>
          <cell r="JN379">
            <v>64.787351778656131</v>
          </cell>
          <cell r="JO379">
            <v>0</v>
          </cell>
          <cell r="JP379">
            <v>62.099723320158091</v>
          </cell>
          <cell r="JQ379">
            <v>63.892391304347839</v>
          </cell>
          <cell r="JR379">
            <v>64.291027667984181</v>
          </cell>
          <cell r="JS379">
            <v>64.695691699604737</v>
          </cell>
          <cell r="JT379">
            <v>66.774940711462449</v>
          </cell>
          <cell r="JU379">
            <v>0</v>
          </cell>
          <cell r="JV379">
            <v>0</v>
          </cell>
          <cell r="JW379">
            <v>0</v>
          </cell>
          <cell r="JX379">
            <v>0</v>
          </cell>
          <cell r="JY379">
            <v>0</v>
          </cell>
          <cell r="JZ379">
            <v>64.675000000000011</v>
          </cell>
          <cell r="KA379">
            <v>0</v>
          </cell>
          <cell r="KB379">
            <v>0</v>
          </cell>
          <cell r="KC379">
            <v>0</v>
          </cell>
          <cell r="KD379">
            <v>53.296818181818182</v>
          </cell>
          <cell r="KE379">
            <v>56.296818181818182</v>
          </cell>
          <cell r="KF379">
            <v>53.296818181818182</v>
          </cell>
          <cell r="KG379">
            <v>56.296818181818182</v>
          </cell>
          <cell r="KH379">
            <v>50.87681818181818</v>
          </cell>
          <cell r="KI379">
            <v>0</v>
          </cell>
          <cell r="KJ379">
            <v>0</v>
          </cell>
          <cell r="KK379">
            <v>49.379287915097571</v>
          </cell>
          <cell r="KL379">
            <v>48.282365939435444</v>
          </cell>
          <cell r="KM379">
            <v>0</v>
          </cell>
          <cell r="KN379">
            <v>47.669129501104862</v>
          </cell>
          <cell r="KO379">
            <v>25</v>
          </cell>
          <cell r="KP379">
            <v>0.94347826086956521</v>
          </cell>
          <cell r="KQ379">
            <v>1.3260869565217395</v>
          </cell>
          <cell r="KR379">
            <v>1</v>
          </cell>
          <cell r="KS379">
            <v>0.80000000000000027</v>
          </cell>
          <cell r="KT379">
            <v>-1.0217391304347829</v>
          </cell>
          <cell r="KU379">
            <v>-2.973913043478261</v>
          </cell>
          <cell r="KV379">
            <v>-0.78260869565217406</v>
          </cell>
          <cell r="KW379">
            <v>-0.78260869565217406</v>
          </cell>
          <cell r="KX379">
            <v>-2.9652173913043471</v>
          </cell>
          <cell r="KY379">
            <v>-1.4086956521739129</v>
          </cell>
          <cell r="KZ379">
            <v>-2.9565217391304346</v>
          </cell>
          <cell r="LA379">
            <v>-1.2173913043478259</v>
          </cell>
          <cell r="LB379">
            <v>3</v>
          </cell>
          <cell r="LC379" t="str">
            <v>Jul 15</v>
          </cell>
          <cell r="LD379">
            <v>31.829170024174054</v>
          </cell>
          <cell r="LE379">
            <v>39.026629935720841</v>
          </cell>
          <cell r="LF379">
            <v>395</v>
          </cell>
          <cell r="LG379">
            <v>425</v>
          </cell>
          <cell r="LH379">
            <v>50.085530303030289</v>
          </cell>
          <cell r="LI379">
            <v>72.291363636363656</v>
          </cell>
          <cell r="LJ379">
            <v>63.801363636363625</v>
          </cell>
          <cell r="LK379">
            <v>1.5681818181818183</v>
          </cell>
          <cell r="LL379">
            <v>61.196363636363635</v>
          </cell>
          <cell r="LM379">
            <v>0.78636363636363626</v>
          </cell>
          <cell r="LN379">
            <v>62.946363636363643</v>
          </cell>
          <cell r="LO379">
            <v>1.6613636363636366</v>
          </cell>
          <cell r="LP379">
            <v>0</v>
          </cell>
          <cell r="LQ379">
            <v>0</v>
          </cell>
          <cell r="LR379">
            <v>0</v>
          </cell>
          <cell r="LS379">
            <v>0</v>
          </cell>
          <cell r="LT379">
            <v>45.35297065139585</v>
          </cell>
          <cell r="LU379">
            <v>44.465855404438088</v>
          </cell>
          <cell r="LV379">
            <v>58.240681818181805</v>
          </cell>
          <cell r="LW379">
            <v>55.518478260869557</v>
          </cell>
          <cell r="LX379">
            <v>53.535869565217382</v>
          </cell>
          <cell r="LY379">
            <v>58.614130434782602</v>
          </cell>
          <cell r="LZ379">
            <v>56.208522727282727</v>
          </cell>
          <cell r="MA379">
            <v>56.909999999999975</v>
          </cell>
          <cell r="MB379" t="str">
            <v>Jul 15</v>
          </cell>
          <cell r="MC379">
            <v>457.9545454545455</v>
          </cell>
          <cell r="MD379">
            <v>488.5</v>
          </cell>
          <cell r="ME379">
            <v>55.748106060606062</v>
          </cell>
          <cell r="MF379">
            <v>62.71</v>
          </cell>
          <cell r="MG379">
            <v>59.15</v>
          </cell>
          <cell r="MH379" t="str">
            <v>Jul 15</v>
          </cell>
          <cell r="MI379">
            <v>195.21739130434781</v>
          </cell>
          <cell r="MJ379">
            <v>104.84472049689441</v>
          </cell>
          <cell r="MK379">
            <v>107.70186335403731</v>
          </cell>
          <cell r="ML379">
            <v>97.639751552794991</v>
          </cell>
          <cell r="MM379">
            <v>104.59627329192548</v>
          </cell>
          <cell r="MN379">
            <v>128.11308263946518</v>
          </cell>
          <cell r="MO379">
            <v>166.6523740102335</v>
          </cell>
          <cell r="MP379">
            <v>151.0559006211179</v>
          </cell>
          <cell r="MQ379">
            <v>71.934782608695656</v>
          </cell>
          <cell r="MR379">
            <v>97.826086956521735</v>
          </cell>
          <cell r="MS379">
            <v>0</v>
          </cell>
          <cell r="MT379">
            <v>152.27675931401535</v>
          </cell>
          <cell r="MU379">
            <v>102.72288682694315</v>
          </cell>
          <cell r="MV379">
            <v>103.42391304347827</v>
          </cell>
          <cell r="MW379">
            <v>15.41</v>
          </cell>
        </row>
        <row r="380">
          <cell r="F380" t="str">
            <v>Aug 15</v>
          </cell>
          <cell r="G380">
            <v>46.643750000000004</v>
          </cell>
          <cell r="H380">
            <v>0</v>
          </cell>
          <cell r="I380">
            <v>42.77095238095238</v>
          </cell>
          <cell r="J380">
            <v>43.739047619047632</v>
          </cell>
          <cell r="K380">
            <v>45.852380952380955</v>
          </cell>
          <cell r="L380">
            <v>47.070952380952384</v>
          </cell>
          <cell r="M380">
            <v>42.520952380952373</v>
          </cell>
          <cell r="N380">
            <v>0</v>
          </cell>
          <cell r="O380">
            <v>0</v>
          </cell>
          <cell r="P380">
            <v>32.878095238095241</v>
          </cell>
          <cell r="Q380">
            <v>32.878095238095241</v>
          </cell>
          <cell r="R380">
            <v>40.17404761904762</v>
          </cell>
          <cell r="S380">
            <v>39.485238095238103</v>
          </cell>
          <cell r="T380">
            <v>37.128095238095241</v>
          </cell>
          <cell r="U380">
            <v>24.78285714285715</v>
          </cell>
          <cell r="V380">
            <v>45.293749999999989</v>
          </cell>
          <cell r="W380">
            <v>45.76874999999999</v>
          </cell>
          <cell r="X380">
            <v>46.406252499999987</v>
          </cell>
          <cell r="Y380">
            <v>43.89374999999999</v>
          </cell>
          <cell r="Z380">
            <v>43.943749999999987</v>
          </cell>
          <cell r="AA380">
            <v>47.190789473684212</v>
          </cell>
          <cell r="AB380">
            <v>49.280263157894737</v>
          </cell>
          <cell r="AC380">
            <v>45.068749999999987</v>
          </cell>
          <cell r="AD380">
            <v>43.64374999999999</v>
          </cell>
          <cell r="AE380">
            <v>47.64374999999999</v>
          </cell>
          <cell r="AF380">
            <v>47.590789473684211</v>
          </cell>
          <cell r="AG380">
            <v>48.210000000000008</v>
          </cell>
          <cell r="AH380">
            <v>44.640789473684215</v>
          </cell>
          <cell r="AI380">
            <v>46.994736842105254</v>
          </cell>
          <cell r="AJ380">
            <v>47.590789473684211</v>
          </cell>
          <cell r="AK380">
            <v>48.790789473684214</v>
          </cell>
          <cell r="AL380">
            <v>48.743749999999991</v>
          </cell>
          <cell r="AM380">
            <v>48.381578947368418</v>
          </cell>
          <cell r="AN380">
            <v>48.475000000000001</v>
          </cell>
          <cell r="AO380">
            <v>48.969736842105263</v>
          </cell>
          <cell r="AP380">
            <v>47.328249999999997</v>
          </cell>
          <cell r="AQ380">
            <v>45.890789473684215</v>
          </cell>
          <cell r="AR380">
            <v>48.631578947368418</v>
          </cell>
          <cell r="AS380">
            <v>45.068749999999987</v>
          </cell>
          <cell r="AT380">
            <v>46.950010000000013</v>
          </cell>
          <cell r="AU380">
            <v>46.165271052631589</v>
          </cell>
          <cell r="AV380">
            <v>50.817105263157899</v>
          </cell>
          <cell r="AW380">
            <v>47.800000000000011</v>
          </cell>
          <cell r="AX380">
            <v>45.343749999999993</v>
          </cell>
          <cell r="AY380">
            <v>0</v>
          </cell>
          <cell r="AZ380">
            <v>0</v>
          </cell>
          <cell r="BA380">
            <v>45.140000000000008</v>
          </cell>
          <cell r="BB380">
            <v>47.690789473684205</v>
          </cell>
          <cell r="BC380">
            <v>47.690789473684205</v>
          </cell>
          <cell r="BD380">
            <v>-0.93590909090909047</v>
          </cell>
          <cell r="BE380">
            <v>44.96</v>
          </cell>
          <cell r="BF380">
            <v>45.17762904761905</v>
          </cell>
          <cell r="BG380">
            <v>39.024375000000013</v>
          </cell>
          <cell r="BH380">
            <v>47.08124999999999</v>
          </cell>
          <cell r="BI380">
            <v>46.806252499999992</v>
          </cell>
          <cell r="BJ380">
            <v>0</v>
          </cell>
          <cell r="BK380">
            <v>2.89</v>
          </cell>
          <cell r="BL380">
            <v>8.1737500000000001</v>
          </cell>
          <cell r="BM380">
            <v>15.712499999999999</v>
          </cell>
          <cell r="BN380">
            <v>21.547499999999999</v>
          </cell>
          <cell r="BO380">
            <v>21.513749999999998</v>
          </cell>
          <cell r="BP380">
            <v>38.557499999999997</v>
          </cell>
          <cell r="BQ380">
            <v>69.671599999999984</v>
          </cell>
          <cell r="BR380">
            <v>67.93105079999998</v>
          </cell>
          <cell r="BS380">
            <v>73.877199999999988</v>
          </cell>
          <cell r="BT380">
            <v>72.136650799999984</v>
          </cell>
          <cell r="BU380">
            <v>80.185600000000008</v>
          </cell>
          <cell r="BV380">
            <v>78.445050800000004</v>
          </cell>
          <cell r="BW380">
            <v>66.622600000000006</v>
          </cell>
          <cell r="BX380">
            <v>64.882050800000002</v>
          </cell>
          <cell r="BY380">
            <v>83.666600000000003</v>
          </cell>
          <cell r="BZ380">
            <v>81.926050799999999</v>
          </cell>
          <cell r="CA380">
            <v>65.238599999999991</v>
          </cell>
          <cell r="CB380">
            <v>63.498050799999994</v>
          </cell>
          <cell r="CC380">
            <v>0</v>
          </cell>
          <cell r="CD380">
            <v>-1.7405491999999998</v>
          </cell>
          <cell r="CE380">
            <v>91.104599999999976</v>
          </cell>
          <cell r="CF380">
            <v>93.94</v>
          </cell>
          <cell r="CG380">
            <v>95.817000000000007</v>
          </cell>
          <cell r="CH380">
            <v>64.319999999999979</v>
          </cell>
          <cell r="CI380">
            <v>59.474599999999995</v>
          </cell>
          <cell r="CJ380">
            <v>58.319600000000001</v>
          </cell>
          <cell r="CK380">
            <v>58.424599999999998</v>
          </cell>
          <cell r="CL380">
            <v>56.240999999999993</v>
          </cell>
          <cell r="CM380">
            <v>0</v>
          </cell>
          <cell r="CN380">
            <v>61.378800000000005</v>
          </cell>
          <cell r="CO380">
            <v>59.638250800000009</v>
          </cell>
          <cell r="CP380">
            <v>0</v>
          </cell>
          <cell r="CQ380">
            <v>56.618899999999982</v>
          </cell>
          <cell r="CR380">
            <v>0</v>
          </cell>
          <cell r="CS380">
            <v>0</v>
          </cell>
          <cell r="CT380">
            <v>35.675238095238093</v>
          </cell>
          <cell r="CU380">
            <v>35.175238095238093</v>
          </cell>
          <cell r="CV380">
            <v>0</v>
          </cell>
          <cell r="CW380">
            <v>49.25</v>
          </cell>
          <cell r="CX380">
            <v>0</v>
          </cell>
          <cell r="CY380">
            <v>50.537599999999998</v>
          </cell>
          <cell r="CZ380">
            <v>54.316500000000005</v>
          </cell>
          <cell r="DA380">
            <v>52.912500000000001</v>
          </cell>
          <cell r="DB380">
            <v>1.7523333333333373</v>
          </cell>
          <cell r="DC380">
            <v>2.2135064935064932</v>
          </cell>
          <cell r="DD380">
            <v>0.46133333333333582</v>
          </cell>
          <cell r="DE380">
            <v>0</v>
          </cell>
          <cell r="DF380">
            <v>1.7405491999999998</v>
          </cell>
          <cell r="DG380">
            <v>4.1441647619047615</v>
          </cell>
          <cell r="DH380">
            <v>3.0725357142857139</v>
          </cell>
          <cell r="DI380">
            <v>3.6992142857142855E-2</v>
          </cell>
          <cell r="DJ380">
            <v>8.6003571428571415E-2</v>
          </cell>
          <cell r="DK380">
            <v>0.94863333333333333</v>
          </cell>
          <cell r="DL380">
            <v>0</v>
          </cell>
          <cell r="DM380" t="str">
            <v>Aug 15</v>
          </cell>
          <cell r="DN380">
            <v>1.94</v>
          </cell>
          <cell r="DO380">
            <v>0</v>
          </cell>
          <cell r="DP380">
            <v>0</v>
          </cell>
          <cell r="DQ380">
            <v>0</v>
          </cell>
          <cell r="DR380">
            <v>0</v>
          </cell>
          <cell r="DS380">
            <v>-1.4162000000000035</v>
          </cell>
          <cell r="DT380">
            <v>68.25539999999998</v>
          </cell>
          <cell r="DU380">
            <v>66.514850799999977</v>
          </cell>
          <cell r="DV380">
            <v>83.394999999999996</v>
          </cell>
          <cell r="DW380">
            <v>81.654450799999992</v>
          </cell>
          <cell r="DX380">
            <v>69.0916</v>
          </cell>
          <cell r="DY380">
            <v>67.351050799999996</v>
          </cell>
          <cell r="DZ380">
            <v>83.374600000000001</v>
          </cell>
          <cell r="EA380">
            <v>81.634050799999997</v>
          </cell>
          <cell r="EB380">
            <v>66.047599999999989</v>
          </cell>
          <cell r="EC380">
            <v>64.307050799999985</v>
          </cell>
          <cell r="ED380">
            <v>82.863600000000005</v>
          </cell>
          <cell r="EE380">
            <v>81.123050800000001</v>
          </cell>
          <cell r="EF380">
            <v>60.754800000000003</v>
          </cell>
          <cell r="EG380">
            <v>77.989800000000002</v>
          </cell>
          <cell r="EH380">
            <v>58.3962</v>
          </cell>
          <cell r="EI380">
            <v>0</v>
          </cell>
          <cell r="EJ380">
            <v>0</v>
          </cell>
          <cell r="EK380">
            <v>63.481200000000001</v>
          </cell>
          <cell r="EL380">
            <v>61.740650800000004</v>
          </cell>
          <cell r="EM380">
            <v>0</v>
          </cell>
          <cell r="EN380">
            <v>0</v>
          </cell>
          <cell r="EO380">
            <v>36.69619047619048</v>
          </cell>
          <cell r="EP380">
            <v>36.441428571428574</v>
          </cell>
          <cell r="EQ380" t="str">
            <v>Aug 15</v>
          </cell>
          <cell r="ER380">
            <v>2.89</v>
          </cell>
          <cell r="ES380">
            <v>0</v>
          </cell>
          <cell r="ET380">
            <v>0</v>
          </cell>
          <cell r="EU380">
            <v>0</v>
          </cell>
          <cell r="EV380">
            <v>14.022499999999999</v>
          </cell>
          <cell r="EW380">
            <v>18.722499999999997</v>
          </cell>
          <cell r="EX380">
            <v>22.042499999999997</v>
          </cell>
          <cell r="EY380">
            <v>76.710599999999999</v>
          </cell>
          <cell r="EZ380">
            <v>74.970050799999996</v>
          </cell>
          <cell r="FA380">
            <v>111.2606</v>
          </cell>
          <cell r="FB380">
            <v>109.52005079999999</v>
          </cell>
          <cell r="FC380">
            <v>86.715599999999995</v>
          </cell>
          <cell r="FD380">
            <v>84.975050799999991</v>
          </cell>
          <cell r="FE380">
            <v>76.290599999999998</v>
          </cell>
          <cell r="FF380">
            <v>74.550050799999994</v>
          </cell>
          <cell r="FG380">
            <v>0</v>
          </cell>
          <cell r="FH380">
            <v>64.046850799999987</v>
          </cell>
          <cell r="FI380">
            <v>72.122399999999999</v>
          </cell>
          <cell r="FJ380">
            <v>65.787399999999991</v>
          </cell>
          <cell r="FK380">
            <v>64.046850799999987</v>
          </cell>
          <cell r="FL380">
            <v>0</v>
          </cell>
          <cell r="FM380">
            <v>0</v>
          </cell>
          <cell r="FN380" t="str">
            <v>Aug 15</v>
          </cell>
          <cell r="FO380">
            <v>2.94</v>
          </cell>
          <cell r="FP380">
            <v>17.774999999999999</v>
          </cell>
          <cell r="FQ380">
            <v>16.7043125</v>
          </cell>
          <cell r="FR380">
            <v>32.800687499999995</v>
          </cell>
          <cell r="FS380">
            <v>0</v>
          </cell>
          <cell r="FT380">
            <v>86.301200000000009</v>
          </cell>
          <cell r="FU380">
            <v>84.560650800000005</v>
          </cell>
          <cell r="FV380">
            <v>96.281199999999998</v>
          </cell>
          <cell r="FW380">
            <v>94.540650799999995</v>
          </cell>
          <cell r="FX380">
            <v>77.241199999999992</v>
          </cell>
          <cell r="FY380">
            <v>75.500650799999988</v>
          </cell>
          <cell r="FZ380">
            <v>96.281199999999998</v>
          </cell>
          <cell r="GA380">
            <v>94.540650799999995</v>
          </cell>
          <cell r="GB380">
            <v>0</v>
          </cell>
          <cell r="GC380">
            <v>0</v>
          </cell>
          <cell r="GD380">
            <v>62.777900000000002</v>
          </cell>
          <cell r="GE380">
            <v>63.119900000000001</v>
          </cell>
          <cell r="GF380">
            <v>61.379350800000005</v>
          </cell>
          <cell r="GG380">
            <v>63.944900000000004</v>
          </cell>
          <cell r="GH380">
            <v>62.204350800000007</v>
          </cell>
          <cell r="GI380">
            <v>75.88900000000001</v>
          </cell>
          <cell r="GJ380">
            <v>73.608999999999995</v>
          </cell>
          <cell r="GK380">
            <v>0</v>
          </cell>
          <cell r="GL380">
            <v>0</v>
          </cell>
          <cell r="GM380">
            <v>38.80380952380952</v>
          </cell>
          <cell r="GN380">
            <v>0</v>
          </cell>
          <cell r="GO380" t="str">
            <v>Aug 15</v>
          </cell>
          <cell r="GP380">
            <v>6.2110000000000003</v>
          </cell>
          <cell r="GQ380">
            <v>301.85000000000002</v>
          </cell>
          <cell r="GR380">
            <v>321.60000000000002</v>
          </cell>
          <cell r="GS380">
            <v>285.55</v>
          </cell>
          <cell r="GT380">
            <v>277.85000000000002</v>
          </cell>
          <cell r="GU380">
            <v>403.375</v>
          </cell>
          <cell r="GV380">
            <v>399.625</v>
          </cell>
          <cell r="GW380">
            <v>403.375</v>
          </cell>
          <cell r="GX380">
            <v>0</v>
          </cell>
          <cell r="GY380">
            <v>647.54999999999995</v>
          </cell>
          <cell r="GZ380">
            <v>584.79999999999995</v>
          </cell>
          <cell r="HA380">
            <v>577.79999999999995</v>
          </cell>
          <cell r="HB380">
            <v>562.54999999999995</v>
          </cell>
          <cell r="HC380">
            <v>473.23750000000001</v>
          </cell>
          <cell r="HD380">
            <v>448.83749999999998</v>
          </cell>
          <cell r="HE380">
            <v>456.95</v>
          </cell>
          <cell r="HF380">
            <v>459.9375</v>
          </cell>
          <cell r="HG380">
            <v>341.08749999999998</v>
          </cell>
          <cell r="HH380">
            <v>0</v>
          </cell>
          <cell r="HI380">
            <v>332.2</v>
          </cell>
          <cell r="HJ380">
            <v>0</v>
          </cell>
          <cell r="HK380" t="e">
            <v>#VALUE!</v>
          </cell>
          <cell r="HL380">
            <v>0</v>
          </cell>
          <cell r="HM380">
            <v>0</v>
          </cell>
          <cell r="HN380">
            <v>224.875</v>
          </cell>
          <cell r="HO380">
            <v>225.8125</v>
          </cell>
          <cell r="HP380">
            <v>206.25</v>
          </cell>
          <cell r="HQ380">
            <v>0</v>
          </cell>
          <cell r="HR380">
            <v>55.870000000000005</v>
          </cell>
          <cell r="HS380">
            <v>0</v>
          </cell>
          <cell r="HT380">
            <v>782.03750000000002</v>
          </cell>
          <cell r="HU380" t="str">
            <v>Aug 15</v>
          </cell>
          <cell r="HV380">
            <v>365.8</v>
          </cell>
          <cell r="HW380">
            <v>378.1</v>
          </cell>
          <cell r="HX380">
            <v>340.8</v>
          </cell>
          <cell r="HY380">
            <v>353.1</v>
          </cell>
          <cell r="HZ380">
            <v>393.35</v>
          </cell>
          <cell r="IA380">
            <v>381.21249999999998</v>
          </cell>
          <cell r="IB380">
            <v>393.35</v>
          </cell>
          <cell r="IC380">
            <v>538.76250000000005</v>
          </cell>
          <cell r="ID380">
            <v>457.51249999999999</v>
          </cell>
          <cell r="IE380">
            <v>442</v>
          </cell>
          <cell r="IF380">
            <v>464.36250000000001</v>
          </cell>
          <cell r="IG380">
            <v>339.16250000000002</v>
          </cell>
          <cell r="IH380">
            <v>0</v>
          </cell>
          <cell r="II380">
            <v>330.1875</v>
          </cell>
          <cell r="IJ380">
            <v>0</v>
          </cell>
          <cell r="IK380">
            <v>0</v>
          </cell>
          <cell r="IL380">
            <v>0</v>
          </cell>
          <cell r="IM380">
            <v>232.61250000000001</v>
          </cell>
          <cell r="IN380">
            <v>225.53749999999999</v>
          </cell>
          <cell r="IO380">
            <v>0</v>
          </cell>
          <cell r="IP380">
            <v>0</v>
          </cell>
          <cell r="IQ380" t="str">
            <v>Aug 15</v>
          </cell>
          <cell r="IR380">
            <v>9.1396872255059289</v>
          </cell>
          <cell r="IS380">
            <v>31.426269137792101</v>
          </cell>
          <cell r="IT380">
            <v>39.026629935720841</v>
          </cell>
          <cell r="IU380">
            <v>0</v>
          </cell>
          <cell r="IV380">
            <v>0</v>
          </cell>
          <cell r="IW380">
            <v>0</v>
          </cell>
          <cell r="IX380">
            <v>46.864210526315787</v>
          </cell>
          <cell r="IY380">
            <v>0</v>
          </cell>
          <cell r="IZ380">
            <v>70.019473684210524</v>
          </cell>
          <cell r="JA380">
            <v>67.004736842105274</v>
          </cell>
          <cell r="JB380">
            <v>0</v>
          </cell>
          <cell r="JC380">
            <v>62.754210526315781</v>
          </cell>
          <cell r="JD380">
            <v>80.180629087511676</v>
          </cell>
          <cell r="JE380">
            <v>0</v>
          </cell>
          <cell r="JF380">
            <v>0</v>
          </cell>
          <cell r="JG380">
            <v>0</v>
          </cell>
          <cell r="JH380">
            <v>0</v>
          </cell>
          <cell r="JI380">
            <v>0</v>
          </cell>
          <cell r="JJ380">
            <v>0</v>
          </cell>
          <cell r="JK380">
            <v>0</v>
          </cell>
          <cell r="JL380">
            <v>0</v>
          </cell>
          <cell r="JM380">
            <v>-1.8689473684210469</v>
          </cell>
          <cell r="JN380">
            <v>56.228170426065148</v>
          </cell>
          <cell r="JO380">
            <v>0</v>
          </cell>
          <cell r="JP380">
            <v>53.982982456140356</v>
          </cell>
          <cell r="JQ380">
            <v>55.851929824561402</v>
          </cell>
          <cell r="JR380">
            <v>56.378220551378448</v>
          </cell>
          <cell r="JS380">
            <v>56.68338345864661</v>
          </cell>
          <cell r="JT380">
            <v>59.138245614035085</v>
          </cell>
          <cell r="JU380">
            <v>0</v>
          </cell>
          <cell r="JV380">
            <v>0</v>
          </cell>
          <cell r="JW380">
            <v>0</v>
          </cell>
          <cell r="JX380">
            <v>0</v>
          </cell>
          <cell r="JY380">
            <v>0</v>
          </cell>
          <cell r="JZ380">
            <v>56.685263157894738</v>
          </cell>
          <cell r="KA380">
            <v>0</v>
          </cell>
          <cell r="KB380">
            <v>0</v>
          </cell>
          <cell r="KC380">
            <v>0</v>
          </cell>
          <cell r="KD380">
            <v>44.581052631578956</v>
          </cell>
          <cell r="KE380">
            <v>47.581052631578956</v>
          </cell>
          <cell r="KF380">
            <v>44.581052631578956</v>
          </cell>
          <cell r="KG380">
            <v>47.581052631578956</v>
          </cell>
          <cell r="KH380">
            <v>40.77315789473684</v>
          </cell>
          <cell r="KI380">
            <v>0</v>
          </cell>
          <cell r="KJ380">
            <v>0</v>
          </cell>
          <cell r="KK380">
            <v>39.252394766443665</v>
          </cell>
          <cell r="KL380">
            <v>38.380534012195831</v>
          </cell>
          <cell r="KM380">
            <v>0</v>
          </cell>
          <cell r="KN380">
            <v>37.437045369328835</v>
          </cell>
          <cell r="KO380">
            <v>25</v>
          </cell>
          <cell r="KP380">
            <v>1.0999999999999999</v>
          </cell>
          <cell r="KQ380">
            <v>1.3000000000000003</v>
          </cell>
          <cell r="KR380">
            <v>1</v>
          </cell>
          <cell r="KS380">
            <v>0.80000000000000016</v>
          </cell>
          <cell r="KT380">
            <v>-0.84761904761904783</v>
          </cell>
          <cell r="KU380">
            <v>-3.1333333333333337</v>
          </cell>
          <cell r="KV380">
            <v>-0.83333333333333348</v>
          </cell>
          <cell r="KW380">
            <v>-0.73809523809523836</v>
          </cell>
          <cell r="KX380">
            <v>-3.3571428571428572</v>
          </cell>
          <cell r="KY380">
            <v>-1.5333333333333334</v>
          </cell>
          <cell r="KZ380">
            <v>-2.2857142857142856</v>
          </cell>
          <cell r="LA380">
            <v>-1.4047619047619047</v>
          </cell>
          <cell r="LB380">
            <v>3</v>
          </cell>
          <cell r="LC380" t="str">
            <v>Aug 15</v>
          </cell>
          <cell r="LD380">
            <v>29.411764705882351</v>
          </cell>
          <cell r="LE380">
            <v>36.73094582185491</v>
          </cell>
          <cell r="LF380">
            <v>365</v>
          </cell>
          <cell r="LG380">
            <v>400</v>
          </cell>
          <cell r="LH380">
            <v>43.44786549707603</v>
          </cell>
          <cell r="LI380">
            <v>62.352105263157895</v>
          </cell>
          <cell r="LJ380">
            <v>55.178947368421049</v>
          </cell>
          <cell r="LK380">
            <v>1.3842105263157891</v>
          </cell>
          <cell r="LL380">
            <v>52.709473684210529</v>
          </cell>
          <cell r="LM380">
            <v>0.22894736842105262</v>
          </cell>
          <cell r="LN380">
            <v>55.025263157894742</v>
          </cell>
          <cell r="LO380">
            <v>1.3868421052631579</v>
          </cell>
          <cell r="LP380">
            <v>0</v>
          </cell>
          <cell r="LQ380">
            <v>0</v>
          </cell>
          <cell r="LR380">
            <v>0</v>
          </cell>
          <cell r="LS380">
            <v>0</v>
          </cell>
          <cell r="LT380">
            <v>36.175051802735183</v>
          </cell>
          <cell r="LU380">
            <v>35.092830501450479</v>
          </cell>
          <cell r="LV380">
            <v>49.280263157894737</v>
          </cell>
          <cell r="LW380">
            <v>45.068749999999987</v>
          </cell>
          <cell r="LX380">
            <v>43.64374999999999</v>
          </cell>
          <cell r="LY380">
            <v>47.64374999999999</v>
          </cell>
          <cell r="LZ380">
            <v>47.590789473684211</v>
          </cell>
          <cell r="MA380">
            <v>48.210000000000008</v>
          </cell>
          <cell r="MB380" t="str">
            <v>Aug 15</v>
          </cell>
          <cell r="MC380">
            <v>395.42105263157896</v>
          </cell>
          <cell r="MD380">
            <v>424.15789473684208</v>
          </cell>
          <cell r="ME380">
            <v>48.602339181286553</v>
          </cell>
          <cell r="MF380">
            <v>60.79</v>
          </cell>
          <cell r="MG380">
            <v>58.237500000000004</v>
          </cell>
          <cell r="MH380" t="str">
            <v>Aug 15</v>
          </cell>
          <cell r="MI380">
            <v>173.57142857142858</v>
          </cell>
          <cell r="MJ380">
            <v>100.68027210884355</v>
          </cell>
          <cell r="MK380">
            <v>103.53741496598643</v>
          </cell>
          <cell r="ML380">
            <v>98.775510204081627</v>
          </cell>
          <cell r="MM380">
            <v>89.251700680272108</v>
          </cell>
          <cell r="MN380">
            <v>109.37164915290585</v>
          </cell>
          <cell r="MO380">
            <v>172.66209573901875</v>
          </cell>
          <cell r="MP380">
            <v>116.05442176870751</v>
          </cell>
          <cell r="MQ380">
            <v>36.833333333333336</v>
          </cell>
          <cell r="MR380">
            <v>72.142857142857139</v>
          </cell>
          <cell r="MS380">
            <v>0</v>
          </cell>
          <cell r="MT380">
            <v>145.94069443271093</v>
          </cell>
          <cell r="MU380">
            <v>74.840340606705695</v>
          </cell>
          <cell r="MV380">
            <v>77.857142857142861</v>
          </cell>
          <cell r="MW380">
            <v>15.41</v>
          </cell>
        </row>
        <row r="381">
          <cell r="F381" t="str">
            <v>Sep 15</v>
          </cell>
          <cell r="G381">
            <v>47.607727272727267</v>
          </cell>
          <cell r="H381">
            <v>0</v>
          </cell>
          <cell r="I381">
            <v>45.459047619047631</v>
          </cell>
          <cell r="J381">
            <v>46.179523809523822</v>
          </cell>
          <cell r="K381">
            <v>47.391666666666666</v>
          </cell>
          <cell r="L381">
            <v>48.636666666666663</v>
          </cell>
          <cell r="M381">
            <v>43.103333333333332</v>
          </cell>
          <cell r="N381">
            <v>0</v>
          </cell>
          <cell r="O381">
            <v>0</v>
          </cell>
          <cell r="P381">
            <v>38.554285714285726</v>
          </cell>
          <cell r="Q381">
            <v>38.554285714285726</v>
          </cell>
          <cell r="R381">
            <v>44.446666666666665</v>
          </cell>
          <cell r="S381">
            <v>45.135238095238108</v>
          </cell>
          <cell r="T381">
            <v>41.982857142857156</v>
          </cell>
          <cell r="U381">
            <v>30.959047619047631</v>
          </cell>
          <cell r="V381">
            <v>46.032727272727278</v>
          </cell>
          <cell r="W381">
            <v>46.907727272727278</v>
          </cell>
          <cell r="X381">
            <v>47.405456818181825</v>
          </cell>
          <cell r="Y381">
            <v>44.516820454545467</v>
          </cell>
          <cell r="Z381">
            <v>44.198636363636375</v>
          </cell>
          <cell r="AA381">
            <v>44.075000000000003</v>
          </cell>
          <cell r="AB381">
            <v>45.935000000000002</v>
          </cell>
          <cell r="AC381">
            <v>45.544090909090919</v>
          </cell>
          <cell r="AD381">
            <v>44.607727272727281</v>
          </cell>
          <cell r="AE381">
            <v>48.607727272727281</v>
          </cell>
          <cell r="AF381">
            <v>45.908749999999998</v>
          </cell>
          <cell r="AG381">
            <v>47.959999999999994</v>
          </cell>
          <cell r="AH381">
            <v>43.358750000000001</v>
          </cell>
          <cell r="AI381">
            <v>45.648999999999994</v>
          </cell>
          <cell r="AJ381">
            <v>45.908749999999998</v>
          </cell>
          <cell r="AK381">
            <v>47.108750000000001</v>
          </cell>
          <cell r="AL381">
            <v>49.594090909090916</v>
          </cell>
          <cell r="AM381">
            <v>49.555</v>
          </cell>
          <cell r="AN381">
            <v>45.515000000000001</v>
          </cell>
          <cell r="AO381">
            <v>46.365000000000002</v>
          </cell>
          <cell r="AP381">
            <v>48.003409090909095</v>
          </cell>
          <cell r="AQ381">
            <v>44.158749999999998</v>
          </cell>
          <cell r="AR381">
            <v>48.877500000000012</v>
          </cell>
          <cell r="AS381">
            <v>45.544090909090919</v>
          </cell>
          <cell r="AT381">
            <v>43.710001999999996</v>
          </cell>
          <cell r="AU381">
            <v>46.750009999999996</v>
          </cell>
          <cell r="AV381">
            <v>48.45</v>
          </cell>
          <cell r="AW381">
            <v>44.039999999999992</v>
          </cell>
          <cell r="AX381">
            <v>46.403181818181828</v>
          </cell>
          <cell r="AY381">
            <v>0</v>
          </cell>
          <cell r="AZ381">
            <v>0</v>
          </cell>
          <cell r="BA381">
            <v>47.575714285714298</v>
          </cell>
          <cell r="BB381">
            <v>45.642499999999998</v>
          </cell>
          <cell r="BC381">
            <v>45.375000000000007</v>
          </cell>
          <cell r="BD381">
            <v>0.29200000000000004</v>
          </cell>
          <cell r="BE381">
            <v>46.983809523809526</v>
          </cell>
          <cell r="BF381">
            <v>46.131438571428575</v>
          </cell>
          <cell r="BG381">
            <v>39.533690476190493</v>
          </cell>
          <cell r="BH381">
            <v>48.430454545454552</v>
          </cell>
          <cell r="BI381">
            <v>48.264545454545463</v>
          </cell>
          <cell r="BJ381">
            <v>0</v>
          </cell>
          <cell r="BK381">
            <v>2.64</v>
          </cell>
          <cell r="BL381">
            <v>7.9837499999999988</v>
          </cell>
          <cell r="BM381">
            <v>19.011249999999997</v>
          </cell>
          <cell r="BN381">
            <v>24.69125</v>
          </cell>
          <cell r="BO381">
            <v>24.64875</v>
          </cell>
          <cell r="BP381">
            <v>40.047499999999999</v>
          </cell>
          <cell r="BQ381">
            <v>57.037199999999991</v>
          </cell>
          <cell r="BR381">
            <v>55.601580549999994</v>
          </cell>
          <cell r="BS381">
            <v>60.299599999999998</v>
          </cell>
          <cell r="BT381">
            <v>58.863980550000001</v>
          </cell>
          <cell r="BU381">
            <v>65.19319999999999</v>
          </cell>
          <cell r="BV381">
            <v>63.757580549999993</v>
          </cell>
          <cell r="BW381">
            <v>55.816200000000002</v>
          </cell>
          <cell r="BX381">
            <v>54.380580550000005</v>
          </cell>
          <cell r="BY381">
            <v>66.689199999999985</v>
          </cell>
          <cell r="BZ381">
            <v>65.253580549999981</v>
          </cell>
          <cell r="CA381">
            <v>55.661200000000001</v>
          </cell>
          <cell r="CB381">
            <v>54.225580550000004</v>
          </cell>
          <cell r="CC381">
            <v>0</v>
          </cell>
          <cell r="CD381">
            <v>-1.4356194499999999</v>
          </cell>
          <cell r="CE381">
            <v>68.863199999999992</v>
          </cell>
          <cell r="CF381">
            <v>86.94</v>
          </cell>
          <cell r="CG381">
            <v>85.286000000000001</v>
          </cell>
          <cell r="CH381">
            <v>65.408000000000001</v>
          </cell>
          <cell r="CI381">
            <v>60.259799999999991</v>
          </cell>
          <cell r="CJ381">
            <v>58.404800000000009</v>
          </cell>
          <cell r="CK381">
            <v>58.609800000000007</v>
          </cell>
          <cell r="CL381">
            <v>56.519500000000001</v>
          </cell>
          <cell r="CM381">
            <v>0</v>
          </cell>
          <cell r="CN381">
            <v>60.5764</v>
          </cell>
          <cell r="CO381">
            <v>59.140780550000002</v>
          </cell>
          <cell r="CP381">
            <v>0</v>
          </cell>
          <cell r="CQ381">
            <v>56.930400000000006</v>
          </cell>
          <cell r="CR381">
            <v>0</v>
          </cell>
          <cell r="CS381">
            <v>0</v>
          </cell>
          <cell r="CT381">
            <v>34.902380952380952</v>
          </cell>
          <cell r="CU381">
            <v>34.402380952380952</v>
          </cell>
          <cell r="CV381">
            <v>0</v>
          </cell>
          <cell r="CW381">
            <v>44</v>
          </cell>
          <cell r="CX381">
            <v>0</v>
          </cell>
          <cell r="CY381">
            <v>52.103200000000001</v>
          </cell>
          <cell r="CZ381">
            <v>55.727499999999992</v>
          </cell>
          <cell r="DA381">
            <v>54.483000000000004</v>
          </cell>
          <cell r="DB381">
            <v>1.3593333333333331</v>
          </cell>
          <cell r="DC381">
            <v>1.4120779220779189</v>
          </cell>
          <cell r="DD381">
            <v>5.1666666666667048E-2</v>
          </cell>
          <cell r="DE381">
            <v>0</v>
          </cell>
          <cell r="DF381">
            <v>1.4356194499999999</v>
          </cell>
          <cell r="DG381">
            <v>3.4181415476190473</v>
          </cell>
          <cell r="DH381">
            <v>2.6427380952380948</v>
          </cell>
          <cell r="DI381">
            <v>2.6796428571428572E-2</v>
          </cell>
          <cell r="DJ381">
            <v>7.4470714285714279E-2</v>
          </cell>
          <cell r="DK381">
            <v>0.67413630952380954</v>
          </cell>
          <cell r="DL381">
            <v>0</v>
          </cell>
          <cell r="DM381" t="str">
            <v>Sep 15</v>
          </cell>
          <cell r="DN381">
            <v>2.105</v>
          </cell>
          <cell r="DO381">
            <v>0</v>
          </cell>
          <cell r="DP381">
            <v>0</v>
          </cell>
          <cell r="DQ381">
            <v>0</v>
          </cell>
          <cell r="DR381">
            <v>0</v>
          </cell>
          <cell r="DS381">
            <v>4.3650000000000162</v>
          </cell>
          <cell r="DT381">
            <v>61.402200000000008</v>
          </cell>
          <cell r="DU381">
            <v>59.96658055000001</v>
          </cell>
          <cell r="DV381">
            <v>69.762200000000007</v>
          </cell>
          <cell r="DW381">
            <v>68.326580550000003</v>
          </cell>
          <cell r="DX381">
            <v>59.601799999999997</v>
          </cell>
          <cell r="DY381">
            <v>58.16618055</v>
          </cell>
          <cell r="DZ381">
            <v>73.678799999999981</v>
          </cell>
          <cell r="EA381">
            <v>72.243180549999977</v>
          </cell>
          <cell r="EB381">
            <v>59.395800000000008</v>
          </cell>
          <cell r="EC381">
            <v>57.960180550000011</v>
          </cell>
          <cell r="ED381">
            <v>69.331800000000001</v>
          </cell>
          <cell r="EE381">
            <v>67.896180549999997</v>
          </cell>
          <cell r="EF381">
            <v>61.5944</v>
          </cell>
          <cell r="EG381">
            <v>78.270199999999988</v>
          </cell>
          <cell r="EH381">
            <v>59.781399999999991</v>
          </cell>
          <cell r="EI381">
            <v>0</v>
          </cell>
          <cell r="EJ381">
            <v>0</v>
          </cell>
          <cell r="EK381">
            <v>63.241799999999991</v>
          </cell>
          <cell r="EL381">
            <v>61.806180549999993</v>
          </cell>
          <cell r="EM381">
            <v>0</v>
          </cell>
          <cell r="EN381">
            <v>0</v>
          </cell>
          <cell r="EO381">
            <v>35.896190476190476</v>
          </cell>
          <cell r="EP381">
            <v>35.765714285714282</v>
          </cell>
          <cell r="EQ381" t="str">
            <v>Sep 15</v>
          </cell>
          <cell r="ER381">
            <v>2.78</v>
          </cell>
          <cell r="ES381">
            <v>0</v>
          </cell>
          <cell r="ET381">
            <v>0</v>
          </cell>
          <cell r="EU381">
            <v>0</v>
          </cell>
          <cell r="EV381">
            <v>18.0825</v>
          </cell>
          <cell r="EW381">
            <v>22.3125</v>
          </cell>
          <cell r="EX381">
            <v>26.342499999999998</v>
          </cell>
          <cell r="EY381">
            <v>65.411200000000008</v>
          </cell>
          <cell r="EZ381">
            <v>63.975580550000011</v>
          </cell>
          <cell r="FA381">
            <v>92.006199999999978</v>
          </cell>
          <cell r="FB381">
            <v>90.570580549999974</v>
          </cell>
          <cell r="FC381">
            <v>72.641199999999998</v>
          </cell>
          <cell r="FD381">
            <v>71.205580549999993</v>
          </cell>
          <cell r="FE381">
            <v>64.991200000000006</v>
          </cell>
          <cell r="FF381">
            <v>63.555580550000009</v>
          </cell>
          <cell r="FG381">
            <v>0</v>
          </cell>
          <cell r="FH381">
            <v>64.898580549999991</v>
          </cell>
          <cell r="FI381">
            <v>65.719200000000001</v>
          </cell>
          <cell r="FJ381">
            <v>66.334199999999996</v>
          </cell>
          <cell r="FK381">
            <v>64.898580549999991</v>
          </cell>
          <cell r="FL381">
            <v>0</v>
          </cell>
          <cell r="FM381">
            <v>0</v>
          </cell>
          <cell r="FN381" t="str">
            <v>Sep 15</v>
          </cell>
          <cell r="FO381">
            <v>2.69</v>
          </cell>
          <cell r="FP381">
            <v>19.162499999999998</v>
          </cell>
          <cell r="FQ381">
            <v>20.923874999999995</v>
          </cell>
          <cell r="FR381">
            <v>36.726374999999997</v>
          </cell>
          <cell r="FS381">
            <v>0</v>
          </cell>
          <cell r="FT381">
            <v>71.183299999999988</v>
          </cell>
          <cell r="FU381">
            <v>69.747680549999984</v>
          </cell>
          <cell r="FV381">
            <v>86.613299999999995</v>
          </cell>
          <cell r="FW381">
            <v>85.177680549999991</v>
          </cell>
          <cell r="FX381">
            <v>65.433300000000003</v>
          </cell>
          <cell r="FY381">
            <v>63.997680550000005</v>
          </cell>
          <cell r="FZ381">
            <v>86.613299999999995</v>
          </cell>
          <cell r="GA381">
            <v>85.177680549999991</v>
          </cell>
          <cell r="GB381">
            <v>0</v>
          </cell>
          <cell r="GC381">
            <v>0</v>
          </cell>
          <cell r="GD381">
            <v>62.128999999999998</v>
          </cell>
          <cell r="GE381">
            <v>62.698700000000002</v>
          </cell>
          <cell r="GF381">
            <v>61.263080550000005</v>
          </cell>
          <cell r="GG381">
            <v>63.036200000000008</v>
          </cell>
          <cell r="GH381">
            <v>61.600580550000011</v>
          </cell>
          <cell r="GI381">
            <v>66.61699999999999</v>
          </cell>
          <cell r="GJ381">
            <v>64.936999999999998</v>
          </cell>
          <cell r="GK381">
            <v>0</v>
          </cell>
          <cell r="GL381">
            <v>0</v>
          </cell>
          <cell r="GM381">
            <v>35.751428571428576</v>
          </cell>
          <cell r="GN381">
            <v>0</v>
          </cell>
          <cell r="GO381" t="str">
            <v>Sep 15</v>
          </cell>
          <cell r="GP381">
            <v>6.2670000000000003</v>
          </cell>
          <cell r="GQ381">
            <v>327.38636363636363</v>
          </cell>
          <cell r="GR381">
            <v>386.15909090909093</v>
          </cell>
          <cell r="GS381">
            <v>323.59090909090907</v>
          </cell>
          <cell r="GT381">
            <v>353.04545454545456</v>
          </cell>
          <cell r="GU381">
            <v>411.65909090909093</v>
          </cell>
          <cell r="GV381">
            <v>407.90909090909093</v>
          </cell>
          <cell r="GW381">
            <v>411.65909090909093</v>
          </cell>
          <cell r="GX381">
            <v>0</v>
          </cell>
          <cell r="GY381">
            <v>590.75</v>
          </cell>
          <cell r="GZ381">
            <v>521.09090909090912</v>
          </cell>
          <cell r="HA381">
            <v>516.22727272727275</v>
          </cell>
          <cell r="HB381">
            <v>505.75</v>
          </cell>
          <cell r="HC381">
            <v>482.43181818181819</v>
          </cell>
          <cell r="HD381">
            <v>454.20454545454544</v>
          </cell>
          <cell r="HE381">
            <v>460.68181818181819</v>
          </cell>
          <cell r="HF381">
            <v>465.64772727272725</v>
          </cell>
          <cell r="HG381">
            <v>348.125</v>
          </cell>
          <cell r="HH381">
            <v>0</v>
          </cell>
          <cell r="HI381">
            <v>340.80681818181819</v>
          </cell>
          <cell r="HJ381">
            <v>0</v>
          </cell>
          <cell r="HK381" t="e">
            <v>#VALUE!</v>
          </cell>
          <cell r="HL381">
            <v>0</v>
          </cell>
          <cell r="HM381">
            <v>0</v>
          </cell>
          <cell r="HN381">
            <v>213.5</v>
          </cell>
          <cell r="HO381">
            <v>217.05681818181819</v>
          </cell>
          <cell r="HP381">
            <v>198.43181818181819</v>
          </cell>
          <cell r="HQ381">
            <v>0</v>
          </cell>
          <cell r="HR381">
            <v>53.87</v>
          </cell>
          <cell r="HS381">
            <v>0</v>
          </cell>
          <cell r="HT381">
            <v>712.86363636363637</v>
          </cell>
          <cell r="HU381" t="str">
            <v>Sep 15</v>
          </cell>
          <cell r="HV381">
            <v>403.84090909090907</v>
          </cell>
          <cell r="HW381">
            <v>454.38636363636363</v>
          </cell>
          <cell r="HX381">
            <v>378.84090909090907</v>
          </cell>
          <cell r="HY381">
            <v>429.38636363636363</v>
          </cell>
          <cell r="HZ381">
            <v>400.76136363636363</v>
          </cell>
          <cell r="IA381">
            <v>387.26136363636363</v>
          </cell>
          <cell r="IB381">
            <v>400.76136363636363</v>
          </cell>
          <cell r="IC381">
            <v>503.02272727272725</v>
          </cell>
          <cell r="ID381">
            <v>467.14772727272725</v>
          </cell>
          <cell r="IE381">
            <v>449.5</v>
          </cell>
          <cell r="IF381">
            <v>466.5</v>
          </cell>
          <cell r="IG381">
            <v>343.75</v>
          </cell>
          <cell r="IH381">
            <v>0</v>
          </cell>
          <cell r="II381">
            <v>336.55681818181819</v>
          </cell>
          <cell r="IJ381">
            <v>0</v>
          </cell>
          <cell r="IK381">
            <v>0</v>
          </cell>
          <cell r="IL381">
            <v>0</v>
          </cell>
          <cell r="IM381">
            <v>221.01136363636363</v>
          </cell>
          <cell r="IN381">
            <v>216.05681818181819</v>
          </cell>
          <cell r="IO381">
            <v>0</v>
          </cell>
          <cell r="IP381">
            <v>0</v>
          </cell>
          <cell r="IQ381" t="str">
            <v>Sep 15</v>
          </cell>
          <cell r="IR381">
            <v>9.6077659764685297</v>
          </cell>
          <cell r="IS381">
            <v>27.397260273972602</v>
          </cell>
          <cell r="IT381">
            <v>33.976124885215796</v>
          </cell>
          <cell r="IU381">
            <v>0</v>
          </cell>
          <cell r="IV381">
            <v>0</v>
          </cell>
          <cell r="IW381">
            <v>0</v>
          </cell>
          <cell r="IX381">
            <v>48.186818181818182</v>
          </cell>
          <cell r="IY381">
            <v>0</v>
          </cell>
          <cell r="IZ381">
            <v>69.321636363636372</v>
          </cell>
          <cell r="JA381">
            <v>66.372363636363644</v>
          </cell>
          <cell r="JB381">
            <v>0</v>
          </cell>
          <cell r="JC381">
            <v>62.455181818181813</v>
          </cell>
          <cell r="JD381">
            <v>80.914201183431956</v>
          </cell>
          <cell r="JE381">
            <v>0</v>
          </cell>
          <cell r="JF381">
            <v>0</v>
          </cell>
          <cell r="JG381">
            <v>0</v>
          </cell>
          <cell r="JH381">
            <v>0</v>
          </cell>
          <cell r="JI381">
            <v>0</v>
          </cell>
          <cell r="JJ381">
            <v>0</v>
          </cell>
          <cell r="JK381">
            <v>0</v>
          </cell>
          <cell r="JL381">
            <v>0</v>
          </cell>
          <cell r="JM381">
            <v>0.11890909090909219</v>
          </cell>
          <cell r="JN381">
            <v>58.229863636363632</v>
          </cell>
          <cell r="JO381">
            <v>0</v>
          </cell>
          <cell r="JP381">
            <v>57.105272727272734</v>
          </cell>
          <cell r="JQ381">
            <v>56.986363636363642</v>
          </cell>
          <cell r="JR381">
            <v>58.959818181818193</v>
          </cell>
          <cell r="JS381">
            <v>59.216227272727274</v>
          </cell>
          <cell r="JT381">
            <v>60.492318181818185</v>
          </cell>
          <cell r="JU381">
            <v>0</v>
          </cell>
          <cell r="JV381">
            <v>0</v>
          </cell>
          <cell r="JW381">
            <v>0</v>
          </cell>
          <cell r="JX381">
            <v>0</v>
          </cell>
          <cell r="JY381">
            <v>0</v>
          </cell>
          <cell r="JZ381">
            <v>59.000000000000007</v>
          </cell>
          <cell r="KA381">
            <v>0</v>
          </cell>
          <cell r="KB381">
            <v>0</v>
          </cell>
          <cell r="KC381">
            <v>0</v>
          </cell>
          <cell r="KD381">
            <v>42.272500000000008</v>
          </cell>
          <cell r="KE381">
            <v>45.272500000000008</v>
          </cell>
          <cell r="KF381">
            <v>42.272500000000008</v>
          </cell>
          <cell r="KG381">
            <v>45.272500000000008</v>
          </cell>
          <cell r="KH381">
            <v>37.832499999999996</v>
          </cell>
          <cell r="KI381">
            <v>0</v>
          </cell>
          <cell r="KJ381">
            <v>0</v>
          </cell>
          <cell r="KK381">
            <v>37.846299212598424</v>
          </cell>
          <cell r="KL381">
            <v>37.003228346456702</v>
          </cell>
          <cell r="KM381">
            <v>0</v>
          </cell>
          <cell r="KN381">
            <v>36.555590551181105</v>
          </cell>
          <cell r="KO381">
            <v>25</v>
          </cell>
          <cell r="KP381">
            <v>1.3818181818181818</v>
          </cell>
          <cell r="KQ381">
            <v>1.4636363636363641</v>
          </cell>
          <cell r="KR381">
            <v>1.1363636363636365</v>
          </cell>
          <cell r="KS381">
            <v>0.86818181818181861</v>
          </cell>
          <cell r="KT381">
            <v>-0.763636363636364</v>
          </cell>
          <cell r="KU381">
            <v>-2.3727272727272717</v>
          </cell>
          <cell r="KV381">
            <v>-2.0136363636363637</v>
          </cell>
          <cell r="KW381">
            <v>-0.51818181818181819</v>
          </cell>
          <cell r="KX381">
            <v>-1.7272727272727273</v>
          </cell>
          <cell r="KY381">
            <v>-0.71818181818181792</v>
          </cell>
          <cell r="KZ381">
            <v>-3</v>
          </cell>
          <cell r="LA381">
            <v>-2</v>
          </cell>
          <cell r="LB381">
            <v>3</v>
          </cell>
          <cell r="LC381" t="str">
            <v>Sep 15</v>
          </cell>
          <cell r="LD381">
            <v>25.382755842062853</v>
          </cell>
          <cell r="LE381">
            <v>31.680440771349861</v>
          </cell>
          <cell r="LF381">
            <v>315</v>
          </cell>
          <cell r="LG381">
            <v>345</v>
          </cell>
          <cell r="LH381">
            <v>45.551999999999992</v>
          </cell>
          <cell r="LI381">
            <v>62.286500000000004</v>
          </cell>
          <cell r="LJ381">
            <v>57.990500000000004</v>
          </cell>
          <cell r="LK381">
            <v>1.395</v>
          </cell>
          <cell r="LL381">
            <v>56.587000000000003</v>
          </cell>
          <cell r="LM381">
            <v>0.5525000000000001</v>
          </cell>
          <cell r="LN381">
            <v>58.387000000000015</v>
          </cell>
          <cell r="LO381">
            <v>1.4525000000000001</v>
          </cell>
          <cell r="LP381">
            <v>0</v>
          </cell>
          <cell r="LQ381">
            <v>0</v>
          </cell>
          <cell r="LR381">
            <v>0</v>
          </cell>
          <cell r="LS381">
            <v>0</v>
          </cell>
          <cell r="LT381">
            <v>35.167874015748033</v>
          </cell>
          <cell r="LU381">
            <v>34.562755905511807</v>
          </cell>
          <cell r="LV381">
            <v>45.935000000000002</v>
          </cell>
          <cell r="LW381">
            <v>45.544090909090919</v>
          </cell>
          <cell r="LX381">
            <v>44.607727272727281</v>
          </cell>
          <cell r="LY381">
            <v>48.607727272727281</v>
          </cell>
          <cell r="LZ381">
            <v>45.908749999999998</v>
          </cell>
          <cell r="MA381">
            <v>47.959999999999994</v>
          </cell>
          <cell r="MB381" t="str">
            <v>Sep 15</v>
          </cell>
          <cell r="MC381">
            <v>418.97500000000002</v>
          </cell>
          <cell r="MD381">
            <v>426.67499999999995</v>
          </cell>
          <cell r="ME381">
            <v>49.184722222222227</v>
          </cell>
          <cell r="MF381">
            <v>59.7</v>
          </cell>
          <cell r="MG381">
            <v>57.49</v>
          </cell>
          <cell r="MH381" t="str">
            <v>Sep 15</v>
          </cell>
          <cell r="MI381">
            <v>106.81818181818181</v>
          </cell>
          <cell r="MJ381">
            <v>95.324675324675312</v>
          </cell>
          <cell r="MK381">
            <v>98.181818181818187</v>
          </cell>
          <cell r="ML381">
            <v>96.493506493506501</v>
          </cell>
          <cell r="MM381">
            <v>86.883116883116912</v>
          </cell>
          <cell r="MN381">
            <v>92.02035365449477</v>
          </cell>
          <cell r="MO381">
            <v>138.66475404936935</v>
          </cell>
          <cell r="MP381">
            <v>103.37662337662336</v>
          </cell>
          <cell r="MQ381">
            <v>59.5</v>
          </cell>
          <cell r="MR381">
            <v>70.454545454545453</v>
          </cell>
          <cell r="MS381">
            <v>0</v>
          </cell>
          <cell r="MT381">
            <v>125.26208268372665</v>
          </cell>
          <cell r="MU381">
            <v>74.522836131404517</v>
          </cell>
          <cell r="MV381">
            <v>89.090909090909093</v>
          </cell>
          <cell r="MW381">
            <v>15.41</v>
          </cell>
        </row>
        <row r="382">
          <cell r="F382" t="str">
            <v>Oct 15</v>
          </cell>
          <cell r="G382">
            <v>48.560454545454554</v>
          </cell>
          <cell r="H382">
            <v>0</v>
          </cell>
          <cell r="I382">
            <v>46.257727272727273</v>
          </cell>
          <cell r="J382">
            <v>47.135714285714293</v>
          </cell>
          <cell r="K382">
            <v>46.231363636363646</v>
          </cell>
          <cell r="L382">
            <v>47.382272727272721</v>
          </cell>
          <cell r="M382">
            <v>41.905000000000001</v>
          </cell>
          <cell r="N382">
            <v>0</v>
          </cell>
          <cell r="O382">
            <v>0</v>
          </cell>
          <cell r="P382">
            <v>40.37136363636364</v>
          </cell>
          <cell r="Q382">
            <v>40.37136363636364</v>
          </cell>
          <cell r="R382">
            <v>46.362272727272739</v>
          </cell>
          <cell r="S382">
            <v>46.862272727272732</v>
          </cell>
          <cell r="T382">
            <v>44.394090909090913</v>
          </cell>
          <cell r="U382">
            <v>31.56454545454546</v>
          </cell>
          <cell r="V382">
            <v>46.446818181818188</v>
          </cell>
          <cell r="W382">
            <v>47.321818181818188</v>
          </cell>
          <cell r="X382">
            <v>48.455909090909103</v>
          </cell>
          <cell r="Y382">
            <v>43.992272727272734</v>
          </cell>
          <cell r="Z382">
            <v>44.651363636363648</v>
          </cell>
          <cell r="AA382">
            <v>44.224999999999987</v>
          </cell>
          <cell r="AB382">
            <v>46.952272727272721</v>
          </cell>
          <cell r="AC382">
            <v>47.919550000000008</v>
          </cell>
          <cell r="AD382">
            <v>45.787727272727281</v>
          </cell>
          <cell r="AE382">
            <v>49.901363636363648</v>
          </cell>
          <cell r="AF382">
            <v>46.052272727272722</v>
          </cell>
          <cell r="AG382">
            <v>47.92</v>
          </cell>
          <cell r="AH382">
            <v>43.002272727272718</v>
          </cell>
          <cell r="AI382">
            <v>45.915909090909082</v>
          </cell>
          <cell r="AJ382">
            <v>46.052272727272722</v>
          </cell>
          <cell r="AK382">
            <v>47.552272727272722</v>
          </cell>
          <cell r="AL382">
            <v>51.133181818181825</v>
          </cell>
          <cell r="AM382">
            <v>50.99909090909091</v>
          </cell>
          <cell r="AN382">
            <v>46.252272727272718</v>
          </cell>
          <cell r="AO382">
            <v>48.929545454545448</v>
          </cell>
          <cell r="AP382">
            <v>48.447499999999998</v>
          </cell>
          <cell r="AQ382">
            <v>44.002272727272718</v>
          </cell>
          <cell r="AR382">
            <v>49.479545454545445</v>
          </cell>
          <cell r="AS382">
            <v>47.919550000000008</v>
          </cell>
          <cell r="AT382">
            <v>43.540909090909089</v>
          </cell>
          <cell r="AU382">
            <v>49.216364545454546</v>
          </cell>
          <cell r="AV382">
            <v>50.884090909090901</v>
          </cell>
          <cell r="AW382">
            <v>43.336363636363636</v>
          </cell>
          <cell r="AX382">
            <v>47.287727272727281</v>
          </cell>
          <cell r="AY382">
            <v>0</v>
          </cell>
          <cell r="AZ382">
            <v>0</v>
          </cell>
          <cell r="BA382">
            <v>47.360000000000007</v>
          </cell>
          <cell r="BB382">
            <v>46.065909090909095</v>
          </cell>
          <cell r="BC382">
            <v>45.838636363636354</v>
          </cell>
          <cell r="BD382">
            <v>0.62545454545454504</v>
          </cell>
          <cell r="BE382">
            <v>45.830454545454543</v>
          </cell>
          <cell r="BF382">
            <v>44.210464545454535</v>
          </cell>
          <cell r="BG382">
            <v>39.13209090909092</v>
          </cell>
          <cell r="BH382">
            <v>49.57863636363637</v>
          </cell>
          <cell r="BI382">
            <v>49.017277272727284</v>
          </cell>
          <cell r="BJ382">
            <v>0</v>
          </cell>
          <cell r="BK382">
            <v>2.56</v>
          </cell>
          <cell r="BL382">
            <v>8.2460795454545455</v>
          </cell>
          <cell r="BM382">
            <v>18.706704545454546</v>
          </cell>
          <cell r="BN382">
            <v>25.801363636363636</v>
          </cell>
          <cell r="BO382">
            <v>25.702329545454543</v>
          </cell>
          <cell r="BP382">
            <v>41.905738636363637</v>
          </cell>
          <cell r="BQ382">
            <v>54.781172727272725</v>
          </cell>
          <cell r="BR382">
            <v>53.181456300000001</v>
          </cell>
          <cell r="BS382">
            <v>58.08962727272727</v>
          </cell>
          <cell r="BT382">
            <v>56.489910845454546</v>
          </cell>
          <cell r="BU382">
            <v>63.052309090909091</v>
          </cell>
          <cell r="BV382">
            <v>61.452592663636366</v>
          </cell>
          <cell r="BW382">
            <v>54.386945454545454</v>
          </cell>
          <cell r="BX382">
            <v>52.78722902727273</v>
          </cell>
          <cell r="BY382">
            <v>64.419218181818181</v>
          </cell>
          <cell r="BZ382">
            <v>62.819501754545456</v>
          </cell>
          <cell r="CA382">
            <v>53.917309090909086</v>
          </cell>
          <cell r="CB382">
            <v>52.317592663636361</v>
          </cell>
          <cell r="CC382">
            <v>64.283672727272716</v>
          </cell>
          <cell r="CD382">
            <v>62.683956299999991</v>
          </cell>
          <cell r="CE382">
            <v>68.77385454545454</v>
          </cell>
          <cell r="CF382">
            <v>84.47727272727272</v>
          </cell>
          <cell r="CG382">
            <v>75.10554545454545</v>
          </cell>
          <cell r="CH382">
            <v>70.148590909090899</v>
          </cell>
          <cell r="CI382">
            <v>62.523299999999992</v>
          </cell>
          <cell r="CJ382">
            <v>58.54284545454545</v>
          </cell>
          <cell r="CK382">
            <v>59.239663636363638</v>
          </cell>
          <cell r="CL382">
            <v>56.815595454545452</v>
          </cell>
          <cell r="CM382">
            <v>0</v>
          </cell>
          <cell r="CN382">
            <v>59.580436363636359</v>
          </cell>
          <cell r="CO382">
            <v>57.980719936363634</v>
          </cell>
          <cell r="CP382">
            <v>0</v>
          </cell>
          <cell r="CQ382">
            <v>57.283990909090903</v>
          </cell>
          <cell r="CR382">
            <v>0</v>
          </cell>
          <cell r="CS382">
            <v>0</v>
          </cell>
          <cell r="CT382">
            <v>35.13909090909091</v>
          </cell>
          <cell r="CU382">
            <v>34.63909090909091</v>
          </cell>
          <cell r="CV382">
            <v>0</v>
          </cell>
          <cell r="CW382">
            <v>36.5</v>
          </cell>
          <cell r="CX382">
            <v>0</v>
          </cell>
          <cell r="CY382">
            <v>52.615309090909079</v>
          </cell>
          <cell r="CZ382">
            <v>54.039681818181826</v>
          </cell>
          <cell r="DA382">
            <v>53.118545454545448</v>
          </cell>
          <cell r="DB382">
            <v>1.3785227272727276</v>
          </cell>
          <cell r="DC382">
            <v>1.302892561983471</v>
          </cell>
          <cell r="DD382">
            <v>0.15654545454545618</v>
          </cell>
          <cell r="DE382">
            <v>0</v>
          </cell>
          <cell r="DF382">
            <v>1.5997164272727271</v>
          </cell>
          <cell r="DG382">
            <v>3.8088486363636362</v>
          </cell>
          <cell r="DH382">
            <v>2.9319772727272726</v>
          </cell>
          <cell r="DI382">
            <v>3.0590113636363634E-2</v>
          </cell>
          <cell r="DJ382">
            <v>7.8761931818181821E-2</v>
          </cell>
          <cell r="DK382">
            <v>0.76751931818181829</v>
          </cell>
          <cell r="DL382">
            <v>0</v>
          </cell>
          <cell r="DM382" t="str">
            <v>Oct 15</v>
          </cell>
          <cell r="DN382">
            <v>2.2199999999999998</v>
          </cell>
          <cell r="DO382">
            <v>0</v>
          </cell>
          <cell r="DP382">
            <v>0</v>
          </cell>
          <cell r="DQ382">
            <v>0</v>
          </cell>
          <cell r="DR382">
            <v>0</v>
          </cell>
          <cell r="DS382">
            <v>3.8367000000000004</v>
          </cell>
          <cell r="DT382">
            <v>58.617872727272726</v>
          </cell>
          <cell r="DU382">
            <v>57.018156300000001</v>
          </cell>
          <cell r="DV382">
            <v>65.346845454545445</v>
          </cell>
          <cell r="DW382">
            <v>63.74712902727272</v>
          </cell>
          <cell r="DX382">
            <v>56.477399999999996</v>
          </cell>
          <cell r="DY382">
            <v>54.877683572727271</v>
          </cell>
          <cell r="DZ382">
            <v>63.790172727272726</v>
          </cell>
          <cell r="EA382">
            <v>62.190456300000001</v>
          </cell>
          <cell r="EB382">
            <v>56.551854545454546</v>
          </cell>
          <cell r="EC382">
            <v>54.952138118181821</v>
          </cell>
          <cell r="ED382">
            <v>63.723354545454541</v>
          </cell>
          <cell r="EE382">
            <v>62.123638118181816</v>
          </cell>
          <cell r="EF382">
            <v>60.933981818181806</v>
          </cell>
          <cell r="EG382">
            <v>77.204209090909089</v>
          </cell>
          <cell r="EH382">
            <v>58.724209090909085</v>
          </cell>
          <cell r="EI382">
            <v>0</v>
          </cell>
          <cell r="EJ382">
            <v>0</v>
          </cell>
          <cell r="EK382">
            <v>61.736563636363627</v>
          </cell>
          <cell r="EL382">
            <v>60.136847209090902</v>
          </cell>
          <cell r="EM382">
            <v>0</v>
          </cell>
          <cell r="EN382">
            <v>0</v>
          </cell>
          <cell r="EO382">
            <v>36.229090909090907</v>
          </cell>
          <cell r="EP382">
            <v>35.635909090909088</v>
          </cell>
          <cell r="EQ382" t="str">
            <v>Oct 15</v>
          </cell>
          <cell r="ER382">
            <v>2.7</v>
          </cell>
          <cell r="ES382">
            <v>0</v>
          </cell>
          <cell r="ET382">
            <v>0</v>
          </cell>
          <cell r="EU382">
            <v>0</v>
          </cell>
          <cell r="EV382">
            <v>17.449090909090909</v>
          </cell>
          <cell r="EW382">
            <v>24.46022727272727</v>
          </cell>
          <cell r="EX382">
            <v>27.171136363636361</v>
          </cell>
          <cell r="EY382">
            <v>64.089709090909082</v>
          </cell>
          <cell r="EZ382">
            <v>62.489992663636357</v>
          </cell>
          <cell r="FA382">
            <v>82.17834545454545</v>
          </cell>
          <cell r="FB382">
            <v>80.578629027272726</v>
          </cell>
          <cell r="FC382">
            <v>67.812436363636351</v>
          </cell>
          <cell r="FD382">
            <v>66.212719936363627</v>
          </cell>
          <cell r="FE382">
            <v>63.669709090909073</v>
          </cell>
          <cell r="FF382">
            <v>62.069992663636349</v>
          </cell>
          <cell r="FG382">
            <v>0</v>
          </cell>
          <cell r="FH382">
            <v>71.200792663636349</v>
          </cell>
          <cell r="FI382">
            <v>66.72769090909091</v>
          </cell>
          <cell r="FJ382">
            <v>72.800509090909074</v>
          </cell>
          <cell r="FK382">
            <v>71.200792663636349</v>
          </cell>
          <cell r="FL382">
            <v>0</v>
          </cell>
          <cell r="FM382">
            <v>0</v>
          </cell>
          <cell r="FN382" t="str">
            <v>Oct 15</v>
          </cell>
          <cell r="FO382">
            <v>2.6</v>
          </cell>
          <cell r="FP382">
            <v>25.691590909090909</v>
          </cell>
          <cell r="FQ382">
            <v>28.310624999999998</v>
          </cell>
          <cell r="FR382">
            <v>39.537272727272729</v>
          </cell>
          <cell r="FS382">
            <v>0</v>
          </cell>
          <cell r="FT382">
            <v>70.144677272727264</v>
          </cell>
          <cell r="FU382">
            <v>68.54496084545454</v>
          </cell>
          <cell r="FV382">
            <v>84.224222727272732</v>
          </cell>
          <cell r="FW382">
            <v>82.624506300000007</v>
          </cell>
          <cell r="FX382">
            <v>65.142859090909084</v>
          </cell>
          <cell r="FY382">
            <v>63.54314266363636</v>
          </cell>
          <cell r="FZ382">
            <v>84.224222727272732</v>
          </cell>
          <cell r="GA382">
            <v>82.624506300000007</v>
          </cell>
          <cell r="GB382">
            <v>0</v>
          </cell>
          <cell r="GC382">
            <v>0</v>
          </cell>
          <cell r="GD382">
            <v>62.221472727272719</v>
          </cell>
          <cell r="GE382">
            <v>65.103340909090903</v>
          </cell>
          <cell r="GF382">
            <v>63.503624481818179</v>
          </cell>
          <cell r="GG382">
            <v>65.189249999999987</v>
          </cell>
          <cell r="GH382">
            <v>63.589533572727262</v>
          </cell>
          <cell r="GI382">
            <v>66.951818181818197</v>
          </cell>
          <cell r="GJ382">
            <v>65.27181818181819</v>
          </cell>
          <cell r="GK382">
            <v>0</v>
          </cell>
          <cell r="GL382">
            <v>0</v>
          </cell>
          <cell r="GM382">
            <v>33.869999999999997</v>
          </cell>
          <cell r="GN382">
            <v>0</v>
          </cell>
          <cell r="GO382" t="str">
            <v>Oct 15</v>
          </cell>
          <cell r="GP382">
            <v>6.2169999999999996</v>
          </cell>
          <cell r="GQ382">
            <v>370.52272727272725</v>
          </cell>
          <cell r="GR382">
            <v>409.56818181818181</v>
          </cell>
          <cell r="GS382">
            <v>346.27272727272725</v>
          </cell>
          <cell r="GT382">
            <v>395.59090909090907</v>
          </cell>
          <cell r="GU382">
            <v>430.26136363636363</v>
          </cell>
          <cell r="GV382">
            <v>426.51136363636363</v>
          </cell>
          <cell r="GW382">
            <v>430.26136363636363</v>
          </cell>
          <cell r="GX382">
            <v>0</v>
          </cell>
          <cell r="GY382">
            <v>557.46590909090912</v>
          </cell>
          <cell r="GZ382">
            <v>479.69318181818181</v>
          </cell>
          <cell r="HA382">
            <v>492.80681818181819</v>
          </cell>
          <cell r="HB382">
            <v>473.60227272727275</v>
          </cell>
          <cell r="HC382">
            <v>469.35227272727275</v>
          </cell>
          <cell r="HD382">
            <v>440.31818181818181</v>
          </cell>
          <cell r="HE382">
            <v>443.85227272727275</v>
          </cell>
          <cell r="HF382">
            <v>449.05681818181819</v>
          </cell>
          <cell r="HG382">
            <v>348.28409090909093</v>
          </cell>
          <cell r="HH382">
            <v>0</v>
          </cell>
          <cell r="HI382">
            <v>342.375</v>
          </cell>
          <cell r="HJ382">
            <v>0</v>
          </cell>
          <cell r="HK382" t="e">
            <v>#VALUE!</v>
          </cell>
          <cell r="HL382">
            <v>0</v>
          </cell>
          <cell r="HM382">
            <v>0</v>
          </cell>
          <cell r="HN382">
            <v>224</v>
          </cell>
          <cell r="HO382">
            <v>217.17045454545453</v>
          </cell>
          <cell r="HP382">
            <v>199.97727272727272</v>
          </cell>
          <cell r="HQ382">
            <v>0</v>
          </cell>
          <cell r="HR382">
            <v>52.56</v>
          </cell>
          <cell r="HS382">
            <v>0</v>
          </cell>
          <cell r="HT382">
            <v>603.28409090909088</v>
          </cell>
          <cell r="HU382" t="str">
            <v>Oct 15</v>
          </cell>
          <cell r="HV382">
            <v>426.52272727272725</v>
          </cell>
          <cell r="HW382">
            <v>467.11363636363637</v>
          </cell>
          <cell r="HX382">
            <v>401.52272727272725</v>
          </cell>
          <cell r="HY382">
            <v>442.11363636363637</v>
          </cell>
          <cell r="HZ382">
            <v>419.97727272727275</v>
          </cell>
          <cell r="IA382">
            <v>407.51136363636363</v>
          </cell>
          <cell r="IB382">
            <v>419.97727272727275</v>
          </cell>
          <cell r="IC382">
            <v>485.55681818181819</v>
          </cell>
          <cell r="ID382">
            <v>455.125</v>
          </cell>
          <cell r="IE382">
            <v>433.36363636363637</v>
          </cell>
          <cell r="IF382">
            <v>448.65909090909093</v>
          </cell>
          <cell r="IG382">
            <v>347.88636363636363</v>
          </cell>
          <cell r="IH382">
            <v>0</v>
          </cell>
          <cell r="II382">
            <v>341.97727272727275</v>
          </cell>
          <cell r="IJ382">
            <v>0</v>
          </cell>
          <cell r="IK382">
            <v>0</v>
          </cell>
          <cell r="IL382">
            <v>0</v>
          </cell>
          <cell r="IM382">
            <v>231.93181818181819</v>
          </cell>
          <cell r="IN382">
            <v>220.59090909090909</v>
          </cell>
          <cell r="IO382">
            <v>0</v>
          </cell>
          <cell r="IP382">
            <v>0</v>
          </cell>
          <cell r="IQ382" t="str">
            <v>Oct 15</v>
          </cell>
          <cell r="IR382">
            <v>9.4857442906528906</v>
          </cell>
          <cell r="IS382">
            <v>31.023368251410151</v>
          </cell>
          <cell r="IT382">
            <v>35.812672176308538</v>
          </cell>
          <cell r="IU382">
            <v>0</v>
          </cell>
          <cell r="IV382">
            <v>0</v>
          </cell>
          <cell r="IW382">
            <v>0</v>
          </cell>
          <cell r="IX382">
            <v>50.97</v>
          </cell>
          <cell r="IY382">
            <v>0</v>
          </cell>
          <cell r="IZ382">
            <v>67.057727272727263</v>
          </cell>
          <cell r="JA382">
            <v>65.256818181818176</v>
          </cell>
          <cell r="JB382">
            <v>0</v>
          </cell>
          <cell r="JC382">
            <v>62.010000000000012</v>
          </cell>
          <cell r="JD382">
            <v>73.310919849381392</v>
          </cell>
          <cell r="JE382">
            <v>0</v>
          </cell>
          <cell r="JF382">
            <v>0</v>
          </cell>
          <cell r="JG382">
            <v>0</v>
          </cell>
          <cell r="JH382">
            <v>0</v>
          </cell>
          <cell r="JI382">
            <v>0</v>
          </cell>
          <cell r="JJ382">
            <v>0</v>
          </cell>
          <cell r="JK382">
            <v>0</v>
          </cell>
          <cell r="JL382">
            <v>0</v>
          </cell>
          <cell r="JM382">
            <v>0.12181818181818471</v>
          </cell>
          <cell r="JN382">
            <v>58.849999999999987</v>
          </cell>
          <cell r="JO382">
            <v>0</v>
          </cell>
          <cell r="JP382">
            <v>57.170909090909085</v>
          </cell>
          <cell r="JQ382">
            <v>57.0490909090909</v>
          </cell>
          <cell r="JR382">
            <v>59.029999999999994</v>
          </cell>
          <cell r="JS382">
            <v>59.37227272727273</v>
          </cell>
          <cell r="JT382">
            <v>60.352272727272727</v>
          </cell>
          <cell r="JU382">
            <v>0</v>
          </cell>
          <cell r="JV382">
            <v>0</v>
          </cell>
          <cell r="JW382">
            <v>0</v>
          </cell>
          <cell r="JX382">
            <v>0</v>
          </cell>
          <cell r="JY382">
            <v>0</v>
          </cell>
          <cell r="JZ382">
            <v>58.603636363636355</v>
          </cell>
          <cell r="KA382">
            <v>0</v>
          </cell>
          <cell r="KB382">
            <v>0</v>
          </cell>
          <cell r="KC382">
            <v>0</v>
          </cell>
          <cell r="KD382">
            <v>41.248636363636365</v>
          </cell>
          <cell r="KE382">
            <v>44.248636363636365</v>
          </cell>
          <cell r="KF382">
            <v>41.248636363636365</v>
          </cell>
          <cell r="KG382">
            <v>44.248636363636365</v>
          </cell>
          <cell r="KH382">
            <v>38.903636363636366</v>
          </cell>
          <cell r="KI382">
            <v>0</v>
          </cell>
          <cell r="KJ382">
            <v>0</v>
          </cell>
          <cell r="KK382">
            <v>38.7890479599141</v>
          </cell>
          <cell r="KL382">
            <v>37.925841088045821</v>
          </cell>
          <cell r="KM382">
            <v>0</v>
          </cell>
          <cell r="KN382">
            <v>36.89599141016464</v>
          </cell>
          <cell r="KO382">
            <v>25</v>
          </cell>
          <cell r="KP382">
            <v>2.0454545454545454</v>
          </cell>
          <cell r="KQ382">
            <v>2.2272727272727271</v>
          </cell>
          <cell r="KR382">
            <v>1.8636363636363635</v>
          </cell>
          <cell r="KS382">
            <v>1.4590909090909094</v>
          </cell>
          <cell r="KT382">
            <v>-0.4272727272727273</v>
          </cell>
          <cell r="KU382">
            <v>-1.9545454545454546</v>
          </cell>
          <cell r="KV382">
            <v>-1.5545454545454549</v>
          </cell>
          <cell r="KW382">
            <v>-9.5454545454545459E-2</v>
          </cell>
          <cell r="KX382">
            <v>-1.2727272727272727</v>
          </cell>
          <cell r="KY382">
            <v>-0.59090909090909094</v>
          </cell>
          <cell r="KZ382">
            <v>-2.7727272727272729</v>
          </cell>
          <cell r="LA382">
            <v>-2.4545454545454546</v>
          </cell>
          <cell r="LB382">
            <v>3</v>
          </cell>
          <cell r="LC382" t="str">
            <v>Oct 15</v>
          </cell>
          <cell r="LD382">
            <v>29.008863819500402</v>
          </cell>
          <cell r="LE382">
            <v>33.516988062442607</v>
          </cell>
          <cell r="LF382">
            <v>360</v>
          </cell>
          <cell r="LG382">
            <v>365</v>
          </cell>
          <cell r="LH382">
            <v>48.001868686868676</v>
          </cell>
          <cell r="LI382">
            <v>61.017727272727271</v>
          </cell>
          <cell r="LJ382">
            <v>58.857272727272736</v>
          </cell>
          <cell r="LK382">
            <v>1.459090909090909</v>
          </cell>
          <cell r="LL382">
            <v>56.95</v>
          </cell>
          <cell r="LM382">
            <v>0.67045454545454553</v>
          </cell>
          <cell r="LN382">
            <v>58.65</v>
          </cell>
          <cell r="LO382">
            <v>1.5204545454545457</v>
          </cell>
          <cell r="LP382">
            <v>0</v>
          </cell>
          <cell r="LQ382">
            <v>0</v>
          </cell>
          <cell r="LR382">
            <v>0</v>
          </cell>
          <cell r="LS382">
            <v>0</v>
          </cell>
          <cell r="LT382">
            <v>36.133214030064437</v>
          </cell>
          <cell r="LU382">
            <v>35.053256979241226</v>
          </cell>
          <cell r="LV382">
            <v>46.952272727272721</v>
          </cell>
          <cell r="LW382">
            <v>47.919550000000008</v>
          </cell>
          <cell r="LX382">
            <v>45.787727272727281</v>
          </cell>
          <cell r="LY382">
            <v>49.901363636363648</v>
          </cell>
          <cell r="LZ382">
            <v>46.052272727272722</v>
          </cell>
          <cell r="MA382">
            <v>47.92</v>
          </cell>
          <cell r="MB382" t="str">
            <v>Oct 15</v>
          </cell>
          <cell r="MC382">
            <v>444.88636363636363</v>
          </cell>
          <cell r="MD382">
            <v>460.36363636363637</v>
          </cell>
          <cell r="ME382">
            <v>50.740530303030305</v>
          </cell>
          <cell r="MF382">
            <v>55.680599999999998</v>
          </cell>
          <cell r="MG382">
            <v>52.41</v>
          </cell>
          <cell r="MH382" t="str">
            <v>Oct 15</v>
          </cell>
          <cell r="MI382">
            <v>107.04545454545455</v>
          </cell>
          <cell r="MJ382">
            <v>109.8701298701299</v>
          </cell>
          <cell r="MK382">
            <v>112.72727272727273</v>
          </cell>
          <cell r="ML382">
            <v>111.81818181818176</v>
          </cell>
          <cell r="MM382">
            <v>85.714285714285722</v>
          </cell>
          <cell r="MN382">
            <v>98.064063322480621</v>
          </cell>
          <cell r="MO382">
            <v>109.67664813818659</v>
          </cell>
          <cell r="MP382">
            <v>98.181818181818159</v>
          </cell>
          <cell r="MQ382">
            <v>71.25</v>
          </cell>
          <cell r="MR382">
            <v>92.5</v>
          </cell>
          <cell r="MS382">
            <v>0</v>
          </cell>
          <cell r="MT382">
            <v>108.0587065211548</v>
          </cell>
          <cell r="MU382">
            <v>72.511974454497036</v>
          </cell>
          <cell r="MV382">
            <v>99.48863636363636</v>
          </cell>
          <cell r="MW382">
            <v>15.41</v>
          </cell>
        </row>
        <row r="383">
          <cell r="F383" t="str">
            <v>Nov 15</v>
          </cell>
          <cell r="G383">
            <v>44.294047619047618</v>
          </cell>
          <cell r="H383">
            <v>0</v>
          </cell>
          <cell r="I383">
            <v>42.792105263157893</v>
          </cell>
          <cell r="J383">
            <v>44.813888888888897</v>
          </cell>
          <cell r="K383">
            <v>42.563684210526318</v>
          </cell>
          <cell r="L383">
            <v>44.44736842105263</v>
          </cell>
          <cell r="M383">
            <v>39.897368421052633</v>
          </cell>
          <cell r="N383">
            <v>0</v>
          </cell>
          <cell r="O383">
            <v>0</v>
          </cell>
          <cell r="P383">
            <v>36.7921052631579</v>
          </cell>
          <cell r="Q383">
            <v>36.7921052631579</v>
          </cell>
          <cell r="R383">
            <v>43.960263157894737</v>
          </cell>
          <cell r="S383">
            <v>43.45</v>
          </cell>
          <cell r="T383">
            <v>40.68684210526316</v>
          </cell>
          <cell r="U383">
            <v>27.7921052631579</v>
          </cell>
          <cell r="V383">
            <v>41.189285714285703</v>
          </cell>
          <cell r="W383">
            <v>42.291666666666657</v>
          </cell>
          <cell r="X383">
            <v>43.798809523809517</v>
          </cell>
          <cell r="Y383">
            <v>39.091666666666654</v>
          </cell>
          <cell r="Z383">
            <v>40.103571428571421</v>
          </cell>
          <cell r="AA383">
            <v>39.541249999999998</v>
          </cell>
          <cell r="AB383">
            <v>44.456249999999997</v>
          </cell>
          <cell r="AC383">
            <v>44.808340476190466</v>
          </cell>
          <cell r="AD383">
            <v>42.29404761904761</v>
          </cell>
          <cell r="AE383">
            <v>46.79404761904761</v>
          </cell>
          <cell r="AF383">
            <v>40.250125000000004</v>
          </cell>
          <cell r="AG383">
            <v>46.03</v>
          </cell>
          <cell r="AH383">
            <v>36.900125000000003</v>
          </cell>
          <cell r="AI383">
            <v>41.899000000000001</v>
          </cell>
          <cell r="AJ383">
            <v>40.250125000000004</v>
          </cell>
          <cell r="AK383">
            <v>42.250125000000004</v>
          </cell>
          <cell r="AL383">
            <v>45.770238095238085</v>
          </cell>
          <cell r="AM383">
            <v>49.067500000000003</v>
          </cell>
          <cell r="AN383">
            <v>43.536249999999995</v>
          </cell>
          <cell r="AO383">
            <v>45.191249999999997</v>
          </cell>
          <cell r="AP383">
            <v>44.734523809523814</v>
          </cell>
          <cell r="AQ383">
            <v>38.050125000000008</v>
          </cell>
          <cell r="AR383">
            <v>45.897500000000001</v>
          </cell>
          <cell r="AS383">
            <v>44.808340476190466</v>
          </cell>
          <cell r="AT383">
            <v>38.450000000000003</v>
          </cell>
          <cell r="AU383">
            <v>48.089999999999996</v>
          </cell>
          <cell r="AV383">
            <v>46.991249999999994</v>
          </cell>
          <cell r="AW383">
            <v>38.549999999999997</v>
          </cell>
          <cell r="AX383">
            <v>42.579761904761895</v>
          </cell>
          <cell r="AY383">
            <v>0</v>
          </cell>
          <cell r="AZ383">
            <v>0</v>
          </cell>
          <cell r="BA383">
            <v>43.2921052631579</v>
          </cell>
          <cell r="BB383">
            <v>42.009</v>
          </cell>
          <cell r="BC383">
            <v>41.691249999999997</v>
          </cell>
          <cell r="BD383">
            <v>-2.0034999999999998</v>
          </cell>
          <cell r="BE383">
            <v>41.968421052631584</v>
          </cell>
          <cell r="BF383">
            <v>41.692115263157902</v>
          </cell>
          <cell r="BG383">
            <v>35.254973684210526</v>
          </cell>
          <cell r="BH383">
            <v>44.791666666666657</v>
          </cell>
          <cell r="BI383">
            <v>44.448811904761897</v>
          </cell>
          <cell r="BJ383">
            <v>0</v>
          </cell>
          <cell r="BK383">
            <v>2.0299999999999998</v>
          </cell>
          <cell r="BL383">
            <v>7.5710526315789473</v>
          </cell>
          <cell r="BM383">
            <v>17.747763157894738</v>
          </cell>
          <cell r="BN383">
            <v>26.620263157894737</v>
          </cell>
          <cell r="BO383">
            <v>26.16848684210526</v>
          </cell>
          <cell r="BP383">
            <v>41.690526315789477</v>
          </cell>
          <cell r="BQ383">
            <v>52.269663157894726</v>
          </cell>
          <cell r="BR383">
            <v>50.418286247368414</v>
          </cell>
          <cell r="BS383">
            <v>55.574842105263151</v>
          </cell>
          <cell r="BT383">
            <v>53.723465194736839</v>
          </cell>
          <cell r="BU383">
            <v>60.532610526315793</v>
          </cell>
          <cell r="BV383">
            <v>58.68123361578948</v>
          </cell>
          <cell r="BW383">
            <v>51.89166315789474</v>
          </cell>
          <cell r="BX383">
            <v>50.040286247368428</v>
          </cell>
          <cell r="BY383">
            <v>60.464084210526316</v>
          </cell>
          <cell r="BZ383">
            <v>58.612707300000004</v>
          </cell>
          <cell r="CA383">
            <v>51.227399999999996</v>
          </cell>
          <cell r="CB383">
            <v>49.376023089473684</v>
          </cell>
          <cell r="CC383">
            <v>61.312926315789475</v>
          </cell>
          <cell r="CD383">
            <v>59.461549405263163</v>
          </cell>
          <cell r="CE383">
            <v>65.792557894736831</v>
          </cell>
          <cell r="CF383">
            <v>84.176842105263162</v>
          </cell>
          <cell r="CG383">
            <v>75.69394736842105</v>
          </cell>
          <cell r="CH383">
            <v>66.371052631578948</v>
          </cell>
          <cell r="CI383">
            <v>60.51735789473684</v>
          </cell>
          <cell r="CJ383">
            <v>55.930515789473695</v>
          </cell>
          <cell r="CK383">
            <v>56.936305263157898</v>
          </cell>
          <cell r="CL383">
            <v>52.923536842105257</v>
          </cell>
          <cell r="CM383">
            <v>0</v>
          </cell>
          <cell r="CN383">
            <v>57.053242105263166</v>
          </cell>
          <cell r="CO383">
            <v>55.201865194736854</v>
          </cell>
          <cell r="CP383">
            <v>0</v>
          </cell>
          <cell r="CQ383">
            <v>53.521263157894744</v>
          </cell>
          <cell r="CR383">
            <v>0</v>
          </cell>
          <cell r="CS383">
            <v>0</v>
          </cell>
          <cell r="CT383">
            <v>33.507368421052632</v>
          </cell>
          <cell r="CU383">
            <v>31.723684210526315</v>
          </cell>
          <cell r="CV383">
            <v>0</v>
          </cell>
          <cell r="CW383">
            <v>27.5</v>
          </cell>
          <cell r="CX383">
            <v>0</v>
          </cell>
          <cell r="CY383">
            <v>52.77697894736842</v>
          </cell>
          <cell r="CZ383">
            <v>50.986894736842096</v>
          </cell>
          <cell r="DA383">
            <v>50.276210526315786</v>
          </cell>
          <cell r="DB383">
            <v>1.3771578947368444</v>
          </cell>
          <cell r="DC383">
            <v>1.1133014354066981</v>
          </cell>
          <cell r="DD383">
            <v>0.22142105263158149</v>
          </cell>
          <cell r="DE383">
            <v>0</v>
          </cell>
          <cell r="DF383">
            <v>1.8513769105263156</v>
          </cell>
          <cell r="DG383">
            <v>4.4080402631578943</v>
          </cell>
          <cell r="DH383">
            <v>3.3569802631578947</v>
          </cell>
          <cell r="DI383">
            <v>3.6969210526315792E-2</v>
          </cell>
          <cell r="DJ383">
            <v>8.5977631578947361E-2</v>
          </cell>
          <cell r="DK383">
            <v>0.92811315789473681</v>
          </cell>
          <cell r="DL383">
            <v>0</v>
          </cell>
          <cell r="DM383" t="str">
            <v>Nov 15</v>
          </cell>
          <cell r="DN383">
            <v>2.2000000000000002</v>
          </cell>
          <cell r="DO383">
            <v>0</v>
          </cell>
          <cell r="DP383">
            <v>0</v>
          </cell>
          <cell r="DQ383">
            <v>0</v>
          </cell>
          <cell r="DR383">
            <v>0</v>
          </cell>
          <cell r="DS383">
            <v>6.2343473684210622</v>
          </cell>
          <cell r="DT383">
            <v>58.504010526315788</v>
          </cell>
          <cell r="DU383">
            <v>56.652633615789476</v>
          </cell>
          <cell r="DV383">
            <v>64.195452631578945</v>
          </cell>
          <cell r="DW383">
            <v>62.344075721052633</v>
          </cell>
          <cell r="DX383">
            <v>57.719715789473689</v>
          </cell>
          <cell r="DY383">
            <v>55.868338878947377</v>
          </cell>
          <cell r="DZ383">
            <v>61.716347368421054</v>
          </cell>
          <cell r="EA383">
            <v>59.864970457894742</v>
          </cell>
          <cell r="EB383">
            <v>57.643452631578938</v>
          </cell>
          <cell r="EC383">
            <v>55.792075721052626</v>
          </cell>
          <cell r="ED383">
            <v>61.801452631578954</v>
          </cell>
          <cell r="EE383">
            <v>59.950075721052642</v>
          </cell>
          <cell r="EF383">
            <v>59.06725263157896</v>
          </cell>
          <cell r="EG383">
            <v>74.686831578947363</v>
          </cell>
          <cell r="EH383">
            <v>55.073936842105276</v>
          </cell>
          <cell r="EI383">
            <v>0</v>
          </cell>
          <cell r="EJ383">
            <v>0</v>
          </cell>
          <cell r="EK383">
            <v>59.27062105263159</v>
          </cell>
          <cell r="EL383">
            <v>57.419244142105278</v>
          </cell>
          <cell r="EM383">
            <v>0</v>
          </cell>
          <cell r="EN383">
            <v>0</v>
          </cell>
          <cell r="EO383">
            <v>33.783684210526317</v>
          </cell>
          <cell r="EP383">
            <v>33.119473684210519</v>
          </cell>
          <cell r="EQ383" t="str">
            <v>Nov 15</v>
          </cell>
          <cell r="ER383">
            <v>2.34</v>
          </cell>
          <cell r="ES383">
            <v>0</v>
          </cell>
          <cell r="ET383">
            <v>0</v>
          </cell>
          <cell r="EU383">
            <v>0</v>
          </cell>
          <cell r="EV383">
            <v>16.432500000000001</v>
          </cell>
          <cell r="EW383">
            <v>25.108815789473685</v>
          </cell>
          <cell r="EX383">
            <v>28.493684210526315</v>
          </cell>
          <cell r="EY383">
            <v>51.490010526315778</v>
          </cell>
          <cell r="EZ383">
            <v>49.638633615789466</v>
          </cell>
          <cell r="FA383">
            <v>67.588168421052629</v>
          </cell>
          <cell r="FB383">
            <v>65.736791510526317</v>
          </cell>
          <cell r="FC383">
            <v>52.562115789473673</v>
          </cell>
          <cell r="FD383">
            <v>50.71073887894736</v>
          </cell>
          <cell r="FE383">
            <v>51.070010526315784</v>
          </cell>
          <cell r="FF383">
            <v>49.218633615789471</v>
          </cell>
          <cell r="FG383">
            <v>0</v>
          </cell>
          <cell r="FH383">
            <v>57.830844142105271</v>
          </cell>
          <cell r="FI383">
            <v>65.926957894736859</v>
          </cell>
          <cell r="FJ383">
            <v>59.682221052631583</v>
          </cell>
          <cell r="FK383">
            <v>57.830844142105271</v>
          </cell>
          <cell r="FL383">
            <v>0</v>
          </cell>
          <cell r="FM383">
            <v>0</v>
          </cell>
          <cell r="FN383" t="str">
            <v>Nov 15</v>
          </cell>
          <cell r="FO383">
            <v>2.1800000000000002</v>
          </cell>
          <cell r="FP383">
            <v>29.427631578947366</v>
          </cell>
          <cell r="FQ383">
            <v>40.829802631578943</v>
          </cell>
          <cell r="FR383">
            <v>40.589407894736837</v>
          </cell>
          <cell r="FS383">
            <v>0</v>
          </cell>
          <cell r="FT383">
            <v>63.166231578947361</v>
          </cell>
          <cell r="FU383">
            <v>61.314854668421049</v>
          </cell>
          <cell r="FV383">
            <v>81.018994736842103</v>
          </cell>
          <cell r="FW383">
            <v>79.167617826315791</v>
          </cell>
          <cell r="FX383">
            <v>61.906231578947363</v>
          </cell>
          <cell r="FY383">
            <v>60.054854668421051</v>
          </cell>
          <cell r="FZ383">
            <v>81.018994736842103</v>
          </cell>
          <cell r="GA383">
            <v>79.167617826315791</v>
          </cell>
          <cell r="GB383">
            <v>0</v>
          </cell>
          <cell r="GC383">
            <v>0</v>
          </cell>
          <cell r="GD383">
            <v>59.215910526315781</v>
          </cell>
          <cell r="GE383">
            <v>60.859657894736827</v>
          </cell>
          <cell r="GF383">
            <v>59.008280984210515</v>
          </cell>
          <cell r="GG383">
            <v>61.0143947368421</v>
          </cell>
          <cell r="GH383">
            <v>59.163017826315787</v>
          </cell>
          <cell r="GI383">
            <v>60.792789473684202</v>
          </cell>
          <cell r="GJ383">
            <v>59.112789473684202</v>
          </cell>
          <cell r="GK383">
            <v>0</v>
          </cell>
          <cell r="GL383">
            <v>0</v>
          </cell>
          <cell r="GM383">
            <v>29.096842105263157</v>
          </cell>
          <cell r="GN383">
            <v>0</v>
          </cell>
          <cell r="GO383" t="str">
            <v>Nov 15</v>
          </cell>
          <cell r="GP383">
            <v>5.7469999999999999</v>
          </cell>
          <cell r="GQ383">
            <v>371.86904761904759</v>
          </cell>
          <cell r="GR383">
            <v>415.39285714285717</v>
          </cell>
          <cell r="GS383">
            <v>360.57142857142856</v>
          </cell>
          <cell r="GT383">
            <v>359.1904761904762</v>
          </cell>
          <cell r="GU383">
            <v>419.17857142857144</v>
          </cell>
          <cell r="GV383">
            <v>415.42857142857144</v>
          </cell>
          <cell r="GW383">
            <v>419.17857142857144</v>
          </cell>
          <cell r="GX383">
            <v>0</v>
          </cell>
          <cell r="GY383">
            <v>545.27380952380952</v>
          </cell>
          <cell r="GZ383">
            <v>477.52380952380952</v>
          </cell>
          <cell r="HA383">
            <v>483.84523809523807</v>
          </cell>
          <cell r="HB383">
            <v>465.27380952380952</v>
          </cell>
          <cell r="HC383">
            <v>446.52380952380952</v>
          </cell>
          <cell r="HD383">
            <v>415.79761904761904</v>
          </cell>
          <cell r="HE383">
            <v>426.28571428571428</v>
          </cell>
          <cell r="HF383">
            <v>432.66666666666669</v>
          </cell>
          <cell r="HG383">
            <v>316</v>
          </cell>
          <cell r="HH383">
            <v>0</v>
          </cell>
          <cell r="HI383">
            <v>309.48809523809524</v>
          </cell>
          <cell r="HJ383">
            <v>0</v>
          </cell>
          <cell r="HK383" t="e">
            <v>#VALUE!</v>
          </cell>
          <cell r="HL383">
            <v>0</v>
          </cell>
          <cell r="HM383">
            <v>0</v>
          </cell>
          <cell r="HN383">
            <v>204.16666666666666</v>
          </cell>
          <cell r="HO383">
            <v>193.54761904761904</v>
          </cell>
          <cell r="HP383">
            <v>173.22619047619048</v>
          </cell>
          <cell r="HQ383">
            <v>0</v>
          </cell>
          <cell r="HR383">
            <v>53.82</v>
          </cell>
          <cell r="HS383">
            <v>0</v>
          </cell>
          <cell r="HT383">
            <v>601.98809523809518</v>
          </cell>
          <cell r="HU383" t="str">
            <v>Nov 15</v>
          </cell>
          <cell r="HV383">
            <v>440.82142857142856</v>
          </cell>
          <cell r="HW383">
            <v>443.91666666666669</v>
          </cell>
          <cell r="HX383">
            <v>415.82142857142856</v>
          </cell>
          <cell r="HY383">
            <v>418.91666666666669</v>
          </cell>
          <cell r="HZ383">
            <v>409.03571428571428</v>
          </cell>
          <cell r="IA383">
            <v>396.78571428571428</v>
          </cell>
          <cell r="IB383">
            <v>409.03571428571428</v>
          </cell>
          <cell r="IC383">
            <v>469.51190476190476</v>
          </cell>
          <cell r="ID383">
            <v>435.61904761904759</v>
          </cell>
          <cell r="IE383">
            <v>407.38095238095241</v>
          </cell>
          <cell r="IF383">
            <v>427.20238095238096</v>
          </cell>
          <cell r="IG383">
            <v>313.76190476190476</v>
          </cell>
          <cell r="IH383">
            <v>0</v>
          </cell>
          <cell r="II383">
            <v>307.32142857142856</v>
          </cell>
          <cell r="IJ383">
            <v>0</v>
          </cell>
          <cell r="IK383">
            <v>0</v>
          </cell>
          <cell r="IL383">
            <v>0</v>
          </cell>
          <cell r="IM383">
            <v>210.39285714285714</v>
          </cell>
          <cell r="IN383">
            <v>189.35714285714286</v>
          </cell>
          <cell r="IO383">
            <v>0</v>
          </cell>
          <cell r="IP383">
            <v>0</v>
          </cell>
          <cell r="IQ383" t="str">
            <v>Nov 15</v>
          </cell>
          <cell r="IR383">
            <v>9.0315658457630921</v>
          </cell>
          <cell r="IS383">
            <v>33.843674456083804</v>
          </cell>
          <cell r="IT383">
            <v>42.240587695133144</v>
          </cell>
          <cell r="IU383">
            <v>0</v>
          </cell>
          <cell r="IV383">
            <v>0</v>
          </cell>
          <cell r="IW383">
            <v>0</v>
          </cell>
          <cell r="IX383">
            <v>50.550261904761911</v>
          </cell>
          <cell r="IY383">
            <v>0</v>
          </cell>
          <cell r="IZ383">
            <v>62.203261904761909</v>
          </cell>
          <cell r="JA383">
            <v>59.980452380952386</v>
          </cell>
          <cell r="JB383">
            <v>0</v>
          </cell>
          <cell r="JC383">
            <v>57.010240952380961</v>
          </cell>
          <cell r="JD383">
            <v>67.600591715976336</v>
          </cell>
          <cell r="JE383">
            <v>0</v>
          </cell>
          <cell r="JF383">
            <v>0</v>
          </cell>
          <cell r="JG383">
            <v>0</v>
          </cell>
          <cell r="JH383">
            <v>0</v>
          </cell>
          <cell r="JI383">
            <v>0</v>
          </cell>
          <cell r="JJ383">
            <v>0</v>
          </cell>
          <cell r="JK383">
            <v>0</v>
          </cell>
          <cell r="JL383">
            <v>0</v>
          </cell>
          <cell r="JM383">
            <v>0.21838095238094724</v>
          </cell>
          <cell r="JN383">
            <v>57.395100000000006</v>
          </cell>
          <cell r="JO383">
            <v>0</v>
          </cell>
          <cell r="JP383">
            <v>55.767261904761902</v>
          </cell>
          <cell r="JQ383">
            <v>55.548880952380955</v>
          </cell>
          <cell r="JR383">
            <v>57.848214285714285</v>
          </cell>
          <cell r="JS383">
            <v>58.010928571428565</v>
          </cell>
          <cell r="JT383">
            <v>58.433357142857133</v>
          </cell>
          <cell r="JU383">
            <v>0</v>
          </cell>
          <cell r="JV383">
            <v>0</v>
          </cell>
          <cell r="JW383">
            <v>0</v>
          </cell>
          <cell r="JX383">
            <v>0</v>
          </cell>
          <cell r="JY383">
            <v>0</v>
          </cell>
          <cell r="JZ383">
            <v>56.896500000000003</v>
          </cell>
          <cell r="KA383">
            <v>0</v>
          </cell>
          <cell r="KB383">
            <v>0</v>
          </cell>
          <cell r="KC383">
            <v>0</v>
          </cell>
          <cell r="KD383">
            <v>39.322000000000003</v>
          </cell>
          <cell r="KE383">
            <v>42.322000000000003</v>
          </cell>
          <cell r="KF383">
            <v>39.322000000000003</v>
          </cell>
          <cell r="KG383">
            <v>42.322000000000003</v>
          </cell>
          <cell r="KH383">
            <v>36.896499999999996</v>
          </cell>
          <cell r="KI383">
            <v>0</v>
          </cell>
          <cell r="KJ383">
            <v>0</v>
          </cell>
          <cell r="KK383">
            <v>36.564724409448822</v>
          </cell>
          <cell r="KL383">
            <v>35.753228346456694</v>
          </cell>
          <cell r="KM383">
            <v>0</v>
          </cell>
          <cell r="KN383">
            <v>34.984285714285718</v>
          </cell>
          <cell r="KO383">
            <v>25</v>
          </cell>
          <cell r="KP383">
            <v>1.6047619047619053</v>
          </cell>
          <cell r="KQ383">
            <v>1.4047619047619047</v>
          </cell>
          <cell r="KR383">
            <v>0.88095238095238115</v>
          </cell>
          <cell r="KS383">
            <v>0.59524095238095243</v>
          </cell>
          <cell r="KT383">
            <v>-6.189999999999999E-2</v>
          </cell>
          <cell r="KU383">
            <v>-1.695238095238095</v>
          </cell>
          <cell r="KV383">
            <v>-1.3476190476190471</v>
          </cell>
          <cell r="KW383">
            <v>0.38571428571428562</v>
          </cell>
          <cell r="KX383">
            <v>-0.72857142857142876</v>
          </cell>
          <cell r="KY383">
            <v>-0.55714285714285705</v>
          </cell>
          <cell r="KZ383">
            <v>-2</v>
          </cell>
          <cell r="LA383">
            <v>-1.7142857142857142</v>
          </cell>
          <cell r="LB383">
            <v>3</v>
          </cell>
          <cell r="LC383" t="str">
            <v>Nov 15</v>
          </cell>
          <cell r="LD383">
            <v>31.829170024174054</v>
          </cell>
          <cell r="LE383">
            <v>39.944903581267212</v>
          </cell>
          <cell r="LF383">
            <v>395</v>
          </cell>
          <cell r="LG383">
            <v>435</v>
          </cell>
          <cell r="LH383">
            <v>47.578500000000005</v>
          </cell>
          <cell r="LI383">
            <v>56.76400000000001</v>
          </cell>
          <cell r="LJ383">
            <v>57.0745</v>
          </cell>
          <cell r="LK383">
            <v>1.56</v>
          </cell>
          <cell r="LL383">
            <v>55.230000000000011</v>
          </cell>
          <cell r="LM383">
            <v>0.68000000000000016</v>
          </cell>
          <cell r="LN383">
            <v>56.93</v>
          </cell>
          <cell r="LO383">
            <v>1.5300000000000002</v>
          </cell>
          <cell r="LP383">
            <v>0</v>
          </cell>
          <cell r="LQ383">
            <v>0</v>
          </cell>
          <cell r="LR383">
            <v>0</v>
          </cell>
          <cell r="LS383">
            <v>0</v>
          </cell>
          <cell r="LT383">
            <v>33.397086614173233</v>
          </cell>
          <cell r="LU383">
            <v>32.583149606299216</v>
          </cell>
          <cell r="LV383">
            <v>44.456249999999997</v>
          </cell>
          <cell r="LW383">
            <v>44.808340476190466</v>
          </cell>
          <cell r="LX383">
            <v>42.29404761904761</v>
          </cell>
          <cell r="LY383">
            <v>46.79404761904761</v>
          </cell>
          <cell r="LZ383">
            <v>40.250125000000004</v>
          </cell>
          <cell r="MA383">
            <v>46.03</v>
          </cell>
          <cell r="MB383" t="str">
            <v>Nov 15</v>
          </cell>
          <cell r="MC383">
            <v>489.1</v>
          </cell>
          <cell r="MD383">
            <v>506.04999999999995</v>
          </cell>
          <cell r="ME383">
            <v>50.426388888888887</v>
          </cell>
          <cell r="MF383">
            <v>58.22</v>
          </cell>
          <cell r="MG383">
            <v>51.63</v>
          </cell>
          <cell r="MH383" t="str">
            <v>Nov 15</v>
          </cell>
          <cell r="MI383">
            <v>133.6904761904762</v>
          </cell>
          <cell r="MJ383">
            <v>122.72108843537418</v>
          </cell>
          <cell r="MK383">
            <v>125.57823129251713</v>
          </cell>
          <cell r="ML383">
            <v>122.85714285714283</v>
          </cell>
          <cell r="MM383">
            <v>91.700680272108869</v>
          </cell>
          <cell r="MN383">
            <v>116.21375979085613</v>
          </cell>
          <cell r="MO383">
            <v>114.42972981434518</v>
          </cell>
          <cell r="MP383">
            <v>118.50340136054422</v>
          </cell>
          <cell r="MQ383">
            <v>66.071428571428569</v>
          </cell>
          <cell r="MR383">
            <v>94.642857142857139</v>
          </cell>
          <cell r="MS383">
            <v>0</v>
          </cell>
          <cell r="MT383">
            <v>120.80763707020367</v>
          </cell>
          <cell r="MU383">
            <v>76.741047669733121</v>
          </cell>
          <cell r="MV383">
            <v>147.61904761904762</v>
          </cell>
          <cell r="MW383">
            <v>15.41</v>
          </cell>
        </row>
        <row r="384">
          <cell r="F384" t="str">
            <v>Dec 15</v>
          </cell>
          <cell r="G384">
            <v>38.21</v>
          </cell>
          <cell r="H384">
            <v>0</v>
          </cell>
          <cell r="I384">
            <v>37.259090909090915</v>
          </cell>
          <cell r="J384">
            <v>39.203333333333333</v>
          </cell>
          <cell r="K384">
            <v>37.945681818181818</v>
          </cell>
          <cell r="L384">
            <v>38.881818181818183</v>
          </cell>
          <cell r="M384">
            <v>34.719090909090916</v>
          </cell>
          <cell r="N384">
            <v>0</v>
          </cell>
          <cell r="O384">
            <v>0</v>
          </cell>
          <cell r="P384">
            <v>30.713636363636368</v>
          </cell>
          <cell r="Q384">
            <v>30.713636363636368</v>
          </cell>
          <cell r="R384">
            <v>37.796136363636371</v>
          </cell>
          <cell r="S384">
            <v>38.054581818181823</v>
          </cell>
          <cell r="T384">
            <v>34.395454545454548</v>
          </cell>
          <cell r="U384">
            <v>22.622727272727278</v>
          </cell>
          <cell r="V384">
            <v>35.871904761904766</v>
          </cell>
          <cell r="W384">
            <v>36.367142857142859</v>
          </cell>
          <cell r="X384">
            <v>37.843333333333334</v>
          </cell>
          <cell r="Y384">
            <v>32.71</v>
          </cell>
          <cell r="Z384">
            <v>33.555238095238096</v>
          </cell>
          <cell r="AA384">
            <v>32.87318181818182</v>
          </cell>
          <cell r="AB384">
            <v>39.918636363636367</v>
          </cell>
          <cell r="AC384">
            <v>41.552857142857142</v>
          </cell>
          <cell r="AD384">
            <v>37.067142857142855</v>
          </cell>
          <cell r="AE384">
            <v>40.71</v>
          </cell>
          <cell r="AF384">
            <v>33.30318181818182</v>
          </cell>
          <cell r="AG384">
            <v>39.61</v>
          </cell>
          <cell r="AH384">
            <v>30.153181818181814</v>
          </cell>
          <cell r="AI384">
            <v>34.55590909090909</v>
          </cell>
          <cell r="AJ384">
            <v>33.30318181818182</v>
          </cell>
          <cell r="AK384">
            <v>35.403181818181814</v>
          </cell>
          <cell r="AL384">
            <v>39.586190476190474</v>
          </cell>
          <cell r="AM384">
            <v>42.645000000000003</v>
          </cell>
          <cell r="AN384">
            <v>38.573181818181823</v>
          </cell>
          <cell r="AO384">
            <v>38.477727272727272</v>
          </cell>
          <cell r="AP384">
            <v>37.961190476190474</v>
          </cell>
          <cell r="AQ384">
            <v>31.103181818181817</v>
          </cell>
          <cell r="AR384">
            <v>39.200000000000003</v>
          </cell>
          <cell r="AS384">
            <v>41.552857142857142</v>
          </cell>
          <cell r="AT384">
            <v>32.740909090909092</v>
          </cell>
          <cell r="AU384">
            <v>43.021818181818183</v>
          </cell>
          <cell r="AV384">
            <v>39.891363636363636</v>
          </cell>
          <cell r="AW384">
            <v>32.854547727272724</v>
          </cell>
          <cell r="AX384">
            <v>36.462380952380954</v>
          </cell>
          <cell r="AY384">
            <v>0</v>
          </cell>
          <cell r="AZ384">
            <v>0</v>
          </cell>
          <cell r="BA384">
            <v>37.895454545454548</v>
          </cell>
          <cell r="BB384">
            <v>34.615000000000002</v>
          </cell>
          <cell r="BC384">
            <v>34.591363636363639</v>
          </cell>
          <cell r="BD384">
            <v>-1.7145454545454555</v>
          </cell>
          <cell r="BE384">
            <v>37.415909090909089</v>
          </cell>
          <cell r="BF384">
            <v>36.452282727272731</v>
          </cell>
          <cell r="BG384">
            <v>28.732238095238102</v>
          </cell>
          <cell r="BH384">
            <v>38.814761904761909</v>
          </cell>
          <cell r="BI384">
            <v>38.700476190476195</v>
          </cell>
          <cell r="BJ384">
            <v>0</v>
          </cell>
          <cell r="BK384">
            <v>2.21</v>
          </cell>
          <cell r="BL384">
            <v>6.3190909090909093</v>
          </cell>
          <cell r="BM384">
            <v>15.96119318181818</v>
          </cell>
          <cell r="BN384">
            <v>24.122556818181817</v>
          </cell>
          <cell r="BO384">
            <v>23.753863636363636</v>
          </cell>
          <cell r="BP384">
            <v>38.687727272727273</v>
          </cell>
          <cell r="BQ384">
            <v>49.764463636363637</v>
          </cell>
          <cell r="BR384">
            <v>46.862673231818178</v>
          </cell>
          <cell r="BS384">
            <v>52.160754545454544</v>
          </cell>
          <cell r="BT384">
            <v>49.258964140909086</v>
          </cell>
          <cell r="BU384">
            <v>55.755190909090892</v>
          </cell>
          <cell r="BV384">
            <v>52.853400504545434</v>
          </cell>
          <cell r="BW384">
            <v>49.478099999999998</v>
          </cell>
          <cell r="BX384">
            <v>46.576309595454546</v>
          </cell>
          <cell r="BY384">
            <v>58.33628181818181</v>
          </cell>
          <cell r="BZ384">
            <v>55.434491413636351</v>
          </cell>
          <cell r="CA384">
            <v>48.824236363636359</v>
          </cell>
          <cell r="CB384">
            <v>45.922445959090908</v>
          </cell>
          <cell r="CC384">
            <v>57.892418181818179</v>
          </cell>
          <cell r="CD384">
            <v>54.990627777272721</v>
          </cell>
          <cell r="CE384">
            <v>61.250509090909091</v>
          </cell>
          <cell r="CF384">
            <v>82.243636363636355</v>
          </cell>
          <cell r="CG384">
            <v>66.355227272727276</v>
          </cell>
          <cell r="CH384">
            <v>62.603863636363634</v>
          </cell>
          <cell r="CI384">
            <v>51.394063636363633</v>
          </cell>
          <cell r="CJ384">
            <v>45.724063636363638</v>
          </cell>
          <cell r="CK384">
            <v>47.194063636363637</v>
          </cell>
          <cell r="CL384">
            <v>41.804222727272723</v>
          </cell>
          <cell r="CM384">
            <v>0</v>
          </cell>
          <cell r="CN384">
            <v>45.842045454545456</v>
          </cell>
          <cell r="CO384">
            <v>42.940255050000005</v>
          </cell>
          <cell r="CP384">
            <v>0</v>
          </cell>
          <cell r="CQ384">
            <v>42.153300000000002</v>
          </cell>
          <cell r="CR384">
            <v>0</v>
          </cell>
          <cell r="CS384">
            <v>0</v>
          </cell>
          <cell r="CT384">
            <v>25.547272727272727</v>
          </cell>
          <cell r="CU384">
            <v>23.035909090909094</v>
          </cell>
          <cell r="CV384">
            <v>0</v>
          </cell>
          <cell r="CW384">
            <v>23.25</v>
          </cell>
          <cell r="CX384">
            <v>0</v>
          </cell>
          <cell r="CY384">
            <v>47.075509090909094</v>
          </cell>
          <cell r="CZ384">
            <v>47.039522727272718</v>
          </cell>
          <cell r="DA384">
            <v>45.86781818181818</v>
          </cell>
          <cell r="DB384">
            <v>0.9984545454545426</v>
          </cell>
          <cell r="DC384">
            <v>1.1504132231404942</v>
          </cell>
          <cell r="DD384">
            <v>0.21795454545454618</v>
          </cell>
          <cell r="DE384">
            <v>0</v>
          </cell>
          <cell r="DF384">
            <v>2.901790404545455</v>
          </cell>
          <cell r="DG384">
            <v>6.9090247727272738</v>
          </cell>
          <cell r="DH384">
            <v>5.6256079545454556</v>
          </cell>
          <cell r="DI384">
            <v>4.5770795454545453E-2</v>
          </cell>
          <cell r="DJ384">
            <v>9.5933522727272721E-2</v>
          </cell>
          <cell r="DK384">
            <v>1.1417124999999999</v>
          </cell>
          <cell r="DL384">
            <v>0</v>
          </cell>
          <cell r="DM384" t="str">
            <v>Dec 15</v>
          </cell>
          <cell r="DN384">
            <v>2.9299999999999997</v>
          </cell>
          <cell r="DO384">
            <v>0</v>
          </cell>
          <cell r="DP384">
            <v>0</v>
          </cell>
          <cell r="DQ384">
            <v>0</v>
          </cell>
          <cell r="DR384">
            <v>0</v>
          </cell>
          <cell r="DS384">
            <v>3.9634636363636417</v>
          </cell>
          <cell r="DT384">
            <v>53.727927272727278</v>
          </cell>
          <cell r="DU384">
            <v>50.82613686818182</v>
          </cell>
          <cell r="DV384">
            <v>60.332427272727259</v>
          </cell>
          <cell r="DW384">
            <v>57.430636868181807</v>
          </cell>
          <cell r="DX384">
            <v>52.878</v>
          </cell>
          <cell r="DY384">
            <v>49.976209595454549</v>
          </cell>
          <cell r="DZ384">
            <v>59.736409090909085</v>
          </cell>
          <cell r="EA384">
            <v>56.834618686363626</v>
          </cell>
          <cell r="EB384">
            <v>52.926681818181812</v>
          </cell>
          <cell r="EC384">
            <v>50.024891413636354</v>
          </cell>
          <cell r="ED384">
            <v>59.745954545454545</v>
          </cell>
          <cell r="EE384">
            <v>56.844164140909086</v>
          </cell>
          <cell r="EF384">
            <v>49.36584545454545</v>
          </cell>
          <cell r="EG384">
            <v>63.438709090909086</v>
          </cell>
          <cell r="EH384">
            <v>43.946890909090911</v>
          </cell>
          <cell r="EI384">
            <v>0</v>
          </cell>
          <cell r="EJ384">
            <v>0</v>
          </cell>
          <cell r="EK384">
            <v>47.699209090909086</v>
          </cell>
          <cell r="EL384">
            <v>44.797418686363628</v>
          </cell>
          <cell r="EM384">
            <v>0</v>
          </cell>
          <cell r="EN384">
            <v>0</v>
          </cell>
          <cell r="EO384">
            <v>24.410000000000004</v>
          </cell>
          <cell r="EP384">
            <v>24.107272727272729</v>
          </cell>
          <cell r="EQ384" t="str">
            <v>Dec 15</v>
          </cell>
          <cell r="ER384">
            <v>2.39</v>
          </cell>
          <cell r="ES384">
            <v>0</v>
          </cell>
          <cell r="ET384">
            <v>0</v>
          </cell>
          <cell r="EU384">
            <v>0</v>
          </cell>
          <cell r="EV384">
            <v>13.955454545454542</v>
          </cell>
          <cell r="EW384">
            <v>22.56068181818182</v>
          </cell>
          <cell r="EX384">
            <v>25.34556818181818</v>
          </cell>
          <cell r="EY384">
            <v>50.135018181818182</v>
          </cell>
          <cell r="EZ384">
            <v>47.233227777272731</v>
          </cell>
          <cell r="FA384">
            <v>62.154654545454548</v>
          </cell>
          <cell r="FB384">
            <v>59.252864140909097</v>
          </cell>
          <cell r="FC384">
            <v>51.743427272727274</v>
          </cell>
          <cell r="FD384">
            <v>48.841636868181823</v>
          </cell>
          <cell r="FE384">
            <v>49.715018181818181</v>
          </cell>
          <cell r="FF384">
            <v>46.813227777272729</v>
          </cell>
          <cell r="FG384">
            <v>0</v>
          </cell>
          <cell r="FH384">
            <v>42.304336868181821</v>
          </cell>
          <cell r="FI384">
            <v>47.64976363636363</v>
          </cell>
          <cell r="FJ384">
            <v>45.206127272727272</v>
          </cell>
          <cell r="FK384">
            <v>42.304336868181821</v>
          </cell>
          <cell r="FL384">
            <v>0</v>
          </cell>
          <cell r="FM384">
            <v>0</v>
          </cell>
          <cell r="FN384" t="str">
            <v>Dec 15</v>
          </cell>
          <cell r="FO384">
            <v>2.44</v>
          </cell>
          <cell r="FP384">
            <v>33.234999999999999</v>
          </cell>
          <cell r="FQ384">
            <v>39.78</v>
          </cell>
          <cell r="FR384">
            <v>40.071249999999999</v>
          </cell>
          <cell r="FS384">
            <v>0</v>
          </cell>
          <cell r="FT384">
            <v>69.523268181818196</v>
          </cell>
          <cell r="FU384">
            <v>66.621477777272744</v>
          </cell>
          <cell r="FV384">
            <v>90.01735909090911</v>
          </cell>
          <cell r="FW384">
            <v>87.115568686363659</v>
          </cell>
          <cell r="FX384">
            <v>69.523268181818196</v>
          </cell>
          <cell r="FY384">
            <v>66.621477777272744</v>
          </cell>
          <cell r="FZ384">
            <v>90.01735909090911</v>
          </cell>
          <cell r="GA384">
            <v>87.115568686363659</v>
          </cell>
          <cell r="GB384">
            <v>0</v>
          </cell>
          <cell r="GC384">
            <v>0</v>
          </cell>
          <cell r="GD384">
            <v>50.18904545454545</v>
          </cell>
          <cell r="GE384">
            <v>51.32886818181818</v>
          </cell>
          <cell r="GF384">
            <v>48.427077777272729</v>
          </cell>
          <cell r="GG384">
            <v>51.538868181818181</v>
          </cell>
          <cell r="GH384">
            <v>48.637077777272722</v>
          </cell>
          <cell r="GI384">
            <v>62.384318181818166</v>
          </cell>
          <cell r="GJ384">
            <v>60.704318181818167</v>
          </cell>
          <cell r="GK384">
            <v>0</v>
          </cell>
          <cell r="GL384">
            <v>0</v>
          </cell>
          <cell r="GM384">
            <v>23.689545454545453</v>
          </cell>
          <cell r="GN384">
            <v>0</v>
          </cell>
          <cell r="GO384" t="str">
            <v>Dec 15</v>
          </cell>
          <cell r="GP384">
            <v>5.3120000000000003</v>
          </cell>
          <cell r="GQ384">
            <v>324.91666666666669</v>
          </cell>
          <cell r="GR384">
            <v>367.0595238095238</v>
          </cell>
          <cell r="GS384">
            <v>314.95238095238096</v>
          </cell>
          <cell r="GT384">
            <v>328</v>
          </cell>
          <cell r="GU384">
            <v>387.40476190476193</v>
          </cell>
          <cell r="GV384">
            <v>383.65476190476193</v>
          </cell>
          <cell r="GW384">
            <v>387.40476190476193</v>
          </cell>
          <cell r="GX384">
            <v>0</v>
          </cell>
          <cell r="GY384">
            <v>491.26190476190476</v>
          </cell>
          <cell r="GZ384">
            <v>429.1904761904762</v>
          </cell>
          <cell r="HA384">
            <v>439.8095238095238</v>
          </cell>
          <cell r="HB384">
            <v>414.47619047619048</v>
          </cell>
          <cell r="HC384">
            <v>373.89285714285717</v>
          </cell>
          <cell r="HD384">
            <v>335.4404761904762</v>
          </cell>
          <cell r="HE384">
            <v>342.96428571428572</v>
          </cell>
          <cell r="HF384">
            <v>346.22619047619048</v>
          </cell>
          <cell r="HG384">
            <v>280.26190476190476</v>
          </cell>
          <cell r="HH384">
            <v>0</v>
          </cell>
          <cell r="HI384">
            <v>271.89285714285717</v>
          </cell>
          <cell r="HJ384">
            <v>0</v>
          </cell>
          <cell r="HK384" t="e">
            <v>#VALUE!</v>
          </cell>
          <cell r="HL384">
            <v>0</v>
          </cell>
          <cell r="HM384">
            <v>0</v>
          </cell>
          <cell r="HN384">
            <v>154.1904761904762</v>
          </cell>
          <cell r="HO384">
            <v>143.5952380952381</v>
          </cell>
          <cell r="HP384">
            <v>120.60714285714286</v>
          </cell>
          <cell r="HQ384">
            <v>0</v>
          </cell>
          <cell r="HR384">
            <v>48.19</v>
          </cell>
          <cell r="HS384">
            <v>0</v>
          </cell>
          <cell r="HT384">
            <v>525.95238095238096</v>
          </cell>
          <cell r="HU384" t="str">
            <v>Dec 15</v>
          </cell>
          <cell r="HV384">
            <v>395.20238095238096</v>
          </cell>
          <cell r="HW384">
            <v>417.63095238095241</v>
          </cell>
          <cell r="HX384">
            <v>370.20238095238096</v>
          </cell>
          <cell r="HY384">
            <v>392.63095238095241</v>
          </cell>
          <cell r="HZ384">
            <v>376.22619047619048</v>
          </cell>
          <cell r="IA384">
            <v>362.42857142857144</v>
          </cell>
          <cell r="IB384">
            <v>376.22619047619048</v>
          </cell>
          <cell r="IC384">
            <v>437.70238095238096</v>
          </cell>
          <cell r="ID384">
            <v>363.20238095238096</v>
          </cell>
          <cell r="IE384">
            <v>328.98809523809524</v>
          </cell>
          <cell r="IF384">
            <v>341.53571428571428</v>
          </cell>
          <cell r="IG384">
            <v>272.28571428571428</v>
          </cell>
          <cell r="IH384">
            <v>0</v>
          </cell>
          <cell r="II384">
            <v>265.13095238095241</v>
          </cell>
          <cell r="IJ384">
            <v>0</v>
          </cell>
          <cell r="IK384">
            <v>0</v>
          </cell>
          <cell r="IL384">
            <v>0</v>
          </cell>
          <cell r="IM384">
            <v>165.0952380952381</v>
          </cell>
          <cell r="IN384">
            <v>139.48809523809524</v>
          </cell>
          <cell r="IO384">
            <v>0</v>
          </cell>
          <cell r="IP384">
            <v>0</v>
          </cell>
          <cell r="IQ384" t="str">
            <v>Dec 15</v>
          </cell>
          <cell r="IR384">
            <v>8.4545153797818493</v>
          </cell>
          <cell r="IS384">
            <v>39.081385979049152</v>
          </cell>
          <cell r="IT384">
            <v>45.913682277318635</v>
          </cell>
          <cell r="IU384">
            <v>0</v>
          </cell>
          <cell r="IV384">
            <v>0</v>
          </cell>
          <cell r="IW384">
            <v>0</v>
          </cell>
          <cell r="IX384">
            <v>47.293754940711459</v>
          </cell>
          <cell r="IY384">
            <v>0</v>
          </cell>
          <cell r="IZ384">
            <v>58.80628458498024</v>
          </cell>
          <cell r="JA384">
            <v>56.278557312252964</v>
          </cell>
          <cell r="JB384">
            <v>0</v>
          </cell>
          <cell r="JC384">
            <v>52.959470316205532</v>
          </cell>
          <cell r="JD384">
            <v>66.194190424959672</v>
          </cell>
          <cell r="JE384">
            <v>0</v>
          </cell>
          <cell r="JF384">
            <v>0</v>
          </cell>
          <cell r="JG384">
            <v>0</v>
          </cell>
          <cell r="JH384">
            <v>0</v>
          </cell>
          <cell r="JI384">
            <v>0</v>
          </cell>
          <cell r="JJ384">
            <v>0</v>
          </cell>
          <cell r="JK384">
            <v>0</v>
          </cell>
          <cell r="JL384">
            <v>0</v>
          </cell>
          <cell r="JM384">
            <v>-2.0889130434782501</v>
          </cell>
          <cell r="JN384">
            <v>47.534369762845856</v>
          </cell>
          <cell r="JO384">
            <v>0</v>
          </cell>
          <cell r="JP384">
            <v>42.664150197628459</v>
          </cell>
          <cell r="JQ384">
            <v>44.753063241106709</v>
          </cell>
          <cell r="JR384">
            <v>47.133717154150197</v>
          </cell>
          <cell r="JS384">
            <v>47.240691699604746</v>
          </cell>
          <cell r="JT384">
            <v>47.79169960474308</v>
          </cell>
          <cell r="JU384">
            <v>0</v>
          </cell>
          <cell r="JV384">
            <v>0</v>
          </cell>
          <cell r="JW384">
            <v>0</v>
          </cell>
          <cell r="JX384">
            <v>0</v>
          </cell>
          <cell r="JY384">
            <v>0</v>
          </cell>
          <cell r="JZ384">
            <v>46.370454545454535</v>
          </cell>
          <cell r="KA384">
            <v>0</v>
          </cell>
          <cell r="KB384">
            <v>0</v>
          </cell>
          <cell r="KC384">
            <v>0</v>
          </cell>
          <cell r="KD384">
            <v>31.98863636363636</v>
          </cell>
          <cell r="KE384">
            <v>34.792984189723313</v>
          </cell>
          <cell r="KF384">
            <v>31.98863636363636</v>
          </cell>
          <cell r="KG384">
            <v>34.792984189723313</v>
          </cell>
          <cell r="KH384">
            <v>29.241818181818186</v>
          </cell>
          <cell r="KI384">
            <v>0</v>
          </cell>
          <cell r="KJ384">
            <v>0</v>
          </cell>
          <cell r="KK384">
            <v>28.425769506084468</v>
          </cell>
          <cell r="KL384">
            <v>27.793271295633499</v>
          </cell>
          <cell r="KM384">
            <v>0</v>
          </cell>
          <cell r="KN384">
            <v>27.174784476051162</v>
          </cell>
          <cell r="KO384">
            <v>25</v>
          </cell>
          <cell r="KP384">
            <v>1.6173913043478267</v>
          </cell>
          <cell r="KQ384">
            <v>1.1217391304347826</v>
          </cell>
          <cell r="KR384">
            <v>0.62173913043478257</v>
          </cell>
          <cell r="KS384">
            <v>0.12174304347826091</v>
          </cell>
          <cell r="KT384">
            <v>-0.12608478260869554</v>
          </cell>
          <cell r="KU384">
            <v>-4.191304347826085</v>
          </cell>
          <cell r="KV384">
            <v>-1.617391304347825</v>
          </cell>
          <cell r="KW384">
            <v>0.27826260869565211</v>
          </cell>
          <cell r="KX384">
            <v>-0.76521739130434785</v>
          </cell>
          <cell r="KY384">
            <v>-0.3173913043478262</v>
          </cell>
          <cell r="KZ384">
            <v>-2</v>
          </cell>
          <cell r="LA384">
            <v>-1.2173913043478262</v>
          </cell>
          <cell r="LB384">
            <v>2.8043478260869565</v>
          </cell>
          <cell r="LC384" t="str">
            <v>Dec 15</v>
          </cell>
          <cell r="LD384">
            <v>37.066881547139403</v>
          </cell>
          <cell r="LE384">
            <v>43.617998163452704</v>
          </cell>
          <cell r="LF384">
            <v>460</v>
          </cell>
          <cell r="LG384">
            <v>475</v>
          </cell>
          <cell r="LH384">
            <v>43.607398989898996</v>
          </cell>
          <cell r="LI384">
            <v>53.140454545454553</v>
          </cell>
          <cell r="LJ384">
            <v>46.737727272727277</v>
          </cell>
          <cell r="LK384">
            <v>1.3795454545454544</v>
          </cell>
          <cell r="LL384">
            <v>44.012727272727275</v>
          </cell>
          <cell r="LM384">
            <v>0.31136363636363645</v>
          </cell>
          <cell r="LN384">
            <v>45.435454545454547</v>
          </cell>
          <cell r="LO384">
            <v>1.0227272727272729</v>
          </cell>
          <cell r="LP384">
            <v>0</v>
          </cell>
          <cell r="LQ384">
            <v>0</v>
          </cell>
          <cell r="LR384">
            <v>0</v>
          </cell>
          <cell r="LS384">
            <v>0</v>
          </cell>
          <cell r="LT384">
            <v>24.919040801717966</v>
          </cell>
          <cell r="LU384">
            <v>24.177308518253398</v>
          </cell>
          <cell r="LV384">
            <v>39.918636363636367</v>
          </cell>
          <cell r="LW384">
            <v>41.552857142857142</v>
          </cell>
          <cell r="LX384">
            <v>37.067142857142855</v>
          </cell>
          <cell r="LY384">
            <v>40.71</v>
          </cell>
          <cell r="LZ384">
            <v>33.30318181818182</v>
          </cell>
          <cell r="MA384">
            <v>39.61</v>
          </cell>
          <cell r="MB384" t="str">
            <v>Dec 15</v>
          </cell>
          <cell r="MC384">
            <v>407.2045454545455</v>
          </cell>
          <cell r="MD384">
            <v>437.2045454545455</v>
          </cell>
          <cell r="ME384">
            <v>47.075126262626263</v>
          </cell>
          <cell r="MF384">
            <v>55.95</v>
          </cell>
          <cell r="MG384">
            <v>51.31</v>
          </cell>
          <cell r="MH384" t="str">
            <v>Dec 15</v>
          </cell>
          <cell r="MI384">
            <v>150.21739130434781</v>
          </cell>
          <cell r="MJ384">
            <v>116.02484472049689</v>
          </cell>
          <cell r="MK384">
            <v>118.8819875776398</v>
          </cell>
          <cell r="ML384">
            <v>115.77639751552798</v>
          </cell>
          <cell r="MM384">
            <v>93.66459627329192</v>
          </cell>
          <cell r="MN384">
            <v>121.21325140560747</v>
          </cell>
          <cell r="MO384">
            <v>117.91441557327845</v>
          </cell>
          <cell r="MP384">
            <v>140.24844720496893</v>
          </cell>
          <cell r="MQ384">
            <v>92.065217391304344</v>
          </cell>
          <cell r="MR384">
            <v>100</v>
          </cell>
          <cell r="MS384">
            <v>0</v>
          </cell>
          <cell r="MT384">
            <v>112.35955056179778</v>
          </cell>
          <cell r="MU384">
            <v>80.364787005113755</v>
          </cell>
          <cell r="MV384">
            <v>104.34782608695652</v>
          </cell>
          <cell r="MW384">
            <v>15.41</v>
          </cell>
        </row>
        <row r="385">
          <cell r="F385" t="str">
            <v>Jan 16</v>
          </cell>
          <cell r="G385">
            <v>30.69425</v>
          </cell>
          <cell r="H385">
            <v>0</v>
          </cell>
          <cell r="I385">
            <v>31.535789473684215</v>
          </cell>
          <cell r="J385">
            <v>33.45315789473684</v>
          </cell>
          <cell r="K385">
            <v>32.638421052631571</v>
          </cell>
          <cell r="L385">
            <v>32.817368421052628</v>
          </cell>
          <cell r="M385">
            <v>27.491052631578942</v>
          </cell>
          <cell r="N385">
            <v>0</v>
          </cell>
          <cell r="O385">
            <v>0</v>
          </cell>
          <cell r="P385">
            <v>23.996315789473687</v>
          </cell>
          <cell r="Q385">
            <v>23.996315789473687</v>
          </cell>
          <cell r="R385">
            <v>30.967631578947362</v>
          </cell>
          <cell r="S385">
            <v>31.430557368421056</v>
          </cell>
          <cell r="T385">
            <v>27.917368421052636</v>
          </cell>
          <cell r="U385">
            <v>17.483157894736848</v>
          </cell>
          <cell r="V385">
            <v>28.031749999999995</v>
          </cell>
          <cell r="W385">
            <v>29.094249999999992</v>
          </cell>
          <cell r="X385">
            <v>30.069249999999993</v>
          </cell>
          <cell r="Y385">
            <v>24.444249999999993</v>
          </cell>
          <cell r="Z385">
            <v>25.819249999999993</v>
          </cell>
          <cell r="AA385">
            <v>25.334500000000006</v>
          </cell>
          <cell r="AB385">
            <v>33.084500000000006</v>
          </cell>
          <cell r="AC385">
            <v>34.994249999999994</v>
          </cell>
          <cell r="AD385">
            <v>30.819249999999993</v>
          </cell>
          <cell r="AE385">
            <v>33.194249999999997</v>
          </cell>
          <cell r="AF385">
            <v>25.675750000000001</v>
          </cell>
          <cell r="AG385">
            <v>31.63</v>
          </cell>
          <cell r="AH385">
            <v>22.425749999999997</v>
          </cell>
          <cell r="AI385">
            <v>26.904499999999995</v>
          </cell>
          <cell r="AJ385">
            <v>25.675750000000001</v>
          </cell>
          <cell r="AK385">
            <v>28.075749999999999</v>
          </cell>
          <cell r="AL385">
            <v>32.419249999999991</v>
          </cell>
          <cell r="AM385">
            <v>35.61</v>
          </cell>
          <cell r="AN385">
            <v>32.3095</v>
          </cell>
          <cell r="AO385">
            <v>30.697000000000003</v>
          </cell>
          <cell r="AP385">
            <v>31.099999999999994</v>
          </cell>
          <cell r="AQ385">
            <v>23.325749999999999</v>
          </cell>
          <cell r="AR385">
            <v>31.965000000000003</v>
          </cell>
          <cell r="AS385">
            <v>34.994249999999994</v>
          </cell>
          <cell r="AT385">
            <v>25.712500000000002</v>
          </cell>
          <cell r="AU385">
            <v>34.4</v>
          </cell>
          <cell r="AV385">
            <v>32.109500000000004</v>
          </cell>
          <cell r="AW385">
            <v>25.8</v>
          </cell>
          <cell r="AX385">
            <v>28.794249999999995</v>
          </cell>
          <cell r="AY385">
            <v>29.975263157894741</v>
          </cell>
          <cell r="AZ385">
            <v>0</v>
          </cell>
          <cell r="BA385">
            <v>32.246315789473691</v>
          </cell>
          <cell r="BB385">
            <v>27.342000000000002</v>
          </cell>
          <cell r="BC385">
            <v>26.809500000000003</v>
          </cell>
          <cell r="BD385">
            <v>-1.825454545454545</v>
          </cell>
          <cell r="BE385">
            <v>31.797368421052624</v>
          </cell>
          <cell r="BF385">
            <v>28.927904736842105</v>
          </cell>
          <cell r="BG385">
            <v>23.860026315789479</v>
          </cell>
          <cell r="BH385">
            <v>31.619249999999994</v>
          </cell>
          <cell r="BI385">
            <v>31.569249999999993</v>
          </cell>
          <cell r="BJ385">
            <v>0</v>
          </cell>
          <cell r="BK385">
            <v>2.38</v>
          </cell>
          <cell r="BL385">
            <v>6.3303947368421047</v>
          </cell>
          <cell r="BM385">
            <v>13.857236842105261</v>
          </cell>
          <cell r="BN385">
            <v>20.756842105263157</v>
          </cell>
          <cell r="BO385">
            <v>20.73473684210526</v>
          </cell>
          <cell r="BP385">
            <v>30.814736842105262</v>
          </cell>
          <cell r="BQ385">
            <v>43.042926315789472</v>
          </cell>
          <cell r="BR385">
            <v>40.125172776315786</v>
          </cell>
          <cell r="BS385">
            <v>45.795915789473675</v>
          </cell>
          <cell r="BT385">
            <v>42.878162249999988</v>
          </cell>
          <cell r="BU385">
            <v>49.925400000000003</v>
          </cell>
          <cell r="BV385">
            <v>47.007646460526317</v>
          </cell>
          <cell r="BW385">
            <v>42.181263157894733</v>
          </cell>
          <cell r="BX385">
            <v>39.263509618421047</v>
          </cell>
          <cell r="BY385">
            <v>51.08415789473684</v>
          </cell>
          <cell r="BZ385">
            <v>48.166404355263154</v>
          </cell>
          <cell r="CA385">
            <v>41.692736842105269</v>
          </cell>
          <cell r="CB385">
            <v>38.774983302631583</v>
          </cell>
          <cell r="CC385">
            <v>51.164842105263162</v>
          </cell>
          <cell r="CD385">
            <v>48.247088565789475</v>
          </cell>
          <cell r="CE385">
            <v>56.820031578947365</v>
          </cell>
          <cell r="CF385">
            <v>76.252105263157887</v>
          </cell>
          <cell r="CG385">
            <v>62.177684210526309</v>
          </cell>
          <cell r="CH385">
            <v>58.567894736842099</v>
          </cell>
          <cell r="CI385">
            <v>44.483084210526322</v>
          </cell>
          <cell r="CJ385">
            <v>39.012031578947365</v>
          </cell>
          <cell r="CK385">
            <v>40.41571578947368</v>
          </cell>
          <cell r="CL385">
            <v>37.072184210526316</v>
          </cell>
          <cell r="CM385">
            <v>0</v>
          </cell>
          <cell r="CN385">
            <v>40.154431578947367</v>
          </cell>
          <cell r="CO385">
            <v>37.236678039473681</v>
          </cell>
          <cell r="CP385">
            <v>0</v>
          </cell>
          <cell r="CQ385">
            <v>36.061421052631573</v>
          </cell>
          <cell r="CR385">
            <v>0</v>
          </cell>
          <cell r="CS385">
            <v>0</v>
          </cell>
          <cell r="CT385">
            <v>21.804210526315785</v>
          </cell>
          <cell r="CU385">
            <v>19.054210526315785</v>
          </cell>
          <cell r="CV385">
            <v>0</v>
          </cell>
          <cell r="CW385">
            <v>24.5</v>
          </cell>
          <cell r="CX385">
            <v>0</v>
          </cell>
          <cell r="CY385">
            <v>39.483978947368414</v>
          </cell>
          <cell r="CZ385">
            <v>38.006684210526323</v>
          </cell>
          <cell r="DA385">
            <v>36.284684210526315</v>
          </cell>
          <cell r="DB385">
            <v>1.1470789473684218</v>
          </cell>
          <cell r="DC385">
            <v>1.15622009569378</v>
          </cell>
          <cell r="DD385">
            <v>0.16284210526315471</v>
          </cell>
          <cell r="DE385">
            <v>0</v>
          </cell>
          <cell r="DF385">
            <v>2.9177535394736842</v>
          </cell>
          <cell r="DG385">
            <v>6.9470322368421051</v>
          </cell>
          <cell r="DH385">
            <v>5.4155098684210525</v>
          </cell>
          <cell r="DI385">
            <v>0.20874157894736839</v>
          </cell>
          <cell r="DJ385">
            <v>0.17024</v>
          </cell>
          <cell r="DK385">
            <v>1.1525407894736841</v>
          </cell>
          <cell r="DL385">
            <v>0</v>
          </cell>
          <cell r="DM385" t="str">
            <v>Jan 16</v>
          </cell>
          <cell r="DN385">
            <v>4.95</v>
          </cell>
          <cell r="DO385">
            <v>0</v>
          </cell>
          <cell r="DP385">
            <v>0</v>
          </cell>
          <cell r="DQ385">
            <v>0</v>
          </cell>
          <cell r="DR385">
            <v>0</v>
          </cell>
          <cell r="DS385">
            <v>4.2024315789473761</v>
          </cell>
          <cell r="DT385">
            <v>47.245357894736848</v>
          </cell>
          <cell r="DU385">
            <v>44.327604355263162</v>
          </cell>
          <cell r="DV385">
            <v>51.765221052631574</v>
          </cell>
          <cell r="DW385">
            <v>48.847467513157888</v>
          </cell>
          <cell r="DX385">
            <v>45.734684210526311</v>
          </cell>
          <cell r="DY385">
            <v>42.816930671052624</v>
          </cell>
          <cell r="DZ385">
            <v>51.362684210526318</v>
          </cell>
          <cell r="EA385">
            <v>48.444930671052632</v>
          </cell>
          <cell r="EB385">
            <v>45.743526315789481</v>
          </cell>
          <cell r="EC385">
            <v>42.825772776315794</v>
          </cell>
          <cell r="ED385">
            <v>51.362684210526318</v>
          </cell>
          <cell r="EE385">
            <v>48.444930671052632</v>
          </cell>
          <cell r="EF385">
            <v>40.123484210526314</v>
          </cell>
          <cell r="EG385">
            <v>54.604642105263174</v>
          </cell>
          <cell r="EH385">
            <v>39.078126315789476</v>
          </cell>
          <cell r="EI385">
            <v>0</v>
          </cell>
          <cell r="EJ385">
            <v>0</v>
          </cell>
          <cell r="EK385">
            <v>40.906010526315789</v>
          </cell>
          <cell r="EL385">
            <v>37.988256986842103</v>
          </cell>
          <cell r="EM385">
            <v>0</v>
          </cell>
          <cell r="EN385">
            <v>0</v>
          </cell>
          <cell r="EO385">
            <v>20.222631578947372</v>
          </cell>
          <cell r="EP385">
            <v>19.983157894736841</v>
          </cell>
          <cell r="EQ385" t="str">
            <v>Jan 16</v>
          </cell>
          <cell r="ER385">
            <v>2.57</v>
          </cell>
          <cell r="ES385">
            <v>0</v>
          </cell>
          <cell r="ET385">
            <v>0</v>
          </cell>
          <cell r="EU385">
            <v>0</v>
          </cell>
          <cell r="EV385">
            <v>12.674605263157895</v>
          </cell>
          <cell r="EW385">
            <v>19.418921052631578</v>
          </cell>
          <cell r="EX385">
            <v>22.492105263157896</v>
          </cell>
          <cell r="EY385">
            <v>38.927147368421046</v>
          </cell>
          <cell r="EZ385">
            <v>36.00939382894736</v>
          </cell>
          <cell r="FA385">
            <v>50.128989473684207</v>
          </cell>
          <cell r="FB385">
            <v>47.211235934210521</v>
          </cell>
          <cell r="FC385">
            <v>40.131884210526316</v>
          </cell>
          <cell r="FD385">
            <v>37.214130671052629</v>
          </cell>
          <cell r="FE385">
            <v>38.507147368421052</v>
          </cell>
          <cell r="FF385">
            <v>35.589393828947365</v>
          </cell>
          <cell r="FG385">
            <v>0</v>
          </cell>
          <cell r="FH385">
            <v>37.146046460526321</v>
          </cell>
          <cell r="FI385">
            <v>40.633010526315793</v>
          </cell>
          <cell r="FJ385">
            <v>40.063800000000008</v>
          </cell>
          <cell r="FK385">
            <v>37.146046460526321</v>
          </cell>
          <cell r="FL385">
            <v>0</v>
          </cell>
          <cell r="FM385">
            <v>0</v>
          </cell>
          <cell r="FN385" t="str">
            <v>Jan 16</v>
          </cell>
          <cell r="FO385">
            <v>2.52</v>
          </cell>
          <cell r="FP385">
            <v>33.704999999999998</v>
          </cell>
          <cell r="FQ385">
            <v>36.327083333333327</v>
          </cell>
          <cell r="FR385">
            <v>37.578333333333333</v>
          </cell>
          <cell r="FS385">
            <v>0</v>
          </cell>
          <cell r="FT385">
            <v>51.711173684210529</v>
          </cell>
          <cell r="FU385">
            <v>48.793420144736842</v>
          </cell>
          <cell r="FV385">
            <v>70.102752631578952</v>
          </cell>
          <cell r="FW385">
            <v>67.184999092105272</v>
          </cell>
          <cell r="FX385">
            <v>51.60064736842105</v>
          </cell>
          <cell r="FY385">
            <v>48.682893828947364</v>
          </cell>
          <cell r="FZ385">
            <v>70.102752631578952</v>
          </cell>
          <cell r="GA385">
            <v>67.184999092105272</v>
          </cell>
          <cell r="GB385">
            <v>0</v>
          </cell>
          <cell r="GC385">
            <v>0</v>
          </cell>
          <cell r="GD385">
            <v>43.382131578947366</v>
          </cell>
          <cell r="GE385">
            <v>43.238557894736836</v>
          </cell>
          <cell r="GF385">
            <v>40.320804355263149</v>
          </cell>
          <cell r="GG385">
            <v>43.517636842105262</v>
          </cell>
          <cell r="GH385">
            <v>40.599883302631575</v>
          </cell>
          <cell r="GI385">
            <v>47.496473684210528</v>
          </cell>
          <cell r="GJ385">
            <v>45.816473684210528</v>
          </cell>
          <cell r="GK385">
            <v>0</v>
          </cell>
          <cell r="GL385">
            <v>0</v>
          </cell>
          <cell r="GM385">
            <v>19.883684210526319</v>
          </cell>
          <cell r="GN385">
            <v>0</v>
          </cell>
          <cell r="GO385" t="str">
            <v>Jan 16</v>
          </cell>
          <cell r="GP385">
            <v>4.6130000000000004</v>
          </cell>
          <cell r="GQ385">
            <v>245.65</v>
          </cell>
          <cell r="GR385">
            <v>283.95</v>
          </cell>
          <cell r="GS385">
            <v>251.2</v>
          </cell>
          <cell r="GT385">
            <v>278.2</v>
          </cell>
          <cell r="GU385">
            <v>317.82499999999999</v>
          </cell>
          <cell r="GV385">
            <v>314.07499999999999</v>
          </cell>
          <cell r="GW385">
            <v>317.82499999999999</v>
          </cell>
          <cell r="GX385">
            <v>0</v>
          </cell>
          <cell r="GY385">
            <v>451.32499999999999</v>
          </cell>
          <cell r="GZ385">
            <v>391.15</v>
          </cell>
          <cell r="HA385">
            <v>404.67500000000001</v>
          </cell>
          <cell r="HB385">
            <v>375.82499999999999</v>
          </cell>
          <cell r="HC385">
            <v>310.08749999999998</v>
          </cell>
          <cell r="HD385">
            <v>275.625</v>
          </cell>
          <cell r="HE385">
            <v>282.3</v>
          </cell>
          <cell r="HF385">
            <v>284.8</v>
          </cell>
          <cell r="HG385">
            <v>230.07499999999999</v>
          </cell>
          <cell r="HH385">
            <v>0</v>
          </cell>
          <cell r="HI385">
            <v>217.2</v>
          </cell>
          <cell r="HJ385">
            <v>0</v>
          </cell>
          <cell r="HK385" t="e">
            <v>#VALUE!</v>
          </cell>
          <cell r="HL385">
            <v>0</v>
          </cell>
          <cell r="HM385">
            <v>0</v>
          </cell>
          <cell r="HN385">
            <v>123.4875</v>
          </cell>
          <cell r="HO385">
            <v>118.6375</v>
          </cell>
          <cell r="HP385">
            <v>98.325000000000003</v>
          </cell>
          <cell r="HQ385">
            <v>0</v>
          </cell>
          <cell r="HR385">
            <v>45.777499999999996</v>
          </cell>
          <cell r="HS385">
            <v>0</v>
          </cell>
          <cell r="HT385">
            <v>489.03750000000002</v>
          </cell>
          <cell r="HU385" t="str">
            <v>Jan 16</v>
          </cell>
          <cell r="HV385">
            <v>349.65</v>
          </cell>
          <cell r="HW385">
            <v>371.25</v>
          </cell>
          <cell r="HX385">
            <v>324.64999999999998</v>
          </cell>
          <cell r="HY385">
            <v>346.25</v>
          </cell>
          <cell r="HZ385">
            <v>307.4375</v>
          </cell>
          <cell r="IA385">
            <v>293.64999999999998</v>
          </cell>
          <cell r="IB385">
            <v>307.4375</v>
          </cell>
          <cell r="IC385">
            <v>400.6</v>
          </cell>
          <cell r="ID385">
            <v>293.72500000000002</v>
          </cell>
          <cell r="IE385">
            <v>272.72500000000002</v>
          </cell>
          <cell r="IF385">
            <v>282.66250000000002</v>
          </cell>
          <cell r="IG385">
            <v>221.9375</v>
          </cell>
          <cell r="IH385">
            <v>0</v>
          </cell>
          <cell r="II385">
            <v>210.48750000000001</v>
          </cell>
          <cell r="IJ385">
            <v>0</v>
          </cell>
          <cell r="IK385">
            <v>0</v>
          </cell>
          <cell r="IL385">
            <v>0</v>
          </cell>
          <cell r="IM385">
            <v>131.1</v>
          </cell>
          <cell r="IN385">
            <v>118.27500000000001</v>
          </cell>
          <cell r="IO385">
            <v>0</v>
          </cell>
          <cell r="IP385">
            <v>0</v>
          </cell>
          <cell r="IQ385" t="str">
            <v>Jan 16</v>
          </cell>
          <cell r="IR385">
            <v>7.9514319774634332</v>
          </cell>
          <cell r="IS385">
            <v>29.814665592264301</v>
          </cell>
          <cell r="IT385">
            <v>38.10835629017447</v>
          </cell>
          <cell r="IU385">
            <v>0</v>
          </cell>
          <cell r="IV385">
            <v>0</v>
          </cell>
          <cell r="IW385">
            <v>0</v>
          </cell>
          <cell r="IX385">
            <v>37.368166666666667</v>
          </cell>
          <cell r="IY385">
            <v>0</v>
          </cell>
          <cell r="IZ385">
            <v>53.725500000000011</v>
          </cell>
          <cell r="JA385">
            <v>51.122500000000002</v>
          </cell>
          <cell r="JB385">
            <v>0</v>
          </cell>
          <cell r="JC385">
            <v>47.295000000000002</v>
          </cell>
          <cell r="JD385">
            <v>63.775147928994087</v>
          </cell>
          <cell r="JE385">
            <v>0</v>
          </cell>
          <cell r="JF385">
            <v>0</v>
          </cell>
          <cell r="JG385">
            <v>0</v>
          </cell>
          <cell r="JH385">
            <v>0</v>
          </cell>
          <cell r="JI385">
            <v>0</v>
          </cell>
          <cell r="JJ385">
            <v>0</v>
          </cell>
          <cell r="JK385">
            <v>0</v>
          </cell>
          <cell r="JL385">
            <v>0</v>
          </cell>
          <cell r="JM385">
            <v>-1.8620476190476225</v>
          </cell>
          <cell r="JN385">
            <v>37.557380952380953</v>
          </cell>
          <cell r="JO385">
            <v>0</v>
          </cell>
          <cell r="JP385">
            <v>31.579571428571434</v>
          </cell>
          <cell r="JQ385">
            <v>33.441619047619056</v>
          </cell>
          <cell r="JR385">
            <v>35.889098095238097</v>
          </cell>
          <cell r="JS385">
            <v>36.151714285714284</v>
          </cell>
          <cell r="JT385">
            <v>37.028880952380945</v>
          </cell>
          <cell r="JU385">
            <v>0</v>
          </cell>
          <cell r="JV385">
            <v>0</v>
          </cell>
          <cell r="JW385">
            <v>0</v>
          </cell>
          <cell r="JX385">
            <v>0</v>
          </cell>
          <cell r="JY385">
            <v>0</v>
          </cell>
          <cell r="JZ385">
            <v>35.894000000000005</v>
          </cell>
          <cell r="KA385">
            <v>0</v>
          </cell>
          <cell r="KB385">
            <v>0</v>
          </cell>
          <cell r="KC385">
            <v>0</v>
          </cell>
          <cell r="KD385">
            <v>25.712</v>
          </cell>
          <cell r="KE385">
            <v>27.973904761904762</v>
          </cell>
          <cell r="KF385">
            <v>25.712</v>
          </cell>
          <cell r="KG385">
            <v>27.973904761904762</v>
          </cell>
          <cell r="KH385">
            <v>24.193499999999997</v>
          </cell>
          <cell r="KI385">
            <v>0</v>
          </cell>
          <cell r="KJ385">
            <v>0</v>
          </cell>
          <cell r="KK385">
            <v>23.893937007874015</v>
          </cell>
          <cell r="KL385">
            <v>23.361259842519686</v>
          </cell>
          <cell r="KM385">
            <v>0</v>
          </cell>
          <cell r="KN385">
            <v>22.861766029246347</v>
          </cell>
          <cell r="KO385">
            <v>25</v>
          </cell>
          <cell r="KP385">
            <v>0.76666666666666672</v>
          </cell>
          <cell r="KQ385">
            <v>1.1999999999999997</v>
          </cell>
          <cell r="KR385">
            <v>0.69999999999999973</v>
          </cell>
          <cell r="KS385">
            <v>0.20000000000000004</v>
          </cell>
          <cell r="KT385">
            <v>-0.34761904761904755</v>
          </cell>
          <cell r="KU385">
            <v>-4.5714285714285712</v>
          </cell>
          <cell r="KV385">
            <v>-2.4523809523809517</v>
          </cell>
          <cell r="KW385">
            <v>-0.26190190476190489</v>
          </cell>
          <cell r="KX385">
            <v>-1.3142857142857136</v>
          </cell>
          <cell r="KY385">
            <v>-0.54761904761904756</v>
          </cell>
          <cell r="KZ385">
            <v>-2</v>
          </cell>
          <cell r="LA385">
            <v>-1.7142857142857142</v>
          </cell>
          <cell r="LB385">
            <v>2.2619047619047619</v>
          </cell>
          <cell r="LC385" t="str">
            <v>Jan 16</v>
          </cell>
          <cell r="LD385">
            <v>27.800161160354552</v>
          </cell>
          <cell r="LE385">
            <v>35.812672176308538</v>
          </cell>
          <cell r="LF385">
            <v>345</v>
          </cell>
          <cell r="LG385">
            <v>390</v>
          </cell>
          <cell r="LH385">
            <v>34.851500000000001</v>
          </cell>
          <cell r="LI385">
            <v>48.273000000000003</v>
          </cell>
          <cell r="LJ385">
            <v>37.231999999999999</v>
          </cell>
          <cell r="LK385">
            <v>1.4975000000000001</v>
          </cell>
          <cell r="LL385">
            <v>33.573000000000008</v>
          </cell>
          <cell r="LM385">
            <v>0.42</v>
          </cell>
          <cell r="LN385">
            <v>34.963000000000001</v>
          </cell>
          <cell r="LO385">
            <v>1.115</v>
          </cell>
          <cell r="LP385">
            <v>0</v>
          </cell>
          <cell r="LQ385">
            <v>0</v>
          </cell>
          <cell r="LR385">
            <v>0</v>
          </cell>
          <cell r="LS385">
            <v>0</v>
          </cell>
          <cell r="LT385">
            <v>21.236220472440948</v>
          </cell>
          <cell r="LU385">
            <v>20.691732283464564</v>
          </cell>
          <cell r="LV385">
            <v>33.084500000000006</v>
          </cell>
          <cell r="LW385">
            <v>34.994249999999994</v>
          </cell>
          <cell r="LX385">
            <v>30.819249999999993</v>
          </cell>
          <cell r="LY385">
            <v>33.194249999999997</v>
          </cell>
          <cell r="LZ385">
            <v>25.675750000000001</v>
          </cell>
          <cell r="MA385">
            <v>31.63</v>
          </cell>
          <cell r="MB385" t="str">
            <v>Jan 16</v>
          </cell>
          <cell r="MC385">
            <v>327.625</v>
          </cell>
          <cell r="MD385">
            <v>352.52499999999998</v>
          </cell>
          <cell r="ME385">
            <v>38.270833333333336</v>
          </cell>
          <cell r="MF385">
            <v>53.166148275862071</v>
          </cell>
          <cell r="MG385">
            <v>49.062500000000007</v>
          </cell>
          <cell r="MH385" t="str">
            <v>Jan 16</v>
          </cell>
          <cell r="MI385">
            <v>185.71428571428572</v>
          </cell>
          <cell r="MJ385">
            <v>116.87074829931974</v>
          </cell>
          <cell r="MK385">
            <v>119.72789115646256</v>
          </cell>
          <cell r="ML385">
            <v>113.60544217687072</v>
          </cell>
          <cell r="MM385">
            <v>110.47619047619048</v>
          </cell>
          <cell r="MN385">
            <v>111.51619129315893</v>
          </cell>
          <cell r="MO385">
            <v>130.26668929589539</v>
          </cell>
          <cell r="MP385">
            <v>142.85714285714289</v>
          </cell>
          <cell r="MQ385">
            <v>79.285714285714292</v>
          </cell>
          <cell r="MR385">
            <v>103.78571428571429</v>
          </cell>
          <cell r="MS385">
            <v>129.93628842321399</v>
          </cell>
          <cell r="MT385">
            <v>112.35955056179778</v>
          </cell>
          <cell r="MU385">
            <v>77.501330494944114</v>
          </cell>
          <cell r="MV385">
            <v>105</v>
          </cell>
          <cell r="MW385">
            <v>13.44</v>
          </cell>
        </row>
        <row r="386">
          <cell r="F386" t="str">
            <v>Feb 16</v>
          </cell>
          <cell r="G386">
            <v>32.478571428571435</v>
          </cell>
          <cell r="H386">
            <v>0</v>
          </cell>
          <cell r="I386">
            <v>30.463500000000003</v>
          </cell>
          <cell r="J386">
            <v>33.512999999999998</v>
          </cell>
          <cell r="K386">
            <v>32.006500000000003</v>
          </cell>
          <cell r="L386">
            <v>32.483499999999992</v>
          </cell>
          <cell r="M386">
            <v>27.803500000000007</v>
          </cell>
          <cell r="N386">
            <v>0</v>
          </cell>
          <cell r="O386">
            <v>0</v>
          </cell>
          <cell r="P386">
            <v>22.813499999999991</v>
          </cell>
          <cell r="Q386">
            <v>22.813499999999991</v>
          </cell>
          <cell r="R386">
            <v>32.199249999999999</v>
          </cell>
          <cell r="S386">
            <v>30.063499999999994</v>
          </cell>
          <cell r="T386">
            <v>26.51349999999999</v>
          </cell>
          <cell r="U386">
            <v>16.263500000000001</v>
          </cell>
          <cell r="V386">
            <v>29.742857142857133</v>
          </cell>
          <cell r="W386">
            <v>30.761904761904756</v>
          </cell>
          <cell r="X386">
            <v>32.088095238095228</v>
          </cell>
          <cell r="Y386">
            <v>27.002380952380946</v>
          </cell>
          <cell r="Z386">
            <v>28.095238095238088</v>
          </cell>
          <cell r="AA386">
            <v>28.034210526315789</v>
          </cell>
          <cell r="AB386">
            <v>33.602631578947367</v>
          </cell>
          <cell r="AC386">
            <v>37.645238095238085</v>
          </cell>
          <cell r="AD386">
            <v>34.454761904761895</v>
          </cell>
          <cell r="AE386">
            <v>34.954761904761895</v>
          </cell>
          <cell r="AF386">
            <v>28.922368421052632</v>
          </cell>
          <cell r="AG386">
            <v>33.659999999999997</v>
          </cell>
          <cell r="AH386">
            <v>25.972368421052632</v>
          </cell>
          <cell r="AI386">
            <v>29.307894736842105</v>
          </cell>
          <cell r="AJ386">
            <v>28.922368421052632</v>
          </cell>
          <cell r="AK386">
            <v>31.422368421052632</v>
          </cell>
          <cell r="AL386">
            <v>33.911904761904751</v>
          </cell>
          <cell r="AM386">
            <v>36.20473684210527</v>
          </cell>
          <cell r="AN386">
            <v>32.771052631578947</v>
          </cell>
          <cell r="AO386">
            <v>33.881578947368425</v>
          </cell>
          <cell r="AP386">
            <v>33.070476190476192</v>
          </cell>
          <cell r="AQ386">
            <v>26.672368421052632</v>
          </cell>
          <cell r="AR386">
            <v>34.46052631578948</v>
          </cell>
          <cell r="AS386">
            <v>37.645238095238085</v>
          </cell>
          <cell r="AT386">
            <v>29.126315789473686</v>
          </cell>
          <cell r="AU386">
            <v>34.1</v>
          </cell>
          <cell r="AV386">
            <v>34.718421052631584</v>
          </cell>
          <cell r="AW386">
            <v>28.976315789473684</v>
          </cell>
          <cell r="AX386">
            <v>30.92619047619047</v>
          </cell>
          <cell r="AY386">
            <v>30.010999999999996</v>
          </cell>
          <cell r="AZ386">
            <v>0</v>
          </cell>
          <cell r="BA386">
            <v>31.025999999999993</v>
          </cell>
          <cell r="BB386">
            <v>30.142105263157891</v>
          </cell>
          <cell r="BC386">
            <v>29.30263157894737</v>
          </cell>
          <cell r="BD386">
            <v>-1.0194999999999985</v>
          </cell>
          <cell r="BE386">
            <v>30.364999999999998</v>
          </cell>
          <cell r="BF386">
            <v>28.994009999999992</v>
          </cell>
          <cell r="BG386">
            <v>24.887800000000006</v>
          </cell>
          <cell r="BH386">
            <v>32.907147619047613</v>
          </cell>
          <cell r="BI386">
            <v>32.240478571428561</v>
          </cell>
          <cell r="BJ386">
            <v>0</v>
          </cell>
          <cell r="BK386">
            <v>2.19</v>
          </cell>
          <cell r="BL386">
            <v>6.1451249999999993</v>
          </cell>
          <cell r="BM386">
            <v>15.706687499999999</v>
          </cell>
          <cell r="BN386">
            <v>22.762687499999998</v>
          </cell>
          <cell r="BO386">
            <v>22.880812500000001</v>
          </cell>
          <cell r="BP386">
            <v>28.948500000000003</v>
          </cell>
          <cell r="BQ386">
            <v>39.386759999999995</v>
          </cell>
          <cell r="BR386">
            <v>36.250873574999993</v>
          </cell>
          <cell r="BS386">
            <v>42.041999999999994</v>
          </cell>
          <cell r="BT386">
            <v>38.906113574999992</v>
          </cell>
          <cell r="BU386">
            <v>46.024859999999997</v>
          </cell>
          <cell r="BV386">
            <v>42.888973574999994</v>
          </cell>
          <cell r="BW386">
            <v>37.764510000000001</v>
          </cell>
          <cell r="BX386">
            <v>34.628623574999999</v>
          </cell>
          <cell r="BY386">
            <v>47.053859999999993</v>
          </cell>
          <cell r="BZ386">
            <v>43.917973574999991</v>
          </cell>
          <cell r="CA386">
            <v>37.360259999999997</v>
          </cell>
          <cell r="CB386">
            <v>34.224373574999994</v>
          </cell>
          <cell r="CC386">
            <v>46.852259999999994</v>
          </cell>
          <cell r="CD386">
            <v>43.716373574999992</v>
          </cell>
          <cell r="CE386">
            <v>51.971009999999993</v>
          </cell>
          <cell r="CF386">
            <v>71.641499999999994</v>
          </cell>
          <cell r="CG386">
            <v>56.533049999999996</v>
          </cell>
          <cell r="CH386">
            <v>61.773599999999988</v>
          </cell>
          <cell r="CI386">
            <v>45.384989999999995</v>
          </cell>
          <cell r="CJ386">
            <v>40.738739999999993</v>
          </cell>
          <cell r="CK386">
            <v>41.898989999999998</v>
          </cell>
          <cell r="CL386">
            <v>36.978059999999999</v>
          </cell>
          <cell r="CM386">
            <v>0</v>
          </cell>
          <cell r="CN386">
            <v>41.825700000000005</v>
          </cell>
          <cell r="CO386">
            <v>38.689813575000002</v>
          </cell>
          <cell r="CP386">
            <v>0</v>
          </cell>
          <cell r="CQ386">
            <v>36.590399999999995</v>
          </cell>
          <cell r="CR386">
            <v>0</v>
          </cell>
          <cell r="CS386">
            <v>0</v>
          </cell>
          <cell r="CT386">
            <v>23.116499999999998</v>
          </cell>
          <cell r="CU386">
            <v>20.366499999999998</v>
          </cell>
          <cell r="CV386">
            <v>0</v>
          </cell>
          <cell r="CW386">
            <v>24</v>
          </cell>
          <cell r="CX386">
            <v>0</v>
          </cell>
          <cell r="CY386">
            <v>36.11139</v>
          </cell>
          <cell r="CZ386">
            <v>34.856850000000001</v>
          </cell>
          <cell r="DA386">
            <v>32.25705</v>
          </cell>
          <cell r="DB386">
            <v>1.1063500000000002</v>
          </cell>
          <cell r="DC386">
            <v>1.2064090909090899</v>
          </cell>
          <cell r="DD386">
            <v>0.13475000000000156</v>
          </cell>
          <cell r="DE386">
            <v>0</v>
          </cell>
          <cell r="DF386">
            <v>3.1358864250000003</v>
          </cell>
          <cell r="DG386">
            <v>7.4663962500000007</v>
          </cell>
          <cell r="DH386">
            <v>5.8333956250000005</v>
          </cell>
          <cell r="DI386">
            <v>0.22365374999999998</v>
          </cell>
          <cell r="DJ386">
            <v>0.17024</v>
          </cell>
          <cell r="DK386">
            <v>1.2391068750000003</v>
          </cell>
          <cell r="DL386">
            <v>0</v>
          </cell>
          <cell r="DM386" t="str">
            <v>Feb 16</v>
          </cell>
          <cell r="DN386">
            <v>3.875</v>
          </cell>
          <cell r="DO386">
            <v>0</v>
          </cell>
          <cell r="DP386">
            <v>0</v>
          </cell>
          <cell r="DQ386">
            <v>0</v>
          </cell>
          <cell r="DR386">
            <v>0</v>
          </cell>
          <cell r="DS386">
            <v>3.5935200000000052</v>
          </cell>
          <cell r="DT386">
            <v>42.98028</v>
          </cell>
          <cell r="DU386">
            <v>39.844393574999998</v>
          </cell>
          <cell r="DV386">
            <v>46.302479999999996</v>
          </cell>
          <cell r="DW386">
            <v>43.166593574999993</v>
          </cell>
          <cell r="DX386">
            <v>40.864319999999992</v>
          </cell>
          <cell r="DY386">
            <v>37.72843357499999</v>
          </cell>
          <cell r="DZ386">
            <v>45.883319999999991</v>
          </cell>
          <cell r="EA386">
            <v>42.747433574999988</v>
          </cell>
          <cell r="EB386">
            <v>40.919969999999992</v>
          </cell>
          <cell r="EC386">
            <v>37.78408357499999</v>
          </cell>
          <cell r="ED386">
            <v>45.883319999999991</v>
          </cell>
          <cell r="EE386">
            <v>42.747433574999988</v>
          </cell>
          <cell r="EF386">
            <v>43.20834</v>
          </cell>
          <cell r="EG386">
            <v>54.470640000000003</v>
          </cell>
          <cell r="EH386">
            <v>39.503100000000003</v>
          </cell>
          <cell r="EI386">
            <v>0</v>
          </cell>
          <cell r="EJ386">
            <v>0</v>
          </cell>
          <cell r="EK386">
            <v>43.290449999999993</v>
          </cell>
          <cell r="EL386">
            <v>40.15456357499999</v>
          </cell>
          <cell r="EM386">
            <v>0</v>
          </cell>
          <cell r="EN386">
            <v>0</v>
          </cell>
          <cell r="EO386">
            <v>21.412999999999997</v>
          </cell>
          <cell r="EP386">
            <v>21.245000000000001</v>
          </cell>
          <cell r="EQ386" t="str">
            <v>Feb 16</v>
          </cell>
          <cell r="ER386">
            <v>2.3199999999999998</v>
          </cell>
          <cell r="ES386">
            <v>0</v>
          </cell>
          <cell r="ET386">
            <v>0</v>
          </cell>
          <cell r="EU386">
            <v>0</v>
          </cell>
          <cell r="EV386">
            <v>14.135624999999999</v>
          </cell>
          <cell r="EW386">
            <v>20.131124999999997</v>
          </cell>
          <cell r="EX386">
            <v>25.478249999999999</v>
          </cell>
          <cell r="EY386">
            <v>35.016660000000009</v>
          </cell>
          <cell r="EZ386">
            <v>31.88077357500001</v>
          </cell>
          <cell r="FA386">
            <v>39.909659999999995</v>
          </cell>
          <cell r="FB386">
            <v>36.773773574999993</v>
          </cell>
          <cell r="FC386">
            <v>35.64141</v>
          </cell>
          <cell r="FD386">
            <v>32.505523574999998</v>
          </cell>
          <cell r="FE386">
            <v>34.596660000000007</v>
          </cell>
          <cell r="FF386">
            <v>31.460773575000008</v>
          </cell>
          <cell r="FG386">
            <v>0</v>
          </cell>
          <cell r="FH386">
            <v>40.015753574999998</v>
          </cell>
          <cell r="FI386">
            <v>43.414140000000003</v>
          </cell>
          <cell r="FJ386">
            <v>43.15164</v>
          </cell>
          <cell r="FK386">
            <v>40.015753574999998</v>
          </cell>
          <cell r="FL386">
            <v>0</v>
          </cell>
          <cell r="FM386">
            <v>0</v>
          </cell>
          <cell r="FN386" t="str">
            <v>Feb 16</v>
          </cell>
          <cell r="FO386">
            <v>2.2599999999999998</v>
          </cell>
          <cell r="FP386">
            <v>25.691842105263156</v>
          </cell>
          <cell r="FQ386">
            <v>34.86276315789474</v>
          </cell>
          <cell r="FR386">
            <v>35.050657894736844</v>
          </cell>
          <cell r="FS386">
            <v>0</v>
          </cell>
          <cell r="FT386">
            <v>40.160505000000001</v>
          </cell>
          <cell r="FU386">
            <v>37.024618574999998</v>
          </cell>
          <cell r="FV386">
            <v>50.237879999999997</v>
          </cell>
          <cell r="FW386">
            <v>47.101993574999995</v>
          </cell>
          <cell r="FX386">
            <v>37.511879999999998</v>
          </cell>
          <cell r="FY386">
            <v>34.375993574999995</v>
          </cell>
          <cell r="FZ386">
            <v>50.237879999999997</v>
          </cell>
          <cell r="GA386">
            <v>47.101993574999995</v>
          </cell>
          <cell r="GB386">
            <v>0</v>
          </cell>
          <cell r="GC386">
            <v>0</v>
          </cell>
          <cell r="GD386">
            <v>44.183790000000002</v>
          </cell>
          <cell r="GE386">
            <v>43.139879999999998</v>
          </cell>
          <cell r="GF386">
            <v>40.003993574999996</v>
          </cell>
          <cell r="GG386">
            <v>43.229129999999998</v>
          </cell>
          <cell r="GH386">
            <v>40.093243574999995</v>
          </cell>
          <cell r="GI386">
            <v>39.373950000000008</v>
          </cell>
          <cell r="GJ386">
            <v>37.693950000000008</v>
          </cell>
          <cell r="GK386">
            <v>0</v>
          </cell>
          <cell r="GL386">
            <v>0</v>
          </cell>
          <cell r="GM386">
            <v>20.957500000000003</v>
          </cell>
          <cell r="GN386">
            <v>0</v>
          </cell>
          <cell r="GO386" t="str">
            <v>Feb 16</v>
          </cell>
          <cell r="GP386">
            <v>4.17</v>
          </cell>
          <cell r="GQ386">
            <v>270.58333333333331</v>
          </cell>
          <cell r="GR386">
            <v>258.29761904761904</v>
          </cell>
          <cell r="GS386">
            <v>234.47619047619048</v>
          </cell>
          <cell r="GT386">
            <v>260.04761904761904</v>
          </cell>
          <cell r="GU386">
            <v>292.71428571428572</v>
          </cell>
          <cell r="GV386">
            <v>288.96428571428572</v>
          </cell>
          <cell r="GW386">
            <v>292.71428571428572</v>
          </cell>
          <cell r="GX386">
            <v>0</v>
          </cell>
          <cell r="GY386">
            <v>416.32142857142856</v>
          </cell>
          <cell r="GZ386">
            <v>353.01190476190476</v>
          </cell>
          <cell r="HA386">
            <v>366.38095238095241</v>
          </cell>
          <cell r="HB386">
            <v>340.82142857142856</v>
          </cell>
          <cell r="HC386">
            <v>327.40476190476193</v>
          </cell>
          <cell r="HD386">
            <v>291.90476190476193</v>
          </cell>
          <cell r="HE386">
            <v>298.14285714285717</v>
          </cell>
          <cell r="HF386">
            <v>300.95238095238096</v>
          </cell>
          <cell r="HG386">
            <v>222.97619047619048</v>
          </cell>
          <cell r="HH386">
            <v>0</v>
          </cell>
          <cell r="HI386">
            <v>207.64285714285714</v>
          </cell>
          <cell r="HJ386">
            <v>0</v>
          </cell>
          <cell r="HK386" t="e">
            <v>#VALUE!</v>
          </cell>
          <cell r="HL386">
            <v>0</v>
          </cell>
          <cell r="HM386">
            <v>0</v>
          </cell>
          <cell r="HN386">
            <v>135.66666666666666</v>
          </cell>
          <cell r="HO386">
            <v>135.0595238095238</v>
          </cell>
          <cell r="HP386">
            <v>117.42857142857143</v>
          </cell>
          <cell r="HQ386">
            <v>0</v>
          </cell>
          <cell r="HR386">
            <v>43.89</v>
          </cell>
          <cell r="HS386">
            <v>0</v>
          </cell>
          <cell r="HT386">
            <v>442.95238095238096</v>
          </cell>
          <cell r="HU386" t="str">
            <v>Feb 16</v>
          </cell>
          <cell r="HV386">
            <v>364.72619047619048</v>
          </cell>
          <cell r="HW386">
            <v>369.82142857142856</v>
          </cell>
          <cell r="HX386">
            <v>339.72619047619048</v>
          </cell>
          <cell r="HY386">
            <v>344.82142857142856</v>
          </cell>
          <cell r="HZ386">
            <v>283.9404761904762</v>
          </cell>
          <cell r="IA386">
            <v>272.83333333333331</v>
          </cell>
          <cell r="IB386">
            <v>283.9404761904762</v>
          </cell>
          <cell r="IC386">
            <v>358.91666666666669</v>
          </cell>
          <cell r="ID386">
            <v>315.13095238095241</v>
          </cell>
          <cell r="IE386">
            <v>293.0595238095238</v>
          </cell>
          <cell r="IF386">
            <v>300.16666666666669</v>
          </cell>
          <cell r="IG386">
            <v>217.3095238095238</v>
          </cell>
          <cell r="IH386">
            <v>0</v>
          </cell>
          <cell r="II386">
            <v>202.1904761904762</v>
          </cell>
          <cell r="IJ386">
            <v>0</v>
          </cell>
          <cell r="IK386">
            <v>0</v>
          </cell>
          <cell r="IL386">
            <v>0</v>
          </cell>
          <cell r="IM386">
            <v>142.13095238095238</v>
          </cell>
          <cell r="IN386">
            <v>134.27380952380952</v>
          </cell>
          <cell r="IO386">
            <v>0</v>
          </cell>
          <cell r="IP386">
            <v>0</v>
          </cell>
          <cell r="IQ386" t="str">
            <v>Feb 16</v>
          </cell>
          <cell r="IR386">
            <v>7.8570626041438647</v>
          </cell>
          <cell r="IS386">
            <v>24.979854955680903</v>
          </cell>
          <cell r="IT386">
            <v>31.221303948576672</v>
          </cell>
          <cell r="IU386">
            <v>0</v>
          </cell>
          <cell r="IV386">
            <v>0</v>
          </cell>
          <cell r="IW386">
            <v>0</v>
          </cell>
          <cell r="IX386">
            <v>34.082656641604004</v>
          </cell>
          <cell r="IY386">
            <v>0</v>
          </cell>
          <cell r="IZ386">
            <v>46.939473684210526</v>
          </cell>
          <cell r="JA386">
            <v>45.21052631578948</v>
          </cell>
          <cell r="JB386">
            <v>0</v>
          </cell>
          <cell r="JC386">
            <v>41.604210526315796</v>
          </cell>
          <cell r="JD386">
            <v>55.823730924945508</v>
          </cell>
          <cell r="JE386">
            <v>0</v>
          </cell>
          <cell r="JF386">
            <v>0</v>
          </cell>
          <cell r="JG386">
            <v>0</v>
          </cell>
          <cell r="JH386">
            <v>0</v>
          </cell>
          <cell r="JI386">
            <v>0</v>
          </cell>
          <cell r="JJ386">
            <v>0</v>
          </cell>
          <cell r="JK386">
            <v>0</v>
          </cell>
          <cell r="JL386">
            <v>0</v>
          </cell>
          <cell r="JM386">
            <v>-0.39609022556390983</v>
          </cell>
          <cell r="JN386">
            <v>40.856543734335844</v>
          </cell>
          <cell r="JO386">
            <v>0</v>
          </cell>
          <cell r="JP386">
            <v>35.316616541353383</v>
          </cell>
          <cell r="JQ386">
            <v>35.712706766917293</v>
          </cell>
          <cell r="JR386">
            <v>37.854711779448614</v>
          </cell>
          <cell r="JS386">
            <v>38.184586466165413</v>
          </cell>
          <cell r="JT386">
            <v>39.455914786967426</v>
          </cell>
          <cell r="JU386">
            <v>0</v>
          </cell>
          <cell r="JV386">
            <v>0</v>
          </cell>
          <cell r="JW386">
            <v>0</v>
          </cell>
          <cell r="JX386">
            <v>0</v>
          </cell>
          <cell r="JY386">
            <v>0</v>
          </cell>
          <cell r="JZ386">
            <v>38.298421052631582</v>
          </cell>
          <cell r="KA386">
            <v>0</v>
          </cell>
          <cell r="KB386">
            <v>0</v>
          </cell>
          <cell r="KC386">
            <v>0</v>
          </cell>
          <cell r="KD386">
            <v>26.50473684210526</v>
          </cell>
          <cell r="KE386">
            <v>29.00473684210526</v>
          </cell>
          <cell r="KF386">
            <v>26.50473684210526</v>
          </cell>
          <cell r="KG386">
            <v>29.00473684210526</v>
          </cell>
          <cell r="KH386">
            <v>24.87842105263158</v>
          </cell>
          <cell r="KI386">
            <v>0</v>
          </cell>
          <cell r="KJ386">
            <v>0</v>
          </cell>
          <cell r="KK386">
            <v>24.393448187397631</v>
          </cell>
          <cell r="KL386">
            <v>23.848317644504966</v>
          </cell>
          <cell r="KM386">
            <v>0</v>
          </cell>
          <cell r="KN386">
            <v>23.313034554891168</v>
          </cell>
          <cell r="KO386">
            <v>25</v>
          </cell>
          <cell r="KP386">
            <v>0.2047619047619047</v>
          </cell>
          <cell r="KQ386">
            <v>1.1999999999999997</v>
          </cell>
          <cell r="KR386">
            <v>0.69999999999999973</v>
          </cell>
          <cell r="KS386">
            <v>0.20000000000000004</v>
          </cell>
          <cell r="KT386">
            <v>-0.15714047619047616</v>
          </cell>
          <cell r="KU386">
            <v>-3.1428571428571415</v>
          </cell>
          <cell r="KV386">
            <v>-2.5857142857142867</v>
          </cell>
          <cell r="KW386">
            <v>-0.60476190476190461</v>
          </cell>
          <cell r="KX386">
            <v>-1.9285714285714279</v>
          </cell>
          <cell r="KY386">
            <v>-0.7761904761904761</v>
          </cell>
          <cell r="KZ386">
            <v>-2.4047619047619047</v>
          </cell>
          <cell r="LA386">
            <v>-2.0238095238095237</v>
          </cell>
          <cell r="LB386">
            <v>2.5</v>
          </cell>
          <cell r="LC386" t="str">
            <v>Feb 16</v>
          </cell>
          <cell r="LD386">
            <v>22.965350523771153</v>
          </cell>
          <cell r="LE386">
            <v>28.925619834710741</v>
          </cell>
          <cell r="LF386">
            <v>285</v>
          </cell>
          <cell r="LG386">
            <v>315</v>
          </cell>
          <cell r="LH386">
            <v>32.828040935672512</v>
          </cell>
          <cell r="LI386">
            <v>42.322631578947366</v>
          </cell>
          <cell r="LJ386">
            <v>40.675789473684219</v>
          </cell>
          <cell r="LK386">
            <v>1.3684210526315788</v>
          </cell>
          <cell r="LL386">
            <v>36.265263157894729</v>
          </cell>
          <cell r="LM386">
            <v>0.3000000000000001</v>
          </cell>
          <cell r="LN386">
            <v>37.633684210526326</v>
          </cell>
          <cell r="LO386">
            <v>0.98421052631578942</v>
          </cell>
          <cell r="LP386">
            <v>0</v>
          </cell>
          <cell r="LQ386">
            <v>0</v>
          </cell>
          <cell r="LR386">
            <v>0</v>
          </cell>
          <cell r="LS386">
            <v>0</v>
          </cell>
          <cell r="LT386">
            <v>22.083298798176543</v>
          </cell>
          <cell r="LU386">
            <v>21.488023207625368</v>
          </cell>
          <cell r="LV386">
            <v>33.602631578947367</v>
          </cell>
          <cell r="LW386">
            <v>37.645238095238085</v>
          </cell>
          <cell r="LX386">
            <v>34.454761904761895</v>
          </cell>
          <cell r="LY386">
            <v>34.954761904761895</v>
          </cell>
          <cell r="LZ386">
            <v>28.922368421052632</v>
          </cell>
          <cell r="MA386">
            <v>33.659999999999997</v>
          </cell>
          <cell r="MB386" t="str">
            <v>Feb 16</v>
          </cell>
          <cell r="MC386">
            <v>317.57894736842104</v>
          </cell>
          <cell r="MD386">
            <v>352.26315789473688</v>
          </cell>
          <cell r="ME386">
            <v>35.434941520467838</v>
          </cell>
          <cell r="MF386">
            <v>53.49</v>
          </cell>
          <cell r="MG386">
            <v>50.287500000000001</v>
          </cell>
          <cell r="MH386" t="str">
            <v>Feb 16</v>
          </cell>
          <cell r="MI386">
            <v>130.95238095238096</v>
          </cell>
          <cell r="MJ386">
            <v>102.72108843537416</v>
          </cell>
          <cell r="MK386">
            <v>105.57823129251703</v>
          </cell>
          <cell r="ML386">
            <v>99.863945578231295</v>
          </cell>
          <cell r="MM386">
            <v>102.8571428571429</v>
          </cell>
          <cell r="MN386">
            <v>111.51619129315893</v>
          </cell>
          <cell r="MO386">
            <v>140.26822850352258</v>
          </cell>
          <cell r="MP386">
            <v>131.56462585034009</v>
          </cell>
          <cell r="MQ386">
            <v>62.904761904761905</v>
          </cell>
          <cell r="MR386">
            <v>88.571428571428569</v>
          </cell>
          <cell r="MS386">
            <v>129.93628842321399</v>
          </cell>
          <cell r="MT386">
            <v>112.35955056179776</v>
          </cell>
          <cell r="MU386">
            <v>77.501330494944114</v>
          </cell>
          <cell r="MV386">
            <v>114.76190476190476</v>
          </cell>
          <cell r="MW386">
            <v>13.44</v>
          </cell>
        </row>
        <row r="387">
          <cell r="F387" t="str">
            <v>Mar 16</v>
          </cell>
          <cell r="G387">
            <v>38.490238095238091</v>
          </cell>
          <cell r="H387">
            <v>0</v>
          </cell>
          <cell r="I387">
            <v>37.814999999999998</v>
          </cell>
          <cell r="J387">
            <v>39.933333333333337</v>
          </cell>
          <cell r="K387">
            <v>39.695681818181818</v>
          </cell>
          <cell r="L387">
            <v>40.106818181818184</v>
          </cell>
          <cell r="M387">
            <v>34.551363636363639</v>
          </cell>
          <cell r="N387">
            <v>0</v>
          </cell>
          <cell r="O387">
            <v>0</v>
          </cell>
          <cell r="P387">
            <v>30.28318181818182</v>
          </cell>
          <cell r="Q387">
            <v>30.28318181818182</v>
          </cell>
          <cell r="R387">
            <v>39.097499999999997</v>
          </cell>
          <cell r="S387">
            <v>37.669545454545457</v>
          </cell>
          <cell r="T387">
            <v>33.965000000000003</v>
          </cell>
          <cell r="U387">
            <v>23.560454545454554</v>
          </cell>
          <cell r="V387">
            <v>35.866428571428564</v>
          </cell>
          <cell r="W387">
            <v>36.804523809523808</v>
          </cell>
          <cell r="X387">
            <v>38.342619047619046</v>
          </cell>
          <cell r="Y387">
            <v>33.361666666666665</v>
          </cell>
          <cell r="Z387">
            <v>34.804523809523808</v>
          </cell>
          <cell r="AA387">
            <v>33.862272727272718</v>
          </cell>
          <cell r="AB387">
            <v>38.859999999999992</v>
          </cell>
          <cell r="AC387">
            <v>42.990238095238091</v>
          </cell>
          <cell r="AD387">
            <v>39.990238095238091</v>
          </cell>
          <cell r="AE387">
            <v>40.490238095238091</v>
          </cell>
          <cell r="AF387">
            <v>34.690227272727277</v>
          </cell>
          <cell r="AG387">
            <v>38.82</v>
          </cell>
          <cell r="AH387">
            <v>32.64022727272728</v>
          </cell>
          <cell r="AI387">
            <v>35.151818181818179</v>
          </cell>
          <cell r="AJ387">
            <v>34.690227272727277</v>
          </cell>
          <cell r="AK387">
            <v>36.990227272727275</v>
          </cell>
          <cell r="AL387">
            <v>40.087857142857139</v>
          </cell>
          <cell r="AM387">
            <v>41.38545454545455</v>
          </cell>
          <cell r="AN387">
            <v>38.041818181818172</v>
          </cell>
          <cell r="AO387">
            <v>39.778181818181807</v>
          </cell>
          <cell r="AP387">
            <v>39.110476190476184</v>
          </cell>
          <cell r="AQ387">
            <v>32.790227272727279</v>
          </cell>
          <cell r="AR387">
            <v>39.788181818181819</v>
          </cell>
          <cell r="AS387">
            <v>42.990238095238091</v>
          </cell>
          <cell r="AT387">
            <v>34.777272727272724</v>
          </cell>
          <cell r="AU387">
            <v>39.909999999999997</v>
          </cell>
          <cell r="AV387">
            <v>40.532727272727264</v>
          </cell>
          <cell r="AW387">
            <v>34.877272727272725</v>
          </cell>
          <cell r="AX387">
            <v>36.904523809523802</v>
          </cell>
          <cell r="AY387">
            <v>38.556818181818187</v>
          </cell>
          <cell r="AZ387">
            <v>0</v>
          </cell>
          <cell r="BA387">
            <v>38.996818181818185</v>
          </cell>
          <cell r="BB387">
            <v>36.238636363636367</v>
          </cell>
          <cell r="BC387">
            <v>35.141818181818174</v>
          </cell>
          <cell r="BD387">
            <v>-1.5381818181818216</v>
          </cell>
          <cell r="BE387">
            <v>37.252272727272732</v>
          </cell>
          <cell r="BF387">
            <v>35.906373636363632</v>
          </cell>
          <cell r="BG387">
            <v>29.435452380952377</v>
          </cell>
          <cell r="BH387">
            <v>39.071209523809522</v>
          </cell>
          <cell r="BI387">
            <v>38.4497619047619</v>
          </cell>
          <cell r="BJ387">
            <v>0</v>
          </cell>
          <cell r="BK387">
            <v>1.7</v>
          </cell>
          <cell r="BL387">
            <v>7.3476136363636355</v>
          </cell>
          <cell r="BM387">
            <v>18.940568181818179</v>
          </cell>
          <cell r="BN387">
            <v>23.057045454545452</v>
          </cell>
          <cell r="BO387">
            <v>22.921022727272728</v>
          </cell>
          <cell r="BP387">
            <v>36.320454545454538</v>
          </cell>
          <cell r="BQ387">
            <v>51.14970000000001</v>
          </cell>
          <cell r="BR387">
            <v>47.983081077272736</v>
          </cell>
          <cell r="BS387">
            <v>53.503990909090902</v>
          </cell>
          <cell r="BT387">
            <v>50.337371986363628</v>
          </cell>
          <cell r="BU387">
            <v>57.035427272727276</v>
          </cell>
          <cell r="BV387">
            <v>53.868808350000002</v>
          </cell>
          <cell r="BW387">
            <v>53.173336363636373</v>
          </cell>
          <cell r="BX387">
            <v>50.0067174409091</v>
          </cell>
          <cell r="BY387">
            <v>63.105381818181826</v>
          </cell>
          <cell r="BZ387">
            <v>59.938762895454552</v>
          </cell>
          <cell r="CA387">
            <v>49.924063636363648</v>
          </cell>
          <cell r="CB387">
            <v>46.757444713636374</v>
          </cell>
          <cell r="CC387">
            <v>58.655290909090922</v>
          </cell>
          <cell r="CD387">
            <v>55.488671986363649</v>
          </cell>
          <cell r="CE387">
            <v>60.047018181818189</v>
          </cell>
          <cell r="CF387">
            <v>79.780909090909091</v>
          </cell>
          <cell r="CG387">
            <v>65.521909090909091</v>
          </cell>
          <cell r="CH387">
            <v>61.482272727272722</v>
          </cell>
          <cell r="CI387">
            <v>48.711599999999997</v>
          </cell>
          <cell r="CJ387">
            <v>44.91250909090909</v>
          </cell>
          <cell r="CK387">
            <v>45.762054545454539</v>
          </cell>
          <cell r="CL387">
            <v>41.059390909090908</v>
          </cell>
          <cell r="CM387">
            <v>0</v>
          </cell>
          <cell r="CN387">
            <v>47.421245454545442</v>
          </cell>
          <cell r="CO387">
            <v>44.254626531818168</v>
          </cell>
          <cell r="CP387">
            <v>0</v>
          </cell>
          <cell r="CQ387">
            <v>41.351290909090906</v>
          </cell>
          <cell r="CR387">
            <v>0</v>
          </cell>
          <cell r="CS387">
            <v>0</v>
          </cell>
          <cell r="CT387">
            <v>26.288636363636364</v>
          </cell>
          <cell r="CU387">
            <v>23.640909090909091</v>
          </cell>
          <cell r="CV387">
            <v>0</v>
          </cell>
          <cell r="CW387">
            <v>21</v>
          </cell>
          <cell r="CX387">
            <v>0</v>
          </cell>
          <cell r="CY387">
            <v>46.477581818181818</v>
          </cell>
          <cell r="CZ387">
            <v>44.291863636363637</v>
          </cell>
          <cell r="DA387">
            <v>42.225749999999998</v>
          </cell>
          <cell r="DB387">
            <v>0.9809545454545443</v>
          </cell>
          <cell r="DC387">
            <v>1.2898760330578509</v>
          </cell>
          <cell r="DD387">
            <v>1.0830909090909084</v>
          </cell>
          <cell r="DE387">
            <v>0</v>
          </cell>
          <cell r="DF387">
            <v>3.166618922727273</v>
          </cell>
          <cell r="DG387">
            <v>7.5395688636363642</v>
          </cell>
          <cell r="DH387">
            <v>5.8496215909090914</v>
          </cell>
          <cell r="DI387">
            <v>0.22092454545454543</v>
          </cell>
          <cell r="DJ387">
            <v>0.23243636363636366</v>
          </cell>
          <cell r="DK387">
            <v>1.2365863636363639</v>
          </cell>
          <cell r="DL387">
            <v>0</v>
          </cell>
          <cell r="DM387" t="str">
            <v>Mar 16</v>
          </cell>
          <cell r="DN387">
            <v>1.675</v>
          </cell>
          <cell r="DO387">
            <v>0</v>
          </cell>
          <cell r="DP387">
            <v>0</v>
          </cell>
          <cell r="DQ387">
            <v>0</v>
          </cell>
          <cell r="DR387">
            <v>0</v>
          </cell>
          <cell r="DS387">
            <v>6.3572727272706686E-2</v>
          </cell>
          <cell r="DT387">
            <v>51.213272727272717</v>
          </cell>
          <cell r="DU387">
            <v>48.046653804545443</v>
          </cell>
          <cell r="DV387">
            <v>54.966354545454543</v>
          </cell>
          <cell r="DW387">
            <v>51.799735622727269</v>
          </cell>
          <cell r="DX387">
            <v>50.684454545454543</v>
          </cell>
          <cell r="DY387">
            <v>47.517835622727269</v>
          </cell>
          <cell r="DZ387">
            <v>58.198636363636361</v>
          </cell>
          <cell r="EA387">
            <v>55.032017440909087</v>
          </cell>
          <cell r="EB387">
            <v>50.498318181818185</v>
          </cell>
          <cell r="EC387">
            <v>47.331699259090911</v>
          </cell>
          <cell r="ED387">
            <v>57.613500000000002</v>
          </cell>
          <cell r="EE387">
            <v>54.446881077272728</v>
          </cell>
          <cell r="EF387">
            <v>47.84678181818181</v>
          </cell>
          <cell r="EG387">
            <v>61.366009090909081</v>
          </cell>
          <cell r="EH387">
            <v>43.718563636363633</v>
          </cell>
          <cell r="EI387">
            <v>0</v>
          </cell>
          <cell r="EJ387">
            <v>0</v>
          </cell>
          <cell r="EK387">
            <v>49.851518181818172</v>
          </cell>
          <cell r="EL387">
            <v>46.684899259090898</v>
          </cell>
          <cell r="EM387">
            <v>0</v>
          </cell>
          <cell r="EN387">
            <v>0</v>
          </cell>
          <cell r="EO387">
            <v>24.866818181818182</v>
          </cell>
          <cell r="EP387">
            <v>24.537272727272729</v>
          </cell>
          <cell r="EQ387" t="str">
            <v>Mar 16</v>
          </cell>
          <cell r="ER387">
            <v>1.85</v>
          </cell>
          <cell r="ES387">
            <v>0</v>
          </cell>
          <cell r="ET387">
            <v>0</v>
          </cell>
          <cell r="EU387">
            <v>0</v>
          </cell>
          <cell r="EV387">
            <v>17.10306818181818</v>
          </cell>
          <cell r="EW387">
            <v>20.615795454545456</v>
          </cell>
          <cell r="EX387">
            <v>24.023522727272727</v>
          </cell>
          <cell r="EY387">
            <v>52.044490909090918</v>
          </cell>
          <cell r="EZ387">
            <v>48.877871986363644</v>
          </cell>
          <cell r="FA387">
            <v>61.208127272727275</v>
          </cell>
          <cell r="FB387">
            <v>58.041508350000001</v>
          </cell>
          <cell r="FC387">
            <v>54.220854545454557</v>
          </cell>
          <cell r="FD387">
            <v>51.054235622727283</v>
          </cell>
          <cell r="FE387">
            <v>51.624490909090916</v>
          </cell>
          <cell r="FF387">
            <v>48.457871986363642</v>
          </cell>
          <cell r="FG387">
            <v>0</v>
          </cell>
          <cell r="FH387">
            <v>47.283017440909077</v>
          </cell>
          <cell r="FI387">
            <v>47.144045454545456</v>
          </cell>
          <cell r="FJ387">
            <v>50.449636363636351</v>
          </cell>
          <cell r="FK387">
            <v>47.283017440909077</v>
          </cell>
          <cell r="FL387">
            <v>0</v>
          </cell>
          <cell r="FM387">
            <v>0</v>
          </cell>
          <cell r="FN387" t="str">
            <v>Mar 16</v>
          </cell>
          <cell r="FO387">
            <v>1.59</v>
          </cell>
          <cell r="FP387">
            <v>17.735000000000003</v>
          </cell>
          <cell r="FQ387">
            <v>28.93</v>
          </cell>
          <cell r="FR387">
            <v>32.433749999999996</v>
          </cell>
          <cell r="FS387">
            <v>0</v>
          </cell>
          <cell r="FT387">
            <v>64.490713636363637</v>
          </cell>
          <cell r="FU387">
            <v>61.324094713636363</v>
          </cell>
          <cell r="FV387">
            <v>78.384122727272754</v>
          </cell>
          <cell r="FW387">
            <v>75.217503804545487</v>
          </cell>
          <cell r="FX387">
            <v>62.390713636363643</v>
          </cell>
          <cell r="FY387">
            <v>59.224094713636369</v>
          </cell>
          <cell r="FZ387">
            <v>78.417531818181828</v>
          </cell>
          <cell r="GA387">
            <v>75.250912895454562</v>
          </cell>
          <cell r="GB387">
            <v>0</v>
          </cell>
          <cell r="GC387">
            <v>0</v>
          </cell>
          <cell r="GD387">
            <v>49.708622727272719</v>
          </cell>
          <cell r="GE387">
            <v>49.943345454545451</v>
          </cell>
          <cell r="GF387">
            <v>46.776726531818177</v>
          </cell>
          <cell r="GG387">
            <v>50.177209090909088</v>
          </cell>
          <cell r="GH387">
            <v>47.010590168181814</v>
          </cell>
          <cell r="GI387">
            <v>58.44681818181818</v>
          </cell>
          <cell r="GJ387">
            <v>56.766818181818181</v>
          </cell>
          <cell r="GK387">
            <v>0</v>
          </cell>
          <cell r="GL387">
            <v>0</v>
          </cell>
          <cell r="GM387">
            <v>21.89</v>
          </cell>
          <cell r="GN387">
            <v>0</v>
          </cell>
          <cell r="GO387" t="str">
            <v>Mar 16</v>
          </cell>
          <cell r="GP387">
            <v>4.0830000000000002</v>
          </cell>
          <cell r="GQ387">
            <v>305.20238095238096</v>
          </cell>
          <cell r="GR387">
            <v>305.4404761904762</v>
          </cell>
          <cell r="GS387">
            <v>278.71428571428572</v>
          </cell>
          <cell r="GT387">
            <v>298.04761904761904</v>
          </cell>
          <cell r="GU387">
            <v>350.64285714285717</v>
          </cell>
          <cell r="GV387">
            <v>346.89285714285717</v>
          </cell>
          <cell r="GW387">
            <v>350.64285714285717</v>
          </cell>
          <cell r="GX387">
            <v>0</v>
          </cell>
          <cell r="GY387">
            <v>474.32142857142856</v>
          </cell>
          <cell r="GZ387">
            <v>414.9404761904762</v>
          </cell>
          <cell r="HA387">
            <v>432.8095238095238</v>
          </cell>
          <cell r="HB387">
            <v>391.32142857142856</v>
          </cell>
          <cell r="HC387">
            <v>374.20238095238096</v>
          </cell>
          <cell r="HD387">
            <v>338.97619047619048</v>
          </cell>
          <cell r="HE387">
            <v>350.65476190476193</v>
          </cell>
          <cell r="HF387">
            <v>351.32142857142856</v>
          </cell>
          <cell r="HG387">
            <v>276.03571428571428</v>
          </cell>
          <cell r="HH387">
            <v>0</v>
          </cell>
          <cell r="HI387">
            <v>259.96428571428572</v>
          </cell>
          <cell r="HJ387">
            <v>0</v>
          </cell>
          <cell r="HK387" t="e">
            <v>#VALUE!</v>
          </cell>
          <cell r="HL387">
            <v>0</v>
          </cell>
          <cell r="HM387">
            <v>0</v>
          </cell>
          <cell r="HN387">
            <v>158.71428571428572</v>
          </cell>
          <cell r="HO387">
            <v>152.0952380952381</v>
          </cell>
          <cell r="HP387">
            <v>137.26190476190476</v>
          </cell>
          <cell r="HQ387">
            <v>0</v>
          </cell>
          <cell r="HR387">
            <v>46.212499999999999</v>
          </cell>
          <cell r="HS387">
            <v>0</v>
          </cell>
          <cell r="HT387">
            <v>516.59523809523807</v>
          </cell>
          <cell r="HU387" t="str">
            <v>Mar 16</v>
          </cell>
          <cell r="HV387">
            <v>407.4404761904762</v>
          </cell>
          <cell r="HW387">
            <v>393.15476190476193</v>
          </cell>
          <cell r="HX387">
            <v>382.4404761904762</v>
          </cell>
          <cell r="HY387">
            <v>368.15476190476193</v>
          </cell>
          <cell r="HZ387">
            <v>342.91666666666669</v>
          </cell>
          <cell r="IA387">
            <v>333.26190476190476</v>
          </cell>
          <cell r="IB387">
            <v>342.91666666666669</v>
          </cell>
          <cell r="IC387">
            <v>430.79761904761904</v>
          </cell>
          <cell r="ID387">
            <v>363.38095238095241</v>
          </cell>
          <cell r="IE387">
            <v>335.84523809523807</v>
          </cell>
          <cell r="IF387">
            <v>350.51190476190476</v>
          </cell>
          <cell r="IG387">
            <v>270.78571428571428</v>
          </cell>
          <cell r="IH387">
            <v>0</v>
          </cell>
          <cell r="II387">
            <v>256.25</v>
          </cell>
          <cell r="IJ387">
            <v>0</v>
          </cell>
          <cell r="IK387">
            <v>0</v>
          </cell>
          <cell r="IL387">
            <v>0</v>
          </cell>
          <cell r="IM387">
            <v>162.3452380952381</v>
          </cell>
          <cell r="IN387">
            <v>150.36904761904762</v>
          </cell>
          <cell r="IO387">
            <v>0</v>
          </cell>
          <cell r="IP387">
            <v>0</v>
          </cell>
          <cell r="IQ387" t="str">
            <v>Mar 16</v>
          </cell>
          <cell r="IR387">
            <v>7.2480612688599395</v>
          </cell>
          <cell r="IS387">
            <v>25.382755842062853</v>
          </cell>
          <cell r="IT387">
            <v>31.680440771349861</v>
          </cell>
          <cell r="IU387">
            <v>0</v>
          </cell>
          <cell r="IV387">
            <v>0</v>
          </cell>
          <cell r="IW387">
            <v>0</v>
          </cell>
          <cell r="IX387">
            <v>39.304090909090903</v>
          </cell>
          <cell r="IY387">
            <v>0</v>
          </cell>
          <cell r="IZ387">
            <v>55.459545454545449</v>
          </cell>
          <cell r="JA387">
            <v>53.471818181818186</v>
          </cell>
          <cell r="JB387">
            <v>0</v>
          </cell>
          <cell r="JC387">
            <v>49.823636363636368</v>
          </cell>
          <cell r="JD387">
            <v>67.151694459386761</v>
          </cell>
          <cell r="JE387">
            <v>0</v>
          </cell>
          <cell r="JF387">
            <v>0</v>
          </cell>
          <cell r="JG387">
            <v>0</v>
          </cell>
          <cell r="JH387">
            <v>0</v>
          </cell>
          <cell r="JI387">
            <v>0</v>
          </cell>
          <cell r="JJ387">
            <v>0</v>
          </cell>
          <cell r="JK387">
            <v>0</v>
          </cell>
          <cell r="JL387">
            <v>0</v>
          </cell>
          <cell r="JM387">
            <v>-0.75365612648221258</v>
          </cell>
          <cell r="JN387">
            <v>47.393049565217403</v>
          </cell>
          <cell r="JO387">
            <v>0</v>
          </cell>
          <cell r="JP387">
            <v>42.517727272727271</v>
          </cell>
          <cell r="JQ387">
            <v>43.271383399209483</v>
          </cell>
          <cell r="JR387">
            <v>45.226422924901186</v>
          </cell>
          <cell r="JS387">
            <v>46.017430830039523</v>
          </cell>
          <cell r="JT387">
            <v>45.976541501976286</v>
          </cell>
          <cell r="JU387">
            <v>0</v>
          </cell>
          <cell r="JV387">
            <v>0</v>
          </cell>
          <cell r="JW387">
            <v>0</v>
          </cell>
          <cell r="JX387">
            <v>0</v>
          </cell>
          <cell r="JY387">
            <v>0</v>
          </cell>
          <cell r="JZ387">
            <v>45.301818181818177</v>
          </cell>
          <cell r="KA387">
            <v>0</v>
          </cell>
          <cell r="KB387">
            <v>0</v>
          </cell>
          <cell r="KC387">
            <v>0</v>
          </cell>
          <cell r="KD387">
            <v>29.112272727272725</v>
          </cell>
          <cell r="KE387">
            <v>31.612272727272725</v>
          </cell>
          <cell r="KF387">
            <v>29.112272727272725</v>
          </cell>
          <cell r="KG387">
            <v>31.612272727272725</v>
          </cell>
          <cell r="KH387">
            <v>28.100909090909084</v>
          </cell>
          <cell r="KI387">
            <v>0</v>
          </cell>
          <cell r="KJ387">
            <v>0</v>
          </cell>
          <cell r="KK387">
            <v>28.107749525380473</v>
          </cell>
          <cell r="KL387">
            <v>27.481335781643892</v>
          </cell>
          <cell r="KM387">
            <v>0</v>
          </cell>
          <cell r="KN387">
            <v>27.23022626124304</v>
          </cell>
          <cell r="KO387">
            <v>25</v>
          </cell>
          <cell r="KP387">
            <v>0.3</v>
          </cell>
          <cell r="KQ387">
            <v>1.1999999999999995</v>
          </cell>
          <cell r="KR387">
            <v>0.69999999999999973</v>
          </cell>
          <cell r="KS387">
            <v>0.20000000000000007</v>
          </cell>
          <cell r="KT387">
            <v>1.3049565217391307E-2</v>
          </cell>
          <cell r="KU387">
            <v>82607.34782608696</v>
          </cell>
          <cell r="KV387">
            <v>-2.0304347826086948</v>
          </cell>
          <cell r="KW387">
            <v>-0.29130434782608694</v>
          </cell>
          <cell r="KX387">
            <v>-0.34347826086956523</v>
          </cell>
          <cell r="KY387">
            <v>-0.47391304347826096</v>
          </cell>
          <cell r="KZ387">
            <v>-2.2826086956521738</v>
          </cell>
          <cell r="LA387">
            <v>-1.7826086956521738</v>
          </cell>
          <cell r="LB387">
            <v>2.5</v>
          </cell>
          <cell r="LC387" t="str">
            <v>Mar 16</v>
          </cell>
          <cell r="LD387">
            <v>23.368251410153103</v>
          </cell>
          <cell r="LE387">
            <v>29.38475665748393</v>
          </cell>
          <cell r="LF387">
            <v>290</v>
          </cell>
          <cell r="LG387">
            <v>320</v>
          </cell>
          <cell r="LH387">
            <v>38.080757575757573</v>
          </cell>
          <cell r="LI387">
            <v>50.36272727272727</v>
          </cell>
          <cell r="LJ387">
            <v>46.671363636363637</v>
          </cell>
          <cell r="LK387">
            <v>1.1704545454545454</v>
          </cell>
          <cell r="LL387">
            <v>43.113181818181822</v>
          </cell>
          <cell r="LM387">
            <v>0.24090909090909096</v>
          </cell>
          <cell r="LN387">
            <v>44.417727272727269</v>
          </cell>
          <cell r="LO387">
            <v>0.89318181818181819</v>
          </cell>
          <cell r="LP387">
            <v>0</v>
          </cell>
          <cell r="LQ387">
            <v>0</v>
          </cell>
          <cell r="LR387">
            <v>0</v>
          </cell>
          <cell r="LS387">
            <v>0</v>
          </cell>
          <cell r="LT387">
            <v>25.325053686471012</v>
          </cell>
          <cell r="LU387">
            <v>24.995204008589837</v>
          </cell>
          <cell r="LV387">
            <v>38.859999999999992</v>
          </cell>
          <cell r="LW387">
            <v>42.990238095238091</v>
          </cell>
          <cell r="LX387">
            <v>39.990238095238091</v>
          </cell>
          <cell r="LY387">
            <v>40.490238095238091</v>
          </cell>
          <cell r="LZ387">
            <v>34.690227272727277</v>
          </cell>
          <cell r="MA387">
            <v>38.82</v>
          </cell>
          <cell r="MB387" t="str">
            <v>Mar 16</v>
          </cell>
          <cell r="MC387">
            <v>338.95454545454544</v>
          </cell>
          <cell r="MD387">
            <v>364.77272727272725</v>
          </cell>
          <cell r="ME387">
            <v>40.98989898989899</v>
          </cell>
          <cell r="MF387">
            <v>55.61</v>
          </cell>
          <cell r="MG387">
            <v>51.662500000000001</v>
          </cell>
          <cell r="MH387" t="str">
            <v>Mar 16</v>
          </cell>
          <cell r="MI387">
            <v>119.34782608695652</v>
          </cell>
          <cell r="MJ387">
            <v>110.06211180124224</v>
          </cell>
          <cell r="MK387">
            <v>112.91925465838516</v>
          </cell>
          <cell r="ML387">
            <v>109.81366459627331</v>
          </cell>
          <cell r="MM387">
            <v>107.82608695652179</v>
          </cell>
          <cell r="MN387">
            <v>111.51619129315894</v>
          </cell>
          <cell r="MO387">
            <v>138.33992094861654</v>
          </cell>
          <cell r="MP387">
            <v>153.54037267080747</v>
          </cell>
          <cell r="MQ387">
            <v>74.195652173913047</v>
          </cell>
          <cell r="MR387">
            <v>100.21739130434783</v>
          </cell>
          <cell r="MS387">
            <v>129.93628842321402</v>
          </cell>
          <cell r="MT387">
            <v>112.35955056179778</v>
          </cell>
          <cell r="MU387">
            <v>77.501330494944114</v>
          </cell>
          <cell r="MV387">
            <v>96.956521739130437</v>
          </cell>
          <cell r="MW387">
            <v>13.44</v>
          </cell>
        </row>
        <row r="388">
          <cell r="F388" t="str">
            <v>Apr 16</v>
          </cell>
          <cell r="G388">
            <v>41.481666666666669</v>
          </cell>
          <cell r="H388">
            <v>0</v>
          </cell>
          <cell r="I388">
            <v>40.989047619047618</v>
          </cell>
          <cell r="J388">
            <v>42.656666666666673</v>
          </cell>
          <cell r="K388">
            <v>42.543333333333329</v>
          </cell>
          <cell r="L388">
            <v>42.727142857142852</v>
          </cell>
          <cell r="M388">
            <v>37.366666666666667</v>
          </cell>
          <cell r="N388">
            <v>0</v>
          </cell>
          <cell r="O388">
            <v>0</v>
          </cell>
          <cell r="P388">
            <v>34.108095238095231</v>
          </cell>
          <cell r="Q388">
            <v>34.108095238095231</v>
          </cell>
          <cell r="R388">
            <v>41.565238095238087</v>
          </cell>
          <cell r="S388">
            <v>42.762857142857136</v>
          </cell>
          <cell r="T388">
            <v>37.874761904761897</v>
          </cell>
          <cell r="U388">
            <v>26.750952380952377</v>
          </cell>
          <cell r="V388">
            <v>38.729285714285716</v>
          </cell>
          <cell r="W388">
            <v>39.634047619047621</v>
          </cell>
          <cell r="X388">
            <v>41.010238095238101</v>
          </cell>
          <cell r="Y388">
            <v>36.481666666666669</v>
          </cell>
          <cell r="Z388">
            <v>38.303095238095239</v>
          </cell>
          <cell r="AA388">
            <v>38.623333333333342</v>
          </cell>
          <cell r="AB388">
            <v>42.699523809523818</v>
          </cell>
          <cell r="AC388">
            <v>44.076904761904764</v>
          </cell>
          <cell r="AD388">
            <v>42.981666666666669</v>
          </cell>
          <cell r="AE388">
            <v>43.124523809523815</v>
          </cell>
          <cell r="AF388">
            <v>38.475476190476193</v>
          </cell>
          <cell r="AG388">
            <v>42.25</v>
          </cell>
          <cell r="AH388">
            <v>35.925476190476196</v>
          </cell>
          <cell r="AI388">
            <v>39.028095238095247</v>
          </cell>
          <cell r="AJ388">
            <v>38.475476190476193</v>
          </cell>
          <cell r="AK388">
            <v>40.875476190476192</v>
          </cell>
          <cell r="AL388">
            <v>43.164999999999999</v>
          </cell>
          <cell r="AM388">
            <v>43.964761904761907</v>
          </cell>
          <cell r="AN388">
            <v>42.020952380952387</v>
          </cell>
          <cell r="AO388">
            <v>41.599523809523816</v>
          </cell>
          <cell r="AP388">
            <v>41.847857142857137</v>
          </cell>
          <cell r="AQ388">
            <v>36.375476190476192</v>
          </cell>
          <cell r="AR388">
            <v>42.121428571428567</v>
          </cell>
          <cell r="AS388">
            <v>44.076904761904764</v>
          </cell>
          <cell r="AT388">
            <v>39.147619047619045</v>
          </cell>
          <cell r="AU388">
            <v>41.87</v>
          </cell>
          <cell r="AV388">
            <v>43.085238095238104</v>
          </cell>
          <cell r="AW388">
            <v>39.292857142857137</v>
          </cell>
          <cell r="AX388">
            <v>40.053095238095239</v>
          </cell>
          <cell r="AY388">
            <v>40.822380952380946</v>
          </cell>
          <cell r="AZ388">
            <v>43.882000000000005</v>
          </cell>
          <cell r="BA388">
            <v>41.81047619047618</v>
          </cell>
          <cell r="BB388">
            <v>39.42285714285714</v>
          </cell>
          <cell r="BC388">
            <v>39.028095238095247</v>
          </cell>
          <cell r="BD388">
            <v>-1.0386363636363645</v>
          </cell>
          <cell r="BE388">
            <v>39.848571428571418</v>
          </cell>
          <cell r="BF388">
            <v>38.46620047619048</v>
          </cell>
          <cell r="BG388">
            <v>31.974499999999995</v>
          </cell>
          <cell r="BH388">
            <v>42.386428571428574</v>
          </cell>
          <cell r="BI388">
            <v>41.967380952380957</v>
          </cell>
          <cell r="BJ388">
            <v>0</v>
          </cell>
          <cell r="BK388">
            <v>1.9</v>
          </cell>
          <cell r="BL388">
            <v>7.9</v>
          </cell>
          <cell r="BM388">
            <v>19.09375</v>
          </cell>
          <cell r="BN388">
            <v>23.825000000000003</v>
          </cell>
          <cell r="BO388">
            <v>23.734999999999999</v>
          </cell>
          <cell r="BP388">
            <v>38.558749999999996</v>
          </cell>
          <cell r="BQ388">
            <v>56.252399999999987</v>
          </cell>
          <cell r="BR388">
            <v>53.030291299999988</v>
          </cell>
          <cell r="BS388">
            <v>58.572800000000001</v>
          </cell>
          <cell r="BT388">
            <v>55.350691300000001</v>
          </cell>
          <cell r="BU388">
            <v>62.053400000000003</v>
          </cell>
          <cell r="BV388">
            <v>58.831291300000004</v>
          </cell>
          <cell r="BW388">
            <v>57.196400000000004</v>
          </cell>
          <cell r="BX388">
            <v>53.974291300000004</v>
          </cell>
          <cell r="BY388">
            <v>66.105400000000003</v>
          </cell>
          <cell r="BZ388">
            <v>62.883291300000003</v>
          </cell>
          <cell r="CA388">
            <v>54.866399999999999</v>
          </cell>
          <cell r="CB388">
            <v>51.644291299999999</v>
          </cell>
          <cell r="CC388">
            <v>64.286400000000015</v>
          </cell>
          <cell r="CD388">
            <v>61.064291300000015</v>
          </cell>
          <cell r="CE388">
            <v>64.265399999999985</v>
          </cell>
          <cell r="CF388">
            <v>84.809999999999988</v>
          </cell>
          <cell r="CG388">
            <v>69.532000000000011</v>
          </cell>
          <cell r="CH388">
            <v>67.045000000000002</v>
          </cell>
          <cell r="CI388">
            <v>50.709000000000003</v>
          </cell>
          <cell r="CJ388">
            <v>47.649000000000001</v>
          </cell>
          <cell r="CK388">
            <v>48.249000000000002</v>
          </cell>
          <cell r="CL388">
            <v>45.599399999999996</v>
          </cell>
          <cell r="CM388">
            <v>0</v>
          </cell>
          <cell r="CN388">
            <v>50.426000000000002</v>
          </cell>
          <cell r="CO388">
            <v>47.203891300000002</v>
          </cell>
          <cell r="CP388">
            <v>0</v>
          </cell>
          <cell r="CQ388">
            <v>47.049799999999998</v>
          </cell>
          <cell r="CR388">
            <v>0</v>
          </cell>
          <cell r="CS388">
            <v>0</v>
          </cell>
          <cell r="CT388">
            <v>28.534761904761908</v>
          </cell>
          <cell r="CU388">
            <v>25.910476190476192</v>
          </cell>
          <cell r="CV388">
            <v>0</v>
          </cell>
          <cell r="CW388">
            <v>23.25</v>
          </cell>
          <cell r="CX388">
            <v>0</v>
          </cell>
          <cell r="CY388">
            <v>46.394399999999997</v>
          </cell>
          <cell r="CZ388">
            <v>49.719499999999996</v>
          </cell>
          <cell r="DA388">
            <v>48.111500000000007</v>
          </cell>
          <cell r="DB388">
            <v>0.96683333333333599</v>
          </cell>
          <cell r="DC388">
            <v>1.1570129870129868</v>
          </cell>
          <cell r="DD388">
            <v>0.7766666666666685</v>
          </cell>
          <cell r="DE388">
            <v>0</v>
          </cell>
          <cell r="DF388">
            <v>3.2221086999999997</v>
          </cell>
          <cell r="DG388">
            <v>7.6716873809523802</v>
          </cell>
          <cell r="DH388">
            <v>5.9215910714285709</v>
          </cell>
          <cell r="DI388">
            <v>0.23001952380952378</v>
          </cell>
          <cell r="DJ388">
            <v>0.22697142857142857</v>
          </cell>
          <cell r="DK388">
            <v>1.2931053571428572</v>
          </cell>
          <cell r="DL388">
            <v>0</v>
          </cell>
          <cell r="DM388" t="str">
            <v>Apr 16</v>
          </cell>
          <cell r="DN388">
            <v>1.365</v>
          </cell>
          <cell r="DO388">
            <v>0</v>
          </cell>
          <cell r="DP388">
            <v>0</v>
          </cell>
          <cell r="DQ388">
            <v>0</v>
          </cell>
          <cell r="DR388">
            <v>0</v>
          </cell>
          <cell r="DS388">
            <v>5.1194000000000131</v>
          </cell>
          <cell r="DT388">
            <v>61.3718</v>
          </cell>
          <cell r="DU388">
            <v>58.149691300000001</v>
          </cell>
          <cell r="DV388">
            <v>67.072200000000009</v>
          </cell>
          <cell r="DW388">
            <v>63.85009130000001</v>
          </cell>
          <cell r="DX388">
            <v>61.430199999999978</v>
          </cell>
          <cell r="DY388">
            <v>58.208091299999978</v>
          </cell>
          <cell r="DZ388">
            <v>67.551200000000009</v>
          </cell>
          <cell r="EA388">
            <v>64.329091300000016</v>
          </cell>
          <cell r="EB388">
            <v>60.304200000000002</v>
          </cell>
          <cell r="EC388">
            <v>57.082091300000002</v>
          </cell>
          <cell r="ED388">
            <v>66.373200000000011</v>
          </cell>
          <cell r="EE388">
            <v>63.151091300000012</v>
          </cell>
          <cell r="EF388">
            <v>49.582000000000008</v>
          </cell>
          <cell r="EG388">
            <v>65.617999999999995</v>
          </cell>
          <cell r="EH388">
            <v>47.489000000000004</v>
          </cell>
          <cell r="EI388">
            <v>0</v>
          </cell>
          <cell r="EJ388">
            <v>0</v>
          </cell>
          <cell r="EK388">
            <v>52.201200000000007</v>
          </cell>
          <cell r="EL388">
            <v>48.979091300000007</v>
          </cell>
          <cell r="EM388">
            <v>0</v>
          </cell>
          <cell r="EN388">
            <v>0</v>
          </cell>
          <cell r="EO388">
            <v>27.872380952380958</v>
          </cell>
          <cell r="EP388">
            <v>27.571428571428577</v>
          </cell>
          <cell r="EQ388" t="str">
            <v>Apr 16</v>
          </cell>
          <cell r="ER388">
            <v>1.89</v>
          </cell>
          <cell r="ES388">
            <v>0</v>
          </cell>
          <cell r="ET388">
            <v>0</v>
          </cell>
          <cell r="EU388">
            <v>0</v>
          </cell>
          <cell r="EV388">
            <v>17.984999999999999</v>
          </cell>
          <cell r="EW388">
            <v>22.337499999999999</v>
          </cell>
          <cell r="EX388">
            <v>27.3475</v>
          </cell>
          <cell r="EY388">
            <v>59.037999999999997</v>
          </cell>
          <cell r="EZ388">
            <v>55.815891299999997</v>
          </cell>
          <cell r="FA388">
            <v>68.588000000000008</v>
          </cell>
          <cell r="FB388">
            <v>65.365891300000015</v>
          </cell>
          <cell r="FC388">
            <v>63.128</v>
          </cell>
          <cell r="FD388">
            <v>59.9058913</v>
          </cell>
          <cell r="FE388">
            <v>58.617999999999995</v>
          </cell>
          <cell r="FF388">
            <v>55.395891299999995</v>
          </cell>
          <cell r="FG388">
            <v>0</v>
          </cell>
          <cell r="FH388">
            <v>50.153891299999998</v>
          </cell>
          <cell r="FI388">
            <v>51.966999999999992</v>
          </cell>
          <cell r="FJ388">
            <v>53.375999999999998</v>
          </cell>
          <cell r="FK388">
            <v>50.153891299999998</v>
          </cell>
          <cell r="FL388">
            <v>0</v>
          </cell>
          <cell r="FM388">
            <v>0</v>
          </cell>
          <cell r="FN388" t="str">
            <v>Apr 16</v>
          </cell>
          <cell r="FO388">
            <v>1.65</v>
          </cell>
          <cell r="FP388">
            <v>16.442499999999995</v>
          </cell>
          <cell r="FQ388">
            <v>21.583749999999998</v>
          </cell>
          <cell r="FR388">
            <v>34.964999999999996</v>
          </cell>
          <cell r="FS388">
            <v>0</v>
          </cell>
          <cell r="FT388">
            <v>64.6648</v>
          </cell>
          <cell r="FU388">
            <v>61.4426913</v>
          </cell>
          <cell r="FV388">
            <v>79.074799999999982</v>
          </cell>
          <cell r="FW388">
            <v>75.852691299999975</v>
          </cell>
          <cell r="FX388">
            <v>62.564799999999991</v>
          </cell>
          <cell r="FY388">
            <v>59.342691299999991</v>
          </cell>
          <cell r="FZ388">
            <v>79.074799999999982</v>
          </cell>
          <cell r="GA388">
            <v>75.852691299999975</v>
          </cell>
          <cell r="GB388">
            <v>0</v>
          </cell>
          <cell r="GC388">
            <v>0</v>
          </cell>
          <cell r="GD388">
            <v>52.980900000000005</v>
          </cell>
          <cell r="GE388">
            <v>54.7361</v>
          </cell>
          <cell r="GF388">
            <v>51.513991300000001</v>
          </cell>
          <cell r="GG388">
            <v>55.011100000000013</v>
          </cell>
          <cell r="GH388">
            <v>51.788991300000013</v>
          </cell>
          <cell r="GI388">
            <v>60.009000000000015</v>
          </cell>
          <cell r="GJ388">
            <v>58.329000000000015</v>
          </cell>
          <cell r="GK388">
            <v>0</v>
          </cell>
          <cell r="GL388">
            <v>0</v>
          </cell>
          <cell r="GM388">
            <v>26.932380952380953</v>
          </cell>
          <cell r="GN388">
            <v>0</v>
          </cell>
          <cell r="GO388" t="str">
            <v>Apr 16</v>
          </cell>
          <cell r="GP388">
            <v>4.0220000000000002</v>
          </cell>
          <cell r="GQ388">
            <v>313.86904761904759</v>
          </cell>
          <cell r="GR388">
            <v>259.96428571428572</v>
          </cell>
          <cell r="GS388">
            <v>288.52380952380952</v>
          </cell>
          <cell r="GT388">
            <v>284.76190476190476</v>
          </cell>
          <cell r="GU388">
            <v>379.27380952380952</v>
          </cell>
          <cell r="GV388">
            <v>375.52380952380952</v>
          </cell>
          <cell r="GW388">
            <v>379.27380952380952</v>
          </cell>
          <cell r="GX388">
            <v>0</v>
          </cell>
          <cell r="GY388">
            <v>561.70238095238096</v>
          </cell>
          <cell r="GZ388">
            <v>485.66666666666669</v>
          </cell>
          <cell r="HA388">
            <v>499.45238095238096</v>
          </cell>
          <cell r="HB388">
            <v>464.70238095238096</v>
          </cell>
          <cell r="HC388">
            <v>396.47619047619048</v>
          </cell>
          <cell r="HD388">
            <v>361.85714285714283</v>
          </cell>
          <cell r="HE388">
            <v>367.4404761904762</v>
          </cell>
          <cell r="HF388">
            <v>369.04761904761904</v>
          </cell>
          <cell r="HG388">
            <v>315.83333333333331</v>
          </cell>
          <cell r="HH388">
            <v>0</v>
          </cell>
          <cell r="HI388">
            <v>302.95238095238096</v>
          </cell>
          <cell r="HJ388">
            <v>0</v>
          </cell>
          <cell r="HK388" t="e">
            <v>#VALUE!</v>
          </cell>
          <cell r="HL388">
            <v>0</v>
          </cell>
          <cell r="HM388">
            <v>0</v>
          </cell>
          <cell r="HN388">
            <v>175.5</v>
          </cell>
          <cell r="HO388">
            <v>169.03571428571428</v>
          </cell>
          <cell r="HP388">
            <v>153.4404761904762</v>
          </cell>
          <cell r="HQ388">
            <v>0</v>
          </cell>
          <cell r="HR388">
            <v>45.734000000000002</v>
          </cell>
          <cell r="HS388">
            <v>0</v>
          </cell>
          <cell r="HT388">
            <v>552.47619047619048</v>
          </cell>
          <cell r="HU388" t="str">
            <v>Apr 16</v>
          </cell>
          <cell r="HV388">
            <v>383.15476190476193</v>
          </cell>
          <cell r="HW388">
            <v>359.58333333333331</v>
          </cell>
          <cell r="HX388">
            <v>358.15476190476193</v>
          </cell>
          <cell r="HY388">
            <v>334.58333333333331</v>
          </cell>
          <cell r="HZ388">
            <v>369.26190476190476</v>
          </cell>
          <cell r="IA388">
            <v>356.04761904761904</v>
          </cell>
          <cell r="IB388">
            <v>369.26190476190476</v>
          </cell>
          <cell r="IC388">
            <v>467.10714285714283</v>
          </cell>
          <cell r="ID388">
            <v>378.71428571428572</v>
          </cell>
          <cell r="IE388">
            <v>354.02380952380952</v>
          </cell>
          <cell r="IF388">
            <v>363.54761904761904</v>
          </cell>
          <cell r="IG388">
            <v>309.03571428571428</v>
          </cell>
          <cell r="IH388">
            <v>0</v>
          </cell>
          <cell r="II388">
            <v>298.73809523809524</v>
          </cell>
          <cell r="IJ388">
            <v>0</v>
          </cell>
          <cell r="IK388">
            <v>0</v>
          </cell>
          <cell r="IL388">
            <v>0</v>
          </cell>
          <cell r="IM388">
            <v>179.41666666666666</v>
          </cell>
          <cell r="IN388">
            <v>168.48809523809524</v>
          </cell>
          <cell r="IO388">
            <v>0</v>
          </cell>
          <cell r="IP388">
            <v>0</v>
          </cell>
          <cell r="IQ388" t="str">
            <v>Apr 16</v>
          </cell>
          <cell r="IR388">
            <v>6.3090249249704771</v>
          </cell>
          <cell r="IS388">
            <v>27.800161160354552</v>
          </cell>
          <cell r="IT388">
            <v>34.435261707988978</v>
          </cell>
          <cell r="IU388">
            <v>0</v>
          </cell>
          <cell r="IV388">
            <v>0</v>
          </cell>
          <cell r="IW388">
            <v>0</v>
          </cell>
          <cell r="IX388">
            <v>43.370952380952382</v>
          </cell>
          <cell r="IY388">
            <v>0</v>
          </cell>
          <cell r="IZ388">
            <v>57.497619047619047</v>
          </cell>
          <cell r="JA388">
            <v>54.978097619047617</v>
          </cell>
          <cell r="JB388">
            <v>0</v>
          </cell>
          <cell r="JC388">
            <v>51.394288095238096</v>
          </cell>
          <cell r="JD388">
            <v>69.608340377571153</v>
          </cell>
          <cell r="JE388">
            <v>0</v>
          </cell>
          <cell r="JF388">
            <v>0</v>
          </cell>
          <cell r="JG388">
            <v>0</v>
          </cell>
          <cell r="JH388">
            <v>0</v>
          </cell>
          <cell r="JI388">
            <v>0</v>
          </cell>
          <cell r="JJ388">
            <v>0</v>
          </cell>
          <cell r="JK388">
            <v>0</v>
          </cell>
          <cell r="JL388">
            <v>0</v>
          </cell>
          <cell r="JM388">
            <v>-0.71666666666666146</v>
          </cell>
          <cell r="JN388">
            <v>49.651431428571435</v>
          </cell>
          <cell r="JO388">
            <v>0</v>
          </cell>
          <cell r="JP388">
            <v>45.58047619047619</v>
          </cell>
          <cell r="JQ388">
            <v>46.297142857142852</v>
          </cell>
          <cell r="JR388">
            <v>48.028100000000002</v>
          </cell>
          <cell r="JS388">
            <v>49.124761904761911</v>
          </cell>
          <cell r="JT388">
            <v>49.400002380952373</v>
          </cell>
          <cell r="JU388">
            <v>0</v>
          </cell>
          <cell r="JV388">
            <v>0</v>
          </cell>
          <cell r="JW388">
            <v>0</v>
          </cell>
          <cell r="JX388">
            <v>0</v>
          </cell>
          <cell r="JY388">
            <v>0</v>
          </cell>
          <cell r="JZ388">
            <v>47.797142857142852</v>
          </cell>
          <cell r="KA388">
            <v>0</v>
          </cell>
          <cell r="KB388">
            <v>0</v>
          </cell>
          <cell r="KC388">
            <v>0</v>
          </cell>
          <cell r="KD388">
            <v>31.964761904761914</v>
          </cell>
          <cell r="KE388">
            <v>34.464761904761914</v>
          </cell>
          <cell r="KF388">
            <v>31.964761904761914</v>
          </cell>
          <cell r="KG388">
            <v>34.464761904761914</v>
          </cell>
          <cell r="KH388">
            <v>31.170476190476187</v>
          </cell>
          <cell r="KI388">
            <v>0</v>
          </cell>
          <cell r="KJ388">
            <v>0</v>
          </cell>
          <cell r="KK388">
            <v>30.627146606674167</v>
          </cell>
          <cell r="KL388">
            <v>29.946081739782521</v>
          </cell>
          <cell r="KM388">
            <v>0</v>
          </cell>
          <cell r="KN388">
            <v>29.429771278590184</v>
          </cell>
          <cell r="KO388">
            <v>25</v>
          </cell>
          <cell r="KP388">
            <v>1.0142857142857147</v>
          </cell>
          <cell r="KQ388">
            <v>0.96190476190476171</v>
          </cell>
          <cell r="KR388">
            <v>0.39047857142857145</v>
          </cell>
          <cell r="KS388">
            <v>-0.10952142857142855</v>
          </cell>
          <cell r="KT388">
            <v>0.11905047619047621</v>
          </cell>
          <cell r="KU388">
            <v>4759.9523809523807</v>
          </cell>
          <cell r="KV388">
            <v>-1.5</v>
          </cell>
          <cell r="KW388">
            <v>-5.2376190476190472E-2</v>
          </cell>
          <cell r="KX388">
            <v>-0.24285714285714272</v>
          </cell>
          <cell r="KY388">
            <v>-0.10952142857142858</v>
          </cell>
          <cell r="KZ388">
            <v>-2</v>
          </cell>
          <cell r="LA388">
            <v>-1.3809523809523809</v>
          </cell>
          <cell r="LB388">
            <v>2.5</v>
          </cell>
          <cell r="LC388" t="str">
            <v>Apr 16</v>
          </cell>
          <cell r="LD388">
            <v>25.785656728444803</v>
          </cell>
          <cell r="LE388">
            <v>32.139577594123047</v>
          </cell>
          <cell r="LF388">
            <v>320</v>
          </cell>
          <cell r="LG388">
            <v>350</v>
          </cell>
          <cell r="LH388">
            <v>41.33537037037037</v>
          </cell>
          <cell r="LI388">
            <v>52.516666666666666</v>
          </cell>
          <cell r="LJ388">
            <v>48.715238095238099</v>
          </cell>
          <cell r="LK388">
            <v>0.8285714285714284</v>
          </cell>
          <cell r="LL388">
            <v>45.826190476190476</v>
          </cell>
          <cell r="LM388">
            <v>0.27142857142857135</v>
          </cell>
          <cell r="LN388">
            <v>47.388095238095239</v>
          </cell>
          <cell r="LO388">
            <v>1.0523809523809522</v>
          </cell>
          <cell r="LP388">
            <v>0</v>
          </cell>
          <cell r="LQ388">
            <v>0</v>
          </cell>
          <cell r="LR388">
            <v>0</v>
          </cell>
          <cell r="LS388">
            <v>0</v>
          </cell>
          <cell r="LT388">
            <v>28.096737907761529</v>
          </cell>
          <cell r="LU388">
            <v>27.482939632545932</v>
          </cell>
          <cell r="LV388">
            <v>42.699523809523818</v>
          </cell>
          <cell r="LW388">
            <v>44.076904761904764</v>
          </cell>
          <cell r="LX388">
            <v>42.981666666666669</v>
          </cell>
          <cell r="LY388">
            <v>43.124523809523815</v>
          </cell>
          <cell r="LZ388">
            <v>38.475476190476193</v>
          </cell>
          <cell r="MA388">
            <v>42.25</v>
          </cell>
          <cell r="MB388" t="str">
            <v>Apr 16</v>
          </cell>
          <cell r="MC388">
            <v>343.14285714285711</v>
          </cell>
          <cell r="MD388">
            <v>378.57142857142856</v>
          </cell>
          <cell r="ME388">
            <v>43.835317460317455</v>
          </cell>
          <cell r="MF388">
            <v>55.23</v>
          </cell>
          <cell r="MG388">
            <v>50.394000000000005</v>
          </cell>
          <cell r="MH388" t="str">
            <v>Apr 16</v>
          </cell>
          <cell r="MI388">
            <v>112.73809523809524</v>
          </cell>
          <cell r="MJ388">
            <v>118.91156462585033</v>
          </cell>
          <cell r="MK388">
            <v>121.76870748299322</v>
          </cell>
          <cell r="ML388">
            <v>119.99999999999997</v>
          </cell>
          <cell r="MM388">
            <v>100.81632653061226</v>
          </cell>
          <cell r="MN388">
            <v>122.97701933898568</v>
          </cell>
          <cell r="MO388">
            <v>135.81190051778287</v>
          </cell>
          <cell r="MP388">
            <v>131.83673469387745</v>
          </cell>
          <cell r="MQ388">
            <v>62.023809523809526</v>
          </cell>
          <cell r="MR388">
            <v>96.904761904761898</v>
          </cell>
          <cell r="MS388">
            <v>135.2635562505115</v>
          </cell>
          <cell r="MT388">
            <v>112.78488227145456</v>
          </cell>
          <cell r="MU388">
            <v>75.690390471238942</v>
          </cell>
          <cell r="MV388">
            <v>93.928571428571431</v>
          </cell>
          <cell r="MW388">
            <v>13.44</v>
          </cell>
        </row>
        <row r="389">
          <cell r="F389" t="str">
            <v>May 16</v>
          </cell>
          <cell r="G389">
            <v>46.875249999999994</v>
          </cell>
          <cell r="H389">
            <v>0</v>
          </cell>
          <cell r="I389">
            <v>46.725714285714282</v>
          </cell>
          <cell r="J389">
            <v>47.571499999999993</v>
          </cell>
          <cell r="K389">
            <v>48.253095238095241</v>
          </cell>
          <cell r="L389">
            <v>48.696190476190466</v>
          </cell>
          <cell r="M389">
            <v>43.442857142857143</v>
          </cell>
          <cell r="N389">
            <v>0</v>
          </cell>
          <cell r="O389">
            <v>0</v>
          </cell>
          <cell r="P389">
            <v>40.028571428571432</v>
          </cell>
          <cell r="Q389">
            <v>40.028571428571432</v>
          </cell>
          <cell r="R389">
            <v>47.541428571428568</v>
          </cell>
          <cell r="S389">
            <v>49.692857142857143</v>
          </cell>
          <cell r="T389">
            <v>43.905714285714289</v>
          </cell>
          <cell r="U389">
            <v>33.074285714285722</v>
          </cell>
          <cell r="V389">
            <v>44.387750000000004</v>
          </cell>
          <cell r="W389">
            <v>45.225250000000003</v>
          </cell>
          <cell r="X389">
            <v>46.675249999999998</v>
          </cell>
          <cell r="Y389">
            <v>42.15025</v>
          </cell>
          <cell r="Z389">
            <v>43.46275</v>
          </cell>
          <cell r="AA389">
            <v>44.275238095238095</v>
          </cell>
          <cell r="AB389">
            <v>47.768571428571427</v>
          </cell>
          <cell r="AC389">
            <v>49.375250000000001</v>
          </cell>
          <cell r="AD389">
            <v>48.375250000000001</v>
          </cell>
          <cell r="AE389">
            <v>48.335250000000002</v>
          </cell>
          <cell r="AF389">
            <v>43.45928571428572</v>
          </cell>
          <cell r="AG389">
            <v>54.46</v>
          </cell>
          <cell r="AH389">
            <v>40.659285714285723</v>
          </cell>
          <cell r="AI389">
            <v>44.268571428571427</v>
          </cell>
          <cell r="AJ389">
            <v>43.45928571428572</v>
          </cell>
          <cell r="AK389">
            <v>46.109285714285718</v>
          </cell>
          <cell r="AL389">
            <v>48.725250000000003</v>
          </cell>
          <cell r="AM389">
            <v>48.568571428571431</v>
          </cell>
          <cell r="AN389">
            <v>47.018571428571427</v>
          </cell>
          <cell r="AO389">
            <v>46.768571428571427</v>
          </cell>
          <cell r="AP389">
            <v>46.380500000000005</v>
          </cell>
          <cell r="AQ389">
            <v>41.409285714285723</v>
          </cell>
          <cell r="AR389">
            <v>47.109523809523814</v>
          </cell>
          <cell r="AS389">
            <v>49.375250000000001</v>
          </cell>
          <cell r="AT389">
            <v>44.582857142857137</v>
          </cell>
          <cell r="AU389">
            <v>47.45</v>
          </cell>
          <cell r="AV389">
            <v>48.268571428571427</v>
          </cell>
          <cell r="AW389">
            <v>44.775714285714287</v>
          </cell>
          <cell r="AX389">
            <v>45.705249999999999</v>
          </cell>
          <cell r="AY389">
            <v>47.255714285714291</v>
          </cell>
          <cell r="AZ389">
            <v>47.887619047619054</v>
          </cell>
          <cell r="BA389">
            <v>47.34476190476191</v>
          </cell>
          <cell r="BB389">
            <v>44.349999999999987</v>
          </cell>
          <cell r="BC389">
            <v>44.268571428571427</v>
          </cell>
          <cell r="BD389">
            <v>-1.146000000000001</v>
          </cell>
          <cell r="BE389">
            <v>46.063809523809518</v>
          </cell>
          <cell r="BF389">
            <v>45.096200476190482</v>
          </cell>
          <cell r="BG389">
            <v>39.001874999999998</v>
          </cell>
          <cell r="BH389">
            <v>47.490250000000003</v>
          </cell>
          <cell r="BI389">
            <v>47.130250000000004</v>
          </cell>
          <cell r="BJ389">
            <v>0</v>
          </cell>
          <cell r="BK389">
            <v>1.99</v>
          </cell>
          <cell r="BL389">
            <v>8.18</v>
          </cell>
          <cell r="BM389">
            <v>22.147500000000001</v>
          </cell>
          <cell r="BN389">
            <v>27.856249999999999</v>
          </cell>
          <cell r="BO389">
            <v>27.482499999999998</v>
          </cell>
          <cell r="BP389">
            <v>40.7425</v>
          </cell>
          <cell r="BQ389">
            <v>60.177799999999991</v>
          </cell>
          <cell r="BR389">
            <v>56.86004539999999</v>
          </cell>
          <cell r="BS389">
            <v>62.627799999999986</v>
          </cell>
          <cell r="BT389">
            <v>59.310045399999986</v>
          </cell>
          <cell r="BU389">
            <v>66.302799999999991</v>
          </cell>
          <cell r="BV389">
            <v>62.98504539999999</v>
          </cell>
          <cell r="BW389">
            <v>61.586799999999997</v>
          </cell>
          <cell r="BX389">
            <v>58.269045399999996</v>
          </cell>
          <cell r="BY389">
            <v>69.947799999999987</v>
          </cell>
          <cell r="BZ389">
            <v>66.630045399999986</v>
          </cell>
          <cell r="CA389">
            <v>59.277799999999985</v>
          </cell>
          <cell r="CB389">
            <v>55.960045399999984</v>
          </cell>
          <cell r="CC389">
            <v>67.523799999999994</v>
          </cell>
          <cell r="CD389">
            <v>64.206045399999994</v>
          </cell>
          <cell r="CE389">
            <v>68.416799999999995</v>
          </cell>
          <cell r="CF389">
            <v>93.399999999999991</v>
          </cell>
          <cell r="CG389">
            <v>77.053999999999988</v>
          </cell>
          <cell r="CH389">
            <v>68.694999999999993</v>
          </cell>
          <cell r="CI389">
            <v>56.952600000000004</v>
          </cell>
          <cell r="CJ389">
            <v>54.432600000000001</v>
          </cell>
          <cell r="CK389">
            <v>54.852600000000002</v>
          </cell>
          <cell r="CL389">
            <v>52.788800000000009</v>
          </cell>
          <cell r="CM389">
            <v>0</v>
          </cell>
          <cell r="CN389">
            <v>57.764800000000001</v>
          </cell>
          <cell r="CO389">
            <v>54.4470454</v>
          </cell>
          <cell r="CP389">
            <v>0</v>
          </cell>
          <cell r="CQ389">
            <v>54.694799999999994</v>
          </cell>
          <cell r="CR389">
            <v>0</v>
          </cell>
          <cell r="CS389">
            <v>0</v>
          </cell>
          <cell r="CT389">
            <v>34.769523809523818</v>
          </cell>
          <cell r="CU389">
            <v>31.819523809523808</v>
          </cell>
          <cell r="CV389">
            <v>0</v>
          </cell>
          <cell r="CW389">
            <v>26</v>
          </cell>
          <cell r="CX389">
            <v>0</v>
          </cell>
          <cell r="CY389">
            <v>51.699800000000003</v>
          </cell>
          <cell r="CZ389">
            <v>54.59</v>
          </cell>
          <cell r="DA389">
            <v>53.016999999999996</v>
          </cell>
          <cell r="DB389">
            <v>1.0208333333333333</v>
          </cell>
          <cell r="DC389">
            <v>1.0858441558441545</v>
          </cell>
          <cell r="DD389">
            <v>0.76966666666667061</v>
          </cell>
          <cell r="DE389">
            <v>0</v>
          </cell>
          <cell r="DF389">
            <v>3.3177545999999998</v>
          </cell>
          <cell r="DG389">
            <v>7.8994157142857144</v>
          </cell>
          <cell r="DH389">
            <v>6.1599571428571425</v>
          </cell>
          <cell r="DI389">
            <v>0.22781214285714282</v>
          </cell>
          <cell r="DJ389">
            <v>0.22582857142857146</v>
          </cell>
          <cell r="DK389">
            <v>1.2858178571428573</v>
          </cell>
          <cell r="DL389">
            <v>0</v>
          </cell>
          <cell r="DM389" t="str">
            <v>May 16</v>
          </cell>
          <cell r="DN389">
            <v>1.46</v>
          </cell>
          <cell r="DO389">
            <v>0</v>
          </cell>
          <cell r="DP389">
            <v>0</v>
          </cell>
          <cell r="DQ389">
            <v>0</v>
          </cell>
          <cell r="DR389">
            <v>0</v>
          </cell>
          <cell r="DS389">
            <v>4.9956000000000245</v>
          </cell>
          <cell r="DT389">
            <v>65.173400000000015</v>
          </cell>
          <cell r="DU389">
            <v>61.855645400000014</v>
          </cell>
          <cell r="DV389">
            <v>71.4846</v>
          </cell>
          <cell r="DW389">
            <v>68.1668454</v>
          </cell>
          <cell r="DX389">
            <v>65.623599999999996</v>
          </cell>
          <cell r="DY389">
            <v>62.305845399999995</v>
          </cell>
          <cell r="DZ389">
            <v>72.316600000000008</v>
          </cell>
          <cell r="EA389">
            <v>68.998845400000008</v>
          </cell>
          <cell r="EB389">
            <v>63.270600000000002</v>
          </cell>
          <cell r="EC389">
            <v>59.952845400000001</v>
          </cell>
          <cell r="ED389">
            <v>70.883600000000001</v>
          </cell>
          <cell r="EE389">
            <v>67.565845400000001</v>
          </cell>
          <cell r="EF389">
            <v>56.466399999999993</v>
          </cell>
          <cell r="EG389">
            <v>73.14439999999999</v>
          </cell>
          <cell r="EH389">
            <v>54.639600000000002</v>
          </cell>
          <cell r="EI389">
            <v>0</v>
          </cell>
          <cell r="EJ389">
            <v>0</v>
          </cell>
          <cell r="EK389">
            <v>59.438599999999994</v>
          </cell>
          <cell r="EL389">
            <v>56.120845399999993</v>
          </cell>
          <cell r="EM389">
            <v>0</v>
          </cell>
          <cell r="EN389">
            <v>0</v>
          </cell>
          <cell r="EO389">
            <v>34.005238095238091</v>
          </cell>
          <cell r="EP389">
            <v>33.831904761904767</v>
          </cell>
          <cell r="EQ389" t="str">
            <v>May 16</v>
          </cell>
          <cell r="ER389">
            <v>2.04</v>
          </cell>
          <cell r="ES389">
            <v>0</v>
          </cell>
          <cell r="ET389">
            <v>0</v>
          </cell>
          <cell r="EU389">
            <v>0</v>
          </cell>
          <cell r="EV389">
            <v>20.41</v>
          </cell>
          <cell r="EW389">
            <v>26.502499999999998</v>
          </cell>
          <cell r="EX389">
            <v>30.17</v>
          </cell>
          <cell r="EY389">
            <v>65.119600000000005</v>
          </cell>
          <cell r="EZ389">
            <v>61.801845400000005</v>
          </cell>
          <cell r="FA389">
            <v>77.904599999999988</v>
          </cell>
          <cell r="FB389">
            <v>74.586845399999987</v>
          </cell>
          <cell r="FC389">
            <v>70.019599999999997</v>
          </cell>
          <cell r="FD389">
            <v>66.701845399999996</v>
          </cell>
          <cell r="FE389">
            <v>64.699600000000004</v>
          </cell>
          <cell r="FF389">
            <v>61.381845400000003</v>
          </cell>
          <cell r="FG389">
            <v>0</v>
          </cell>
          <cell r="FH389">
            <v>58.043445399999982</v>
          </cell>
          <cell r="FI389">
            <v>58.848199999999999</v>
          </cell>
          <cell r="FJ389">
            <v>61.361199999999982</v>
          </cell>
          <cell r="FK389">
            <v>58.043445399999982</v>
          </cell>
          <cell r="FL389">
            <v>0</v>
          </cell>
          <cell r="FM389">
            <v>0</v>
          </cell>
          <cell r="FN389" t="str">
            <v>May 16</v>
          </cell>
          <cell r="FO389">
            <v>1.88</v>
          </cell>
          <cell r="FP389">
            <v>17.767500000000002</v>
          </cell>
          <cell r="FQ389">
            <v>24.403749999999999</v>
          </cell>
          <cell r="FR389">
            <v>40.327499999999993</v>
          </cell>
          <cell r="FS389">
            <v>0</v>
          </cell>
          <cell r="FT389">
            <v>63.859399999999987</v>
          </cell>
          <cell r="FU389">
            <v>60.541645399999986</v>
          </cell>
          <cell r="FV389">
            <v>77.549399999999991</v>
          </cell>
          <cell r="FW389">
            <v>74.231645399999991</v>
          </cell>
          <cell r="FX389">
            <v>61.759399999999985</v>
          </cell>
          <cell r="FY389">
            <v>58.441645399999985</v>
          </cell>
          <cell r="FZ389">
            <v>77.549399999999991</v>
          </cell>
          <cell r="GA389">
            <v>74.231645399999991</v>
          </cell>
          <cell r="GB389">
            <v>0</v>
          </cell>
          <cell r="GC389">
            <v>0</v>
          </cell>
          <cell r="GD389">
            <v>58.089600000000004</v>
          </cell>
          <cell r="GE389">
            <v>60.834000000000017</v>
          </cell>
          <cell r="GF389">
            <v>57.516245400000017</v>
          </cell>
          <cell r="GG389">
            <v>61.106500000000011</v>
          </cell>
          <cell r="GH389">
            <v>57.78874540000001</v>
          </cell>
          <cell r="GI389">
            <v>61.279999999999994</v>
          </cell>
          <cell r="GJ389">
            <v>59.599999999999994</v>
          </cell>
          <cell r="GK389">
            <v>0</v>
          </cell>
          <cell r="GL389">
            <v>0</v>
          </cell>
          <cell r="GM389">
            <v>29.059523809523803</v>
          </cell>
          <cell r="GN389">
            <v>0</v>
          </cell>
          <cell r="GO389" t="str">
            <v>May 16</v>
          </cell>
          <cell r="GP389">
            <v>4.2880000000000003</v>
          </cell>
          <cell r="GQ389">
            <v>315.3</v>
          </cell>
          <cell r="GR389">
            <v>242.7</v>
          </cell>
          <cell r="GS389">
            <v>312.10000000000002</v>
          </cell>
          <cell r="GT389">
            <v>291.5</v>
          </cell>
          <cell r="GU389">
            <v>402.4375</v>
          </cell>
          <cell r="GV389">
            <v>398.6875</v>
          </cell>
          <cell r="GW389">
            <v>402.4375</v>
          </cell>
          <cell r="GX389">
            <v>0</v>
          </cell>
          <cell r="GY389">
            <v>584.61249999999995</v>
          </cell>
          <cell r="GZ389">
            <v>511.22500000000002</v>
          </cell>
          <cell r="HA389">
            <v>523.61249999999995</v>
          </cell>
          <cell r="HB389">
            <v>493.0625</v>
          </cell>
          <cell r="HC389">
            <v>441.96249999999998</v>
          </cell>
          <cell r="HD389">
            <v>416.4375</v>
          </cell>
          <cell r="HE389">
            <v>418.5625</v>
          </cell>
          <cell r="HF389">
            <v>422.26249999999999</v>
          </cell>
          <cell r="HG389">
            <v>350.4375</v>
          </cell>
          <cell r="HH389">
            <v>0</v>
          </cell>
          <cell r="HI389">
            <v>339.6875</v>
          </cell>
          <cell r="HJ389">
            <v>0</v>
          </cell>
          <cell r="HK389" t="e">
            <v>#VALUE!</v>
          </cell>
          <cell r="HL389">
            <v>0</v>
          </cell>
          <cell r="HM389">
            <v>0</v>
          </cell>
          <cell r="HN389">
            <v>210.01249999999999</v>
          </cell>
          <cell r="HO389">
            <v>205.86250000000001</v>
          </cell>
          <cell r="HP389">
            <v>188.77500000000001</v>
          </cell>
          <cell r="HQ389">
            <v>0</v>
          </cell>
          <cell r="HR389">
            <v>48.153500000000001</v>
          </cell>
          <cell r="HS389">
            <v>0</v>
          </cell>
          <cell r="HT389">
            <v>618.58749999999998</v>
          </cell>
          <cell r="HU389" t="str">
            <v>May 16</v>
          </cell>
          <cell r="HV389">
            <v>389.3</v>
          </cell>
          <cell r="HW389">
            <v>341.9</v>
          </cell>
          <cell r="HX389">
            <v>364.3</v>
          </cell>
          <cell r="HY389">
            <v>316.89999999999998</v>
          </cell>
          <cell r="HZ389">
            <v>394.35</v>
          </cell>
          <cell r="IA389">
            <v>384.2</v>
          </cell>
          <cell r="IB389">
            <v>394.35</v>
          </cell>
          <cell r="IC389">
            <v>496.86250000000001</v>
          </cell>
          <cell r="ID389">
            <v>429.05</v>
          </cell>
          <cell r="IE389">
            <v>411.91250000000002</v>
          </cell>
          <cell r="IF389">
            <v>421.48750000000001</v>
          </cell>
          <cell r="IG389">
            <v>344.7</v>
          </cell>
          <cell r="IH389">
            <v>0</v>
          </cell>
          <cell r="II389">
            <v>335.0625</v>
          </cell>
          <cell r="IJ389">
            <v>0</v>
          </cell>
          <cell r="IK389">
            <v>0</v>
          </cell>
          <cell r="IL389">
            <v>0</v>
          </cell>
          <cell r="IM389">
            <v>215.625</v>
          </cell>
          <cell r="IN389">
            <v>205.88749999999999</v>
          </cell>
          <cell r="IO389">
            <v>0</v>
          </cell>
          <cell r="IP389">
            <v>0</v>
          </cell>
          <cell r="IQ389" t="str">
            <v>May 16</v>
          </cell>
          <cell r="IR389">
            <v>5.8858673681489533</v>
          </cell>
          <cell r="IS389">
            <v>28.203062046736502</v>
          </cell>
          <cell r="IT389">
            <v>37.190082644628099</v>
          </cell>
          <cell r="IU389">
            <v>0</v>
          </cell>
          <cell r="IV389">
            <v>0</v>
          </cell>
          <cell r="IW389">
            <v>0</v>
          </cell>
          <cell r="IX389">
            <v>44.613939393939404</v>
          </cell>
          <cell r="IY389">
            <v>0</v>
          </cell>
          <cell r="IZ389">
            <v>62.162380952380929</v>
          </cell>
          <cell r="JA389">
            <v>59.165248095238098</v>
          </cell>
          <cell r="JB389">
            <v>0</v>
          </cell>
          <cell r="JC389">
            <v>55.522380952380949</v>
          </cell>
          <cell r="JD389">
            <v>74.429416737109051</v>
          </cell>
          <cell r="JE389">
            <v>0</v>
          </cell>
          <cell r="JF389">
            <v>0</v>
          </cell>
          <cell r="JG389">
            <v>0</v>
          </cell>
          <cell r="JH389">
            <v>0</v>
          </cell>
          <cell r="JI389">
            <v>0</v>
          </cell>
          <cell r="JJ389">
            <v>0</v>
          </cell>
          <cell r="JK389">
            <v>0</v>
          </cell>
          <cell r="JL389">
            <v>0</v>
          </cell>
          <cell r="JM389">
            <v>-0.21333333333333115</v>
          </cell>
          <cell r="JN389">
            <v>54.965457727272742</v>
          </cell>
          <cell r="JO389">
            <v>0</v>
          </cell>
          <cell r="JP389">
            <v>52.85190476190477</v>
          </cell>
          <cell r="JQ389">
            <v>53.065238095238101</v>
          </cell>
          <cell r="JR389">
            <v>54.979182034632039</v>
          </cell>
          <cell r="JS389">
            <v>55.699350649350656</v>
          </cell>
          <cell r="JT389">
            <v>56.080088852813859</v>
          </cell>
          <cell r="JU389">
            <v>0</v>
          </cell>
          <cell r="JV389">
            <v>0</v>
          </cell>
          <cell r="JW389">
            <v>0</v>
          </cell>
          <cell r="JX389">
            <v>0</v>
          </cell>
          <cell r="JY389">
            <v>0</v>
          </cell>
          <cell r="JZ389">
            <v>54.565238095238101</v>
          </cell>
          <cell r="KA389">
            <v>0</v>
          </cell>
          <cell r="KB389">
            <v>0</v>
          </cell>
          <cell r="KC389">
            <v>0</v>
          </cell>
          <cell r="KD389">
            <v>36.951428571428565</v>
          </cell>
          <cell r="KE389">
            <v>39.928701298701291</v>
          </cell>
          <cell r="KF389">
            <v>36.951428571428565</v>
          </cell>
          <cell r="KG389">
            <v>39.928701298701291</v>
          </cell>
          <cell r="KH389">
            <v>36.539523809523807</v>
          </cell>
          <cell r="KI389">
            <v>0</v>
          </cell>
          <cell r="KJ389">
            <v>0</v>
          </cell>
          <cell r="KK389">
            <v>35.762968265330478</v>
          </cell>
          <cell r="KL389">
            <v>34.971067252957013</v>
          </cell>
          <cell r="KM389">
            <v>0</v>
          </cell>
          <cell r="KN389">
            <v>34.35109247707674</v>
          </cell>
          <cell r="KO389">
            <v>25</v>
          </cell>
          <cell r="KP389">
            <v>0.57727272727272705</v>
          </cell>
          <cell r="KQ389">
            <v>0.80000000000000027</v>
          </cell>
          <cell r="KR389">
            <v>1.0000000000000001E-5</v>
          </cell>
          <cell r="KS389">
            <v>-0.5</v>
          </cell>
          <cell r="KT389">
            <v>-0.20454227272727277</v>
          </cell>
          <cell r="KU389">
            <v>-2</v>
          </cell>
          <cell r="KV389">
            <v>-1.5</v>
          </cell>
          <cell r="KW389">
            <v>0.12727727272727274</v>
          </cell>
          <cell r="KX389">
            <v>-0.33636363636363625</v>
          </cell>
          <cell r="KY389">
            <v>-8.1815909090909134E-2</v>
          </cell>
          <cell r="KZ389">
            <v>-1.4318181818181819</v>
          </cell>
          <cell r="LA389">
            <v>-1.3181818181818181</v>
          </cell>
          <cell r="LB389">
            <v>2.9772727272727271</v>
          </cell>
          <cell r="LC389" t="str">
            <v>May 16</v>
          </cell>
          <cell r="LD389">
            <v>26.188557614826752</v>
          </cell>
          <cell r="LE389">
            <v>34.894398530762167</v>
          </cell>
          <cell r="LF389">
            <v>325</v>
          </cell>
          <cell r="LG389">
            <v>380</v>
          </cell>
          <cell r="LH389">
            <v>43.300317460317466</v>
          </cell>
          <cell r="LI389">
            <v>57.128571428571433</v>
          </cell>
          <cell r="LJ389">
            <v>54.262380952380944</v>
          </cell>
          <cell r="LK389">
            <v>0.76904761904761898</v>
          </cell>
          <cell r="LL389">
            <v>52.886666666666656</v>
          </cell>
          <cell r="LM389">
            <v>0.55952380952380953</v>
          </cell>
          <cell r="LN389">
            <v>54.381904761904764</v>
          </cell>
          <cell r="LO389">
            <v>1.3071428571428572</v>
          </cell>
          <cell r="LP389">
            <v>0</v>
          </cell>
          <cell r="LQ389">
            <v>0</v>
          </cell>
          <cell r="LR389">
            <v>0</v>
          </cell>
          <cell r="LS389">
            <v>0</v>
          </cell>
          <cell r="LT389">
            <v>33.479865016872893</v>
          </cell>
          <cell r="LU389">
            <v>32.841994750656177</v>
          </cell>
          <cell r="LV389">
            <v>47.768571428571427</v>
          </cell>
          <cell r="LW389">
            <v>49.375250000000001</v>
          </cell>
          <cell r="LX389">
            <v>48.375250000000001</v>
          </cell>
          <cell r="LY389">
            <v>48.335250000000002</v>
          </cell>
          <cell r="LZ389">
            <v>43.45928571428572</v>
          </cell>
          <cell r="MA389">
            <v>54.46</v>
          </cell>
          <cell r="MB389" t="str">
            <v>May 16</v>
          </cell>
          <cell r="MC389">
            <v>345.61904761904759</v>
          </cell>
          <cell r="MD389">
            <v>378.8095238095238</v>
          </cell>
          <cell r="ME389">
            <v>45.855820105820108</v>
          </cell>
          <cell r="MF389">
            <v>57.215548275862062</v>
          </cell>
          <cell r="MG389">
            <v>50.73</v>
          </cell>
          <cell r="MH389" t="str">
            <v>May 16</v>
          </cell>
          <cell r="MI389">
            <v>101.81818181818181</v>
          </cell>
          <cell r="MJ389">
            <v>107.7922077922078</v>
          </cell>
          <cell r="MK389">
            <v>110.64935064935069</v>
          </cell>
          <cell r="ML389">
            <v>108.05194805194805</v>
          </cell>
          <cell r="MM389">
            <v>96.623376623376643</v>
          </cell>
          <cell r="MN389">
            <v>160.575273782821</v>
          </cell>
          <cell r="MO389">
            <v>138.14616755793216</v>
          </cell>
          <cell r="MP389">
            <v>102.46753246753246</v>
          </cell>
          <cell r="MQ389">
            <v>65.227272727272734</v>
          </cell>
          <cell r="MR389">
            <v>78.409090909090907</v>
          </cell>
          <cell r="MS389">
            <v>127.39502649816545</v>
          </cell>
          <cell r="MT389">
            <v>107.84568061371975</v>
          </cell>
          <cell r="MU389">
            <v>60.589662862390121</v>
          </cell>
          <cell r="MV389">
            <v>88.75</v>
          </cell>
          <cell r="MW389">
            <v>13.44</v>
          </cell>
        </row>
        <row r="390">
          <cell r="F390" t="str">
            <v>Jun 16</v>
          </cell>
          <cell r="G390">
            <v>48.339318181818179</v>
          </cell>
          <cell r="H390">
            <v>0</v>
          </cell>
          <cell r="I390">
            <v>48.728636363636362</v>
          </cell>
          <cell r="J390">
            <v>49.694545454545462</v>
          </cell>
          <cell r="K390">
            <v>49.962499999999999</v>
          </cell>
          <cell r="L390">
            <v>50.580454545454558</v>
          </cell>
          <cell r="M390">
            <v>45.264545454545448</v>
          </cell>
          <cell r="N390">
            <v>0</v>
          </cell>
          <cell r="O390">
            <v>0</v>
          </cell>
          <cell r="P390">
            <v>42.12772727272727</v>
          </cell>
          <cell r="Q390">
            <v>42.12772727272727</v>
          </cell>
          <cell r="R390">
            <v>49.454772727272733</v>
          </cell>
          <cell r="S390">
            <v>48.995909090909088</v>
          </cell>
          <cell r="T390">
            <v>45.123636363636365</v>
          </cell>
          <cell r="U390">
            <v>35.176818181818177</v>
          </cell>
          <cell r="V390">
            <v>45.832500000000003</v>
          </cell>
          <cell r="W390">
            <v>46.532500000000006</v>
          </cell>
          <cell r="X390">
            <v>48.102954545454551</v>
          </cell>
          <cell r="Y390">
            <v>43.839318181818186</v>
          </cell>
          <cell r="Z390">
            <v>45.18477272727273</v>
          </cell>
          <cell r="AA390">
            <v>46.24454545454546</v>
          </cell>
          <cell r="AB390">
            <v>49.842272727272729</v>
          </cell>
          <cell r="AC390">
            <v>50.839318181818186</v>
          </cell>
          <cell r="AD390">
            <v>48.889318181818183</v>
          </cell>
          <cell r="AE390">
            <v>49.039318181818189</v>
          </cell>
          <cell r="AF390">
            <v>46.651818181818186</v>
          </cell>
          <cell r="AG390">
            <v>50.64</v>
          </cell>
          <cell r="AH390">
            <v>43.651818181818186</v>
          </cell>
          <cell r="AI390">
            <v>46.255909090909093</v>
          </cell>
          <cell r="AJ390">
            <v>46.651818181818186</v>
          </cell>
          <cell r="AK390">
            <v>49.001818181818187</v>
          </cell>
          <cell r="AL390">
            <v>49.943863636363638</v>
          </cell>
          <cell r="AM390">
            <v>51.058181818181815</v>
          </cell>
          <cell r="AN390">
            <v>49.221818181818186</v>
          </cell>
          <cell r="AO390">
            <v>48.610454545454544</v>
          </cell>
          <cell r="AP390">
            <v>49.12</v>
          </cell>
          <cell r="AQ390">
            <v>44.601818181818189</v>
          </cell>
          <cell r="AR390">
            <v>49.127272727272725</v>
          </cell>
          <cell r="AS390">
            <v>50.839318181818186</v>
          </cell>
          <cell r="AT390">
            <v>46.090909090909086</v>
          </cell>
          <cell r="AU390">
            <v>48.68</v>
          </cell>
          <cell r="AV390">
            <v>50.255909090909093</v>
          </cell>
          <cell r="AW390">
            <v>46.48863636363636</v>
          </cell>
          <cell r="AX390">
            <v>47.548409090909097</v>
          </cell>
          <cell r="AY390">
            <v>49.61454545454545</v>
          </cell>
          <cell r="AZ390">
            <v>49.79454545454545</v>
          </cell>
          <cell r="BA390">
            <v>49.10365909090909</v>
          </cell>
          <cell r="BB390">
            <v>46.547727272727258</v>
          </cell>
          <cell r="BC390">
            <v>46.255909090909093</v>
          </cell>
          <cell r="BD390">
            <v>-0.32818181818181746</v>
          </cell>
          <cell r="BE390">
            <v>47.988181818181822</v>
          </cell>
          <cell r="BF390">
            <v>46.912737272727284</v>
          </cell>
          <cell r="BG390">
            <v>42.361977272727273</v>
          </cell>
          <cell r="BH390">
            <v>48.714318181818186</v>
          </cell>
          <cell r="BI390">
            <v>47.793863636363639</v>
          </cell>
          <cell r="BJ390">
            <v>0</v>
          </cell>
          <cell r="BK390">
            <v>1.96</v>
          </cell>
          <cell r="BL390">
            <v>9.497727272727273</v>
          </cell>
          <cell r="BM390">
            <v>20.863977272727272</v>
          </cell>
          <cell r="BN390">
            <v>28.185340909090908</v>
          </cell>
          <cell r="BO390">
            <v>27.431249999999999</v>
          </cell>
          <cell r="BP390">
            <v>41.815056818181816</v>
          </cell>
          <cell r="BQ390">
            <v>62.646818181818176</v>
          </cell>
          <cell r="BR390">
            <v>58.98795987954545</v>
          </cell>
          <cell r="BS390">
            <v>64.523454545454541</v>
          </cell>
          <cell r="BT390">
            <v>60.864596243181815</v>
          </cell>
          <cell r="BU390">
            <v>67.338409090909082</v>
          </cell>
          <cell r="BV390">
            <v>63.679550788636355</v>
          </cell>
          <cell r="BW390">
            <v>64.788627272727268</v>
          </cell>
          <cell r="BX390">
            <v>61.129768970454542</v>
          </cell>
          <cell r="BY390">
            <v>71.503854545454544</v>
          </cell>
          <cell r="BZ390">
            <v>67.844996243181811</v>
          </cell>
          <cell r="CA390">
            <v>60.247854545454537</v>
          </cell>
          <cell r="CB390">
            <v>56.588996243181811</v>
          </cell>
          <cell r="CC390">
            <v>67.955809090909099</v>
          </cell>
          <cell r="CD390">
            <v>64.296950788636366</v>
          </cell>
          <cell r="CE390">
            <v>70.42349999999999</v>
          </cell>
          <cell r="CF390">
            <v>94.270909090909086</v>
          </cell>
          <cell r="CG390">
            <v>76.349318181818177</v>
          </cell>
          <cell r="CH390">
            <v>71.438181818181818</v>
          </cell>
          <cell r="CI390">
            <v>60.095509090909083</v>
          </cell>
          <cell r="CJ390">
            <v>58.148236363636357</v>
          </cell>
          <cell r="CK390">
            <v>58.377327272727271</v>
          </cell>
          <cell r="CL390">
            <v>56.739231818181828</v>
          </cell>
          <cell r="CM390">
            <v>0</v>
          </cell>
          <cell r="CN390">
            <v>61.255281818181814</v>
          </cell>
          <cell r="CO390">
            <v>57.596423515909088</v>
          </cell>
          <cell r="CP390">
            <v>0</v>
          </cell>
          <cell r="CQ390">
            <v>57.785127272727287</v>
          </cell>
          <cell r="CR390">
            <v>0</v>
          </cell>
          <cell r="CS390">
            <v>0</v>
          </cell>
          <cell r="CT390">
            <v>38.011818181818185</v>
          </cell>
          <cell r="CU390">
            <v>35.061818181818182</v>
          </cell>
          <cell r="CV390">
            <v>0</v>
          </cell>
          <cell r="CW390">
            <v>33</v>
          </cell>
          <cell r="CX390">
            <v>0</v>
          </cell>
          <cell r="CY390">
            <v>49.887409090909088</v>
          </cell>
          <cell r="CZ390">
            <v>55.568863636363638</v>
          </cell>
          <cell r="DA390">
            <v>54.001977272727281</v>
          </cell>
          <cell r="DB390">
            <v>0.78193181818181756</v>
          </cell>
          <cell r="DC390">
            <v>0.87210743801652835</v>
          </cell>
          <cell r="DD390">
            <v>1.5135909090909105</v>
          </cell>
          <cell r="DE390">
            <v>0</v>
          </cell>
          <cell r="DF390">
            <v>3.6588583022727272</v>
          </cell>
          <cell r="DG390">
            <v>8.7115673863636367</v>
          </cell>
          <cell r="DH390">
            <v>6.8277761363636369</v>
          </cell>
          <cell r="DI390">
            <v>0.24944431818181817</v>
          </cell>
          <cell r="DJ390">
            <v>0.22728727272727273</v>
          </cell>
          <cell r="DK390">
            <v>1.4070596590909092</v>
          </cell>
          <cell r="DL390">
            <v>0</v>
          </cell>
          <cell r="DM390" t="str">
            <v>Jun 16</v>
          </cell>
          <cell r="DN390">
            <v>1.5649999999999999</v>
          </cell>
          <cell r="DO390">
            <v>0</v>
          </cell>
          <cell r="DP390">
            <v>0</v>
          </cell>
          <cell r="DQ390">
            <v>0</v>
          </cell>
          <cell r="DR390">
            <v>0</v>
          </cell>
          <cell r="DS390">
            <v>0.34115454545453616</v>
          </cell>
          <cell r="DT390">
            <v>62.987972727272712</v>
          </cell>
          <cell r="DU390">
            <v>59.329114424999986</v>
          </cell>
          <cell r="DV390">
            <v>69.609463636363614</v>
          </cell>
          <cell r="DW390">
            <v>65.950605334090881</v>
          </cell>
          <cell r="DX390">
            <v>64.372254545454538</v>
          </cell>
          <cell r="DY390">
            <v>60.713396243181812</v>
          </cell>
          <cell r="DZ390">
            <v>70.43934545454546</v>
          </cell>
          <cell r="EA390">
            <v>66.780487152272727</v>
          </cell>
          <cell r="EB390">
            <v>61.822663636363629</v>
          </cell>
          <cell r="EC390">
            <v>58.163805334090902</v>
          </cell>
          <cell r="ED390">
            <v>69.389345454545449</v>
          </cell>
          <cell r="EE390">
            <v>65.730487152272715</v>
          </cell>
          <cell r="EF390">
            <v>59.895054545454549</v>
          </cell>
          <cell r="EG390">
            <v>76.664509090909092</v>
          </cell>
          <cell r="EH390">
            <v>58.108145454545451</v>
          </cell>
          <cell r="EI390">
            <v>0</v>
          </cell>
          <cell r="EJ390">
            <v>0</v>
          </cell>
          <cell r="EK390">
            <v>62.477099999999993</v>
          </cell>
          <cell r="EL390">
            <v>58.818241697727267</v>
          </cell>
          <cell r="EM390">
            <v>0</v>
          </cell>
          <cell r="EN390">
            <v>0</v>
          </cell>
          <cell r="EO390">
            <v>37.409090909090899</v>
          </cell>
          <cell r="EP390">
            <v>36.863181818181829</v>
          </cell>
          <cell r="EQ390" t="str">
            <v>Jun 16</v>
          </cell>
          <cell r="ER390">
            <v>1.94</v>
          </cell>
          <cell r="ES390">
            <v>0</v>
          </cell>
          <cell r="ET390">
            <v>0</v>
          </cell>
          <cell r="EU390">
            <v>0</v>
          </cell>
          <cell r="EV390">
            <v>20.000113636363636</v>
          </cell>
          <cell r="EW390">
            <v>26.166477272727271</v>
          </cell>
          <cell r="EX390">
            <v>30.951136363636362</v>
          </cell>
          <cell r="EY390">
            <v>68.591345454545447</v>
          </cell>
          <cell r="EZ390">
            <v>64.932487152272714</v>
          </cell>
          <cell r="FA390">
            <v>82.1411181818182</v>
          </cell>
          <cell r="FB390">
            <v>78.482259879545467</v>
          </cell>
          <cell r="FC390">
            <v>74.743390909090891</v>
          </cell>
          <cell r="FD390">
            <v>71.084532606818158</v>
          </cell>
          <cell r="FE390">
            <v>68.171345454545445</v>
          </cell>
          <cell r="FF390">
            <v>64.512487152272712</v>
          </cell>
          <cell r="FG390">
            <v>0</v>
          </cell>
          <cell r="FH390">
            <v>59.792641697727269</v>
          </cell>
          <cell r="FI390">
            <v>62.539909090909092</v>
          </cell>
          <cell r="FJ390">
            <v>63.451499999999996</v>
          </cell>
          <cell r="FK390">
            <v>59.792641697727269</v>
          </cell>
          <cell r="FL390">
            <v>0</v>
          </cell>
          <cell r="FM390">
            <v>0</v>
          </cell>
          <cell r="FN390" t="str">
            <v>Jun 16</v>
          </cell>
          <cell r="FO390">
            <v>1.91</v>
          </cell>
          <cell r="FP390">
            <v>22.14784090909091</v>
          </cell>
          <cell r="FQ390">
            <v>24.918409090909091</v>
          </cell>
          <cell r="FR390">
            <v>40.790113636363635</v>
          </cell>
          <cell r="FS390">
            <v>0</v>
          </cell>
          <cell r="FT390">
            <v>69.092195454545447</v>
          </cell>
          <cell r="FU390">
            <v>65.433337152272713</v>
          </cell>
          <cell r="FV390">
            <v>85.536627272727273</v>
          </cell>
          <cell r="FW390">
            <v>81.877768970454539</v>
          </cell>
          <cell r="FX390">
            <v>66.992195454545453</v>
          </cell>
          <cell r="FY390">
            <v>63.333337152272726</v>
          </cell>
          <cell r="FZ390">
            <v>85.536627272727273</v>
          </cell>
          <cell r="GA390">
            <v>81.877768970454539</v>
          </cell>
          <cell r="GB390">
            <v>0</v>
          </cell>
          <cell r="GC390">
            <v>0</v>
          </cell>
          <cell r="GD390">
            <v>62.874572727272721</v>
          </cell>
          <cell r="GE390">
            <v>64.659572727272717</v>
          </cell>
          <cell r="GF390">
            <v>61.000714424999991</v>
          </cell>
          <cell r="GG390">
            <v>65.141618181818174</v>
          </cell>
          <cell r="GH390">
            <v>61.482759879545448</v>
          </cell>
          <cell r="GI390">
            <v>66.080318181818186</v>
          </cell>
          <cell r="GJ390">
            <v>64.400318181818179</v>
          </cell>
          <cell r="GK390">
            <v>0</v>
          </cell>
          <cell r="GL390">
            <v>0</v>
          </cell>
          <cell r="GM390">
            <v>34.365909090909085</v>
          </cell>
          <cell r="GN390">
            <v>0</v>
          </cell>
          <cell r="GO390" t="str">
            <v>Jun 16</v>
          </cell>
          <cell r="GP390">
            <v>4.7830000000000004</v>
          </cell>
          <cell r="GQ390">
            <v>298.25</v>
          </cell>
          <cell r="GR390">
            <v>284.15909090909093</v>
          </cell>
          <cell r="GS390">
            <v>311.72727272727275</v>
          </cell>
          <cell r="GT390">
            <v>309.35227272727275</v>
          </cell>
          <cell r="GU390">
            <v>417.19318181818181</v>
          </cell>
          <cell r="GV390">
            <v>413.44318181818181</v>
          </cell>
          <cell r="GW390">
            <v>417.19318181818181</v>
          </cell>
          <cell r="GX390">
            <v>0</v>
          </cell>
          <cell r="GY390">
            <v>588.53409090909088</v>
          </cell>
          <cell r="GZ390">
            <v>513.47727272727275</v>
          </cell>
          <cell r="HA390">
            <v>525.4204545454545</v>
          </cell>
          <cell r="HB390">
            <v>505.53409090909093</v>
          </cell>
          <cell r="HC390">
            <v>463.29545454545456</v>
          </cell>
          <cell r="HD390">
            <v>437.77272727272725</v>
          </cell>
          <cell r="HE390">
            <v>438.71590909090907</v>
          </cell>
          <cell r="HF390">
            <v>442.23863636363637</v>
          </cell>
          <cell r="HG390">
            <v>363.18181818181819</v>
          </cell>
          <cell r="HH390">
            <v>0</v>
          </cell>
          <cell r="HI390">
            <v>349.40909090909093</v>
          </cell>
          <cell r="HJ390">
            <v>0</v>
          </cell>
          <cell r="HK390" t="e">
            <v>#VALUE!</v>
          </cell>
          <cell r="HL390">
            <v>0</v>
          </cell>
          <cell r="HM390">
            <v>0</v>
          </cell>
          <cell r="HN390">
            <v>236.77272727272728</v>
          </cell>
          <cell r="HO390">
            <v>224.22727272727272</v>
          </cell>
          <cell r="HP390">
            <v>206.93181818181819</v>
          </cell>
          <cell r="HQ390">
            <v>0</v>
          </cell>
          <cell r="HR390">
            <v>51.435749999999999</v>
          </cell>
          <cell r="HS390">
            <v>0</v>
          </cell>
          <cell r="HT390">
            <v>610.09090909090912</v>
          </cell>
          <cell r="HU390" t="str">
            <v>Jun 16</v>
          </cell>
          <cell r="HV390">
            <v>374.97727272727275</v>
          </cell>
          <cell r="HW390">
            <v>416.88636363636363</v>
          </cell>
          <cell r="HX390">
            <v>349.97727272727275</v>
          </cell>
          <cell r="HY390">
            <v>391.88636363636363</v>
          </cell>
          <cell r="HZ390">
            <v>409.10227272727275</v>
          </cell>
          <cell r="IA390">
            <v>398.96590909090907</v>
          </cell>
          <cell r="IB390">
            <v>409.10227272727275</v>
          </cell>
          <cell r="IC390">
            <v>496.71590909090907</v>
          </cell>
          <cell r="ID390">
            <v>451.64772727272725</v>
          </cell>
          <cell r="IE390">
            <v>431.80681818181819</v>
          </cell>
          <cell r="IF390">
            <v>440.18181818181819</v>
          </cell>
          <cell r="IG390">
            <v>357.61363636363637</v>
          </cell>
          <cell r="IH390">
            <v>0</v>
          </cell>
          <cell r="II390">
            <v>347.18181818181819</v>
          </cell>
          <cell r="IJ390">
            <v>0</v>
          </cell>
          <cell r="IK390">
            <v>0</v>
          </cell>
          <cell r="IL390">
            <v>0</v>
          </cell>
          <cell r="IM390">
            <v>247.28409090909091</v>
          </cell>
          <cell r="IN390">
            <v>221.64772727272728</v>
          </cell>
          <cell r="IO390">
            <v>0</v>
          </cell>
          <cell r="IP390">
            <v>0</v>
          </cell>
          <cell r="IQ390" t="str">
            <v>Jun 16</v>
          </cell>
          <cell r="IR390">
            <v>5.8439192613267181</v>
          </cell>
          <cell r="IS390">
            <v>28.367885136620028</v>
          </cell>
          <cell r="IT390">
            <v>35.541364053760745</v>
          </cell>
          <cell r="IU390">
            <v>0</v>
          </cell>
          <cell r="IV390">
            <v>0</v>
          </cell>
          <cell r="IW390">
            <v>0</v>
          </cell>
          <cell r="IX390">
            <v>45.786363636363639</v>
          </cell>
          <cell r="IY390">
            <v>0</v>
          </cell>
          <cell r="IZ390">
            <v>62.241363636363644</v>
          </cell>
          <cell r="JA390">
            <v>59.141373636363639</v>
          </cell>
          <cell r="JB390">
            <v>0</v>
          </cell>
          <cell r="JC390">
            <v>56.016818181818181</v>
          </cell>
          <cell r="JD390">
            <v>70.976331360946745</v>
          </cell>
          <cell r="JE390">
            <v>0</v>
          </cell>
          <cell r="JF390">
            <v>0</v>
          </cell>
          <cell r="JG390">
            <v>0</v>
          </cell>
          <cell r="JH390">
            <v>0</v>
          </cell>
          <cell r="JI390">
            <v>0</v>
          </cell>
          <cell r="JJ390">
            <v>0</v>
          </cell>
          <cell r="JK390">
            <v>0</v>
          </cell>
          <cell r="JL390">
            <v>0</v>
          </cell>
          <cell r="JM390">
            <v>-0.54681818181818898</v>
          </cell>
          <cell r="JN390">
            <v>58.20772863636364</v>
          </cell>
          <cell r="JO390">
            <v>0</v>
          </cell>
          <cell r="JP390">
            <v>56.140454545454539</v>
          </cell>
          <cell r="JQ390">
            <v>56.687272727272727</v>
          </cell>
          <cell r="JR390">
            <v>58.285913181818174</v>
          </cell>
          <cell r="JS390">
            <v>58.735909090909097</v>
          </cell>
          <cell r="JT390">
            <v>59.056370454545451</v>
          </cell>
          <cell r="JU390">
            <v>0</v>
          </cell>
          <cell r="JV390">
            <v>0</v>
          </cell>
          <cell r="JW390">
            <v>0</v>
          </cell>
          <cell r="JX390">
            <v>0</v>
          </cell>
          <cell r="JY390">
            <v>0</v>
          </cell>
          <cell r="JZ390">
            <v>57.846363636363634</v>
          </cell>
          <cell r="KA390">
            <v>0</v>
          </cell>
          <cell r="KB390">
            <v>0</v>
          </cell>
          <cell r="KC390">
            <v>0</v>
          </cell>
          <cell r="KD390">
            <v>40.097272727272731</v>
          </cell>
          <cell r="KE390">
            <v>44.097272727272731</v>
          </cell>
          <cell r="KF390">
            <v>40.097272727272731</v>
          </cell>
          <cell r="KG390">
            <v>44.097272727272731</v>
          </cell>
          <cell r="KH390">
            <v>39.954090909090908</v>
          </cell>
          <cell r="KI390">
            <v>0</v>
          </cell>
          <cell r="KJ390">
            <v>0</v>
          </cell>
          <cell r="KK390">
            <v>38.2722977809592</v>
          </cell>
          <cell r="KL390">
            <v>37.420186113099497</v>
          </cell>
          <cell r="KM390">
            <v>0</v>
          </cell>
          <cell r="KN390">
            <v>36.884037222619909</v>
          </cell>
          <cell r="KO390">
            <v>22.045454545454547</v>
          </cell>
          <cell r="KP390">
            <v>0.42727272727272714</v>
          </cell>
          <cell r="KQ390">
            <v>0.80000000000000027</v>
          </cell>
          <cell r="KR390">
            <v>1.0000000000000001E-5</v>
          </cell>
          <cell r="KS390">
            <v>-0.5</v>
          </cell>
          <cell r="KT390">
            <v>-8.6362272727272746E-2</v>
          </cell>
          <cell r="KU390">
            <v>-2</v>
          </cell>
          <cell r="KV390">
            <v>-1.1590909090909092</v>
          </cell>
          <cell r="KW390">
            <v>0.14545863636363635</v>
          </cell>
          <cell r="KX390">
            <v>-0.24090909090909099</v>
          </cell>
          <cell r="KY390">
            <v>-2.2720454545454582E-2</v>
          </cell>
          <cell r="KZ390">
            <v>-2.8636363636363638</v>
          </cell>
          <cell r="LA390">
            <v>-2.3409090909090908</v>
          </cell>
          <cell r="LB390">
            <v>4</v>
          </cell>
          <cell r="LC390" t="str">
            <v>Jun 16</v>
          </cell>
          <cell r="LD390">
            <v>26.591458501208702</v>
          </cell>
          <cell r="LE390">
            <v>33.516988062442607</v>
          </cell>
          <cell r="LF390">
            <v>330</v>
          </cell>
          <cell r="LG390">
            <v>365</v>
          </cell>
          <cell r="LH390">
            <v>44.741767676767687</v>
          </cell>
          <cell r="LI390">
            <v>57.227727272727279</v>
          </cell>
          <cell r="LJ390">
            <v>57.689090909090915</v>
          </cell>
          <cell r="LK390">
            <v>0.98636363636363633</v>
          </cell>
          <cell r="LL390">
            <v>56.400909090909082</v>
          </cell>
          <cell r="LM390">
            <v>0.58181818181818179</v>
          </cell>
          <cell r="LN390">
            <v>57.669090909090912</v>
          </cell>
          <cell r="LO390">
            <v>1.2159090909090908</v>
          </cell>
          <cell r="LP390">
            <v>0</v>
          </cell>
          <cell r="LQ390">
            <v>0</v>
          </cell>
          <cell r="LR390">
            <v>0</v>
          </cell>
          <cell r="LS390">
            <v>0</v>
          </cell>
          <cell r="LT390">
            <v>36.10121689334288</v>
          </cell>
          <cell r="LU390">
            <v>35.482748747315675</v>
          </cell>
          <cell r="LV390">
            <v>49.842272727272729</v>
          </cell>
          <cell r="LW390">
            <v>50.839318181818186</v>
          </cell>
          <cell r="LX390">
            <v>48.889318181818183</v>
          </cell>
          <cell r="LY390">
            <v>49.039318181818189</v>
          </cell>
          <cell r="LZ390">
            <v>46.651818181818186</v>
          </cell>
          <cell r="MA390">
            <v>50.64</v>
          </cell>
          <cell r="MB390" t="str">
            <v>Jun 16</v>
          </cell>
          <cell r="MC390">
            <v>328.61363636363637</v>
          </cell>
          <cell r="MD390">
            <v>351.15909090909088</v>
          </cell>
          <cell r="ME390">
            <v>47.146464646464644</v>
          </cell>
          <cell r="MF390">
            <v>58.79</v>
          </cell>
          <cell r="MG390">
            <v>52.412499999999994</v>
          </cell>
          <cell r="MH390" t="str">
            <v>Jun 16</v>
          </cell>
          <cell r="MI390">
            <v>95.681818181818187</v>
          </cell>
          <cell r="MJ390">
            <v>113.63636363636368</v>
          </cell>
          <cell r="MK390">
            <v>116.49350649350654</v>
          </cell>
          <cell r="ML390">
            <v>119.22077922077921</v>
          </cell>
          <cell r="MM390">
            <v>94.545454545454504</v>
          </cell>
          <cell r="MN390">
            <v>151.20728328275499</v>
          </cell>
          <cell r="MO390">
            <v>138.14616755793216</v>
          </cell>
          <cell r="MP390">
            <v>106.36363636363639</v>
          </cell>
          <cell r="MQ390">
            <v>53.06818181818182</v>
          </cell>
          <cell r="MR390">
            <v>77.272727272727266</v>
          </cell>
          <cell r="MS390">
            <v>127.39502649816545</v>
          </cell>
          <cell r="MT390">
            <v>105.99266204647371</v>
          </cell>
          <cell r="MU390">
            <v>61.753902662993603</v>
          </cell>
          <cell r="MV390">
            <v>81.36363636363636</v>
          </cell>
          <cell r="MW390">
            <v>13.44</v>
          </cell>
        </row>
        <row r="391">
          <cell r="F391" t="str">
            <v>Jul 16</v>
          </cell>
          <cell r="G391">
            <v>45.101428571428563</v>
          </cell>
          <cell r="H391">
            <v>0</v>
          </cell>
          <cell r="I391">
            <v>44.688499999999991</v>
          </cell>
          <cell r="J391">
            <v>45.611578947368422</v>
          </cell>
          <cell r="K391">
            <v>45.814250000000001</v>
          </cell>
          <cell r="L391">
            <v>46.412499999999987</v>
          </cell>
          <cell r="M391">
            <v>41.4375</v>
          </cell>
          <cell r="N391">
            <v>0</v>
          </cell>
          <cell r="O391">
            <v>0</v>
          </cell>
          <cell r="P391">
            <v>38.938500000000005</v>
          </cell>
          <cell r="Q391">
            <v>38.938500000000005</v>
          </cell>
          <cell r="R391">
            <v>43.774999999999999</v>
          </cell>
          <cell r="S391">
            <v>45.501000000000005</v>
          </cell>
          <cell r="T391">
            <v>42.001000000000005</v>
          </cell>
          <cell r="U391">
            <v>31.876000000000005</v>
          </cell>
          <cell r="V391">
            <v>42.93</v>
          </cell>
          <cell r="W391">
            <v>43.67285714285714</v>
          </cell>
          <cell r="X391">
            <v>44.820476190476192</v>
          </cell>
          <cell r="Y391">
            <v>41.196666666666665</v>
          </cell>
          <cell r="Z391">
            <v>42.382380952380949</v>
          </cell>
          <cell r="AA391">
            <v>42.069499999999998</v>
          </cell>
          <cell r="AB391">
            <v>46.064500000000002</v>
          </cell>
          <cell r="AC391">
            <v>47.601428571428571</v>
          </cell>
          <cell r="AD391">
            <v>45.501428571428569</v>
          </cell>
          <cell r="AE391">
            <v>45.801428571428573</v>
          </cell>
          <cell r="AF391">
            <v>43.481000000000002</v>
          </cell>
          <cell r="AG391">
            <v>45.769999999999996</v>
          </cell>
          <cell r="AH391">
            <v>40.231000000000002</v>
          </cell>
          <cell r="AI391">
            <v>42.464500000000008</v>
          </cell>
          <cell r="AJ391">
            <v>43.481000000000002</v>
          </cell>
          <cell r="AK391">
            <v>45.481000000000002</v>
          </cell>
          <cell r="AL391">
            <v>46.925238095238093</v>
          </cell>
          <cell r="AM391">
            <v>47.62850000000001</v>
          </cell>
          <cell r="AN391">
            <v>45.464500000000001</v>
          </cell>
          <cell r="AO391">
            <v>44.164500000000004</v>
          </cell>
          <cell r="AP391">
            <v>46.158571428571435</v>
          </cell>
          <cell r="AQ391">
            <v>41.381</v>
          </cell>
          <cell r="AR391">
            <v>45.522499999999994</v>
          </cell>
          <cell r="AS391">
            <v>47.601428571428571</v>
          </cell>
          <cell r="AT391">
            <v>41.589999999999989</v>
          </cell>
          <cell r="AU391">
            <v>44.099999999999994</v>
          </cell>
          <cell r="AV391">
            <v>46.464500000000001</v>
          </cell>
          <cell r="AW391">
            <v>42.039999999999992</v>
          </cell>
          <cell r="AX391">
            <v>44.637142857142855</v>
          </cell>
          <cell r="AY391">
            <v>44.800000000000011</v>
          </cell>
          <cell r="AZ391">
            <v>45.438500000000005</v>
          </cell>
          <cell r="BA391">
            <v>44.951000000000008</v>
          </cell>
          <cell r="BB391">
            <v>43.297500000000007</v>
          </cell>
          <cell r="BC391">
            <v>42.464500000000008</v>
          </cell>
          <cell r="BD391">
            <v>0.16227272727272654</v>
          </cell>
          <cell r="BE391">
            <v>43.942999999999998</v>
          </cell>
          <cell r="BF391">
            <v>43.307009999999998</v>
          </cell>
          <cell r="BG391">
            <v>39.795049999999996</v>
          </cell>
          <cell r="BH391">
            <v>45.660952380952381</v>
          </cell>
          <cell r="BI391">
            <v>45.753809523809522</v>
          </cell>
          <cell r="BJ391">
            <v>0</v>
          </cell>
          <cell r="BK391">
            <v>2.92</v>
          </cell>
          <cell r="BL391">
            <v>8.0495624999999986</v>
          </cell>
          <cell r="BM391">
            <v>19.813499999999998</v>
          </cell>
          <cell r="BN391">
            <v>27.693749999999998</v>
          </cell>
          <cell r="BO391">
            <v>26.06625</v>
          </cell>
          <cell r="BP391">
            <v>39.590249999999997</v>
          </cell>
          <cell r="BQ391">
            <v>56.77161000000001</v>
          </cell>
          <cell r="BR391">
            <v>52.647289642500013</v>
          </cell>
          <cell r="BS391">
            <v>58.510410000000007</v>
          </cell>
          <cell r="BT391">
            <v>54.386089642500011</v>
          </cell>
          <cell r="BU391">
            <v>61.118610000000011</v>
          </cell>
          <cell r="BV391">
            <v>56.994289642500007</v>
          </cell>
          <cell r="BW391">
            <v>57.580110000000005</v>
          </cell>
          <cell r="BX391">
            <v>53.455789642500008</v>
          </cell>
          <cell r="BY391">
            <v>65.108610000000013</v>
          </cell>
          <cell r="BZ391">
            <v>60.984289642500016</v>
          </cell>
          <cell r="CA391">
            <v>54.760860000000015</v>
          </cell>
          <cell r="CB391">
            <v>50.636539642500011</v>
          </cell>
          <cell r="CC391">
            <v>60.90861000000001</v>
          </cell>
          <cell r="CD391">
            <v>56.784289642500013</v>
          </cell>
          <cell r="CE391">
            <v>64.714860000000016</v>
          </cell>
          <cell r="CF391">
            <v>87.727499999999992</v>
          </cell>
          <cell r="CG391">
            <v>66.198300000000003</v>
          </cell>
          <cell r="CH391">
            <v>66.00824999999999</v>
          </cell>
          <cell r="CI391">
            <v>54.434100000000008</v>
          </cell>
          <cell r="CJ391">
            <v>52.806600000000003</v>
          </cell>
          <cell r="CK391">
            <v>52.964100000000002</v>
          </cell>
          <cell r="CL391">
            <v>50.599710000000002</v>
          </cell>
          <cell r="CM391">
            <v>0</v>
          </cell>
          <cell r="CN391">
            <v>56.055510000000005</v>
          </cell>
          <cell r="CO391">
            <v>51.931189642500001</v>
          </cell>
          <cell r="CP391">
            <v>0</v>
          </cell>
          <cell r="CQ391">
            <v>51.188550000000006</v>
          </cell>
          <cell r="CR391">
            <v>0</v>
          </cell>
          <cell r="CS391">
            <v>0</v>
          </cell>
          <cell r="CT391">
            <v>37.967500000000001</v>
          </cell>
          <cell r="CU391">
            <v>33.827500000000001</v>
          </cell>
          <cell r="CV391">
            <v>0</v>
          </cell>
          <cell r="CW391">
            <v>41</v>
          </cell>
          <cell r="CX391">
            <v>0</v>
          </cell>
          <cell r="CY391">
            <v>47.294310000000003</v>
          </cell>
          <cell r="CZ391">
            <v>51.158625000000001</v>
          </cell>
          <cell r="DA391">
            <v>50.023049999999998</v>
          </cell>
          <cell r="DB391">
            <v>0.72449999999999903</v>
          </cell>
          <cell r="DC391">
            <v>0.97772727272727378</v>
          </cell>
          <cell r="DD391">
            <v>0.93974999999999886</v>
          </cell>
          <cell r="DE391">
            <v>0</v>
          </cell>
          <cell r="DF391">
            <v>4.1243203575000003</v>
          </cell>
          <cell r="DG391">
            <v>9.8198103750000012</v>
          </cell>
          <cell r="DH391">
            <v>7.6895450000000007</v>
          </cell>
          <cell r="DI391">
            <v>0.28568549999999998</v>
          </cell>
          <cell r="DJ391">
            <v>0.234208</v>
          </cell>
          <cell r="DK391">
            <v>1.610371875</v>
          </cell>
          <cell r="DL391">
            <v>0</v>
          </cell>
          <cell r="DM391" t="str">
            <v>Jul 16</v>
          </cell>
          <cell r="DN391">
            <v>2.3250000000000002</v>
          </cell>
          <cell r="DO391">
            <v>0</v>
          </cell>
          <cell r="DP391">
            <v>0</v>
          </cell>
          <cell r="DQ391">
            <v>0</v>
          </cell>
          <cell r="DR391">
            <v>0</v>
          </cell>
          <cell r="DS391">
            <v>-0.14973000000001946</v>
          </cell>
          <cell r="DT391">
            <v>56.621879999999997</v>
          </cell>
          <cell r="DU391">
            <v>52.497559642499994</v>
          </cell>
          <cell r="DV391">
            <v>61.65809999999999</v>
          </cell>
          <cell r="DW391">
            <v>57.533779642499994</v>
          </cell>
          <cell r="DX391">
            <v>57.491489999999999</v>
          </cell>
          <cell r="DY391">
            <v>53.367169642500002</v>
          </cell>
          <cell r="DZ391">
            <v>64.752240000000015</v>
          </cell>
          <cell r="EA391">
            <v>60.627919642500018</v>
          </cell>
          <cell r="EB391">
            <v>55.851390000000002</v>
          </cell>
          <cell r="EC391">
            <v>51.727069642499998</v>
          </cell>
          <cell r="ED391">
            <v>64.035089999999997</v>
          </cell>
          <cell r="EE391">
            <v>59.9107696425</v>
          </cell>
          <cell r="EF391">
            <v>55.086149999999982</v>
          </cell>
          <cell r="EG391">
            <v>71.671949999999995</v>
          </cell>
          <cell r="EH391">
            <v>52.147199999999998</v>
          </cell>
          <cell r="EI391">
            <v>0</v>
          </cell>
          <cell r="EJ391">
            <v>0</v>
          </cell>
          <cell r="EK391">
            <v>56.979299999999981</v>
          </cell>
          <cell r="EL391">
            <v>52.854979642499984</v>
          </cell>
          <cell r="EM391">
            <v>0</v>
          </cell>
          <cell r="EN391">
            <v>0</v>
          </cell>
          <cell r="EO391">
            <v>36.694000000000003</v>
          </cell>
          <cell r="EP391">
            <v>36.231499999999997</v>
          </cell>
          <cell r="EQ391" t="str">
            <v>Jul 16</v>
          </cell>
          <cell r="ER391">
            <v>2.8</v>
          </cell>
          <cell r="ES391">
            <v>0</v>
          </cell>
          <cell r="ET391">
            <v>0</v>
          </cell>
          <cell r="EU391">
            <v>0</v>
          </cell>
          <cell r="EV391">
            <v>17.913</v>
          </cell>
          <cell r="EW391">
            <v>24.373124999999998</v>
          </cell>
          <cell r="EX391">
            <v>27.609750000000005</v>
          </cell>
          <cell r="EY391">
            <v>56.552790000000009</v>
          </cell>
          <cell r="EZ391">
            <v>52.428469642500005</v>
          </cell>
          <cell r="FA391">
            <v>76.287539999999993</v>
          </cell>
          <cell r="FB391">
            <v>72.163219642499996</v>
          </cell>
          <cell r="FC391">
            <v>61.571790000000014</v>
          </cell>
          <cell r="FD391">
            <v>57.44746964250001</v>
          </cell>
          <cell r="FE391">
            <v>56.132790000000007</v>
          </cell>
          <cell r="FF391">
            <v>52.008469642500003</v>
          </cell>
          <cell r="FG391">
            <v>0</v>
          </cell>
          <cell r="FH391">
            <v>52.932679642499991</v>
          </cell>
          <cell r="FI391">
            <v>64.555049999999994</v>
          </cell>
          <cell r="FJ391">
            <v>57.056999999999995</v>
          </cell>
          <cell r="FK391">
            <v>52.932679642499991</v>
          </cell>
          <cell r="FL391">
            <v>0</v>
          </cell>
          <cell r="FM391">
            <v>0</v>
          </cell>
          <cell r="FN391" t="str">
            <v>Jul 16</v>
          </cell>
          <cell r="FO391">
            <v>2.84</v>
          </cell>
          <cell r="FP391">
            <v>21.640499999999999</v>
          </cell>
          <cell r="FQ391">
            <v>24.000374999999998</v>
          </cell>
          <cell r="FR391">
            <v>39.850124999999998</v>
          </cell>
          <cell r="FS391">
            <v>0</v>
          </cell>
          <cell r="FT391">
            <v>58.285289999999996</v>
          </cell>
          <cell r="FU391">
            <v>54.160969642499992</v>
          </cell>
          <cell r="FV391">
            <v>73.431539999999984</v>
          </cell>
          <cell r="FW391">
            <v>69.307219642499987</v>
          </cell>
          <cell r="FX391">
            <v>56.594789999999989</v>
          </cell>
          <cell r="FY391">
            <v>52.470469642499992</v>
          </cell>
          <cell r="FZ391">
            <v>73.42628999999998</v>
          </cell>
          <cell r="GA391">
            <v>69.301969642499984</v>
          </cell>
          <cell r="GB391">
            <v>0</v>
          </cell>
          <cell r="GC391">
            <v>0</v>
          </cell>
          <cell r="GD391">
            <v>56.924174999999998</v>
          </cell>
          <cell r="GE391">
            <v>58.017644999999995</v>
          </cell>
          <cell r="GF391">
            <v>53.893324642499991</v>
          </cell>
          <cell r="GG391">
            <v>58.095344999999995</v>
          </cell>
          <cell r="GH391">
            <v>53.971024642499998</v>
          </cell>
          <cell r="GI391">
            <v>56.525699999999986</v>
          </cell>
          <cell r="GJ391">
            <v>54.845699999999987</v>
          </cell>
          <cell r="GK391">
            <v>0</v>
          </cell>
          <cell r="GL391">
            <v>0</v>
          </cell>
          <cell r="GM391">
            <v>33.697000000000003</v>
          </cell>
          <cell r="GN391">
            <v>0</v>
          </cell>
          <cell r="GO391" t="str">
            <v>Jul 16</v>
          </cell>
          <cell r="GP391">
            <v>4.6189999999999998</v>
          </cell>
          <cell r="GQ391">
            <v>235.53571428571428</v>
          </cell>
          <cell r="GR391">
            <v>295.58333333333331</v>
          </cell>
          <cell r="GS391">
            <v>287.90476190476193</v>
          </cell>
          <cell r="GT391">
            <v>300.8095238095238</v>
          </cell>
          <cell r="GU391">
            <v>380.15476190476193</v>
          </cell>
          <cell r="GV391">
            <v>376.40476190476193</v>
          </cell>
          <cell r="GW391">
            <v>380.15476190476193</v>
          </cell>
          <cell r="GX391">
            <v>0</v>
          </cell>
          <cell r="GY391">
            <v>523.61904761904759</v>
          </cell>
          <cell r="GZ391">
            <v>454.15476190476193</v>
          </cell>
          <cell r="HA391">
            <v>460.36904761904759</v>
          </cell>
          <cell r="HB391">
            <v>440.61904761904759</v>
          </cell>
          <cell r="HC391">
            <v>430.5595238095238</v>
          </cell>
          <cell r="HD391">
            <v>396.40476190476193</v>
          </cell>
          <cell r="HE391">
            <v>398.1904761904762</v>
          </cell>
          <cell r="HF391">
            <v>400.8095238095238</v>
          </cell>
          <cell r="HG391">
            <v>337.33333333333331</v>
          </cell>
          <cell r="HH391">
            <v>0</v>
          </cell>
          <cell r="HI391">
            <v>325.73809523809524</v>
          </cell>
          <cell r="HJ391">
            <v>0</v>
          </cell>
          <cell r="HK391" t="e">
            <v>#VALUE!</v>
          </cell>
          <cell r="HL391">
            <v>0</v>
          </cell>
          <cell r="HM391">
            <v>0</v>
          </cell>
          <cell r="HN391">
            <v>235.77380952380952</v>
          </cell>
          <cell r="HO391">
            <v>223.61904761904762</v>
          </cell>
          <cell r="HP391">
            <v>206.21428571428572</v>
          </cell>
          <cell r="HQ391">
            <v>0</v>
          </cell>
          <cell r="HR391">
            <v>56.972400000000007</v>
          </cell>
          <cell r="HS391">
            <v>0</v>
          </cell>
          <cell r="HT391">
            <v>518.30952380952385</v>
          </cell>
          <cell r="HU391" t="str">
            <v>Jul 16</v>
          </cell>
          <cell r="HV391">
            <v>351.15476190476193</v>
          </cell>
          <cell r="HW391">
            <v>374.96428571428572</v>
          </cell>
          <cell r="HX391">
            <v>326.15476190476193</v>
          </cell>
          <cell r="HY391">
            <v>349.96428571428572</v>
          </cell>
          <cell r="HZ391">
            <v>372.72619047619048</v>
          </cell>
          <cell r="IA391">
            <v>363.57142857142856</v>
          </cell>
          <cell r="IB391">
            <v>372.72619047619048</v>
          </cell>
          <cell r="IC391">
            <v>440.54761904761904</v>
          </cell>
          <cell r="ID391">
            <v>419.51190476190476</v>
          </cell>
          <cell r="IE391">
            <v>389.67857142857144</v>
          </cell>
          <cell r="IF391">
            <v>402.14285714285717</v>
          </cell>
          <cell r="IG391">
            <v>326.98809523809524</v>
          </cell>
          <cell r="IH391">
            <v>0</v>
          </cell>
          <cell r="II391">
            <v>315.98809523809524</v>
          </cell>
          <cell r="IJ391">
            <v>0</v>
          </cell>
          <cell r="IK391">
            <v>0</v>
          </cell>
          <cell r="IL391">
            <v>0</v>
          </cell>
          <cell r="IM391">
            <v>243.58333333333334</v>
          </cell>
          <cell r="IN391">
            <v>224.96428571428572</v>
          </cell>
          <cell r="IO391">
            <v>0</v>
          </cell>
          <cell r="IP391">
            <v>0</v>
          </cell>
          <cell r="IQ391" t="str">
            <v>Jul 16</v>
          </cell>
          <cell r="IR391">
            <v>6.4061856469759046</v>
          </cell>
          <cell r="IS391">
            <v>24.979854955680903</v>
          </cell>
          <cell r="IT391">
            <v>29.843893480257115</v>
          </cell>
          <cell r="IU391">
            <v>0</v>
          </cell>
          <cell r="IV391">
            <v>0</v>
          </cell>
          <cell r="IW391">
            <v>0</v>
          </cell>
          <cell r="IX391">
            <v>41.864333333333335</v>
          </cell>
          <cell r="IY391">
            <v>0</v>
          </cell>
          <cell r="IZ391">
            <v>54.992000000000004</v>
          </cell>
          <cell r="JA391">
            <v>51.939009999999996</v>
          </cell>
          <cell r="JB391">
            <v>0</v>
          </cell>
          <cell r="JC391">
            <v>48.971499999999992</v>
          </cell>
          <cell r="JD391">
            <v>59.399408284023671</v>
          </cell>
          <cell r="JE391">
            <v>0</v>
          </cell>
          <cell r="JF391">
            <v>0</v>
          </cell>
          <cell r="JG391">
            <v>0</v>
          </cell>
          <cell r="JH391">
            <v>0</v>
          </cell>
          <cell r="JI391">
            <v>0</v>
          </cell>
          <cell r="JJ391">
            <v>0</v>
          </cell>
          <cell r="JK391">
            <v>0</v>
          </cell>
          <cell r="JL391">
            <v>0</v>
          </cell>
          <cell r="JM391">
            <v>-0.73169047619047234</v>
          </cell>
          <cell r="JN391">
            <v>54.213571428571434</v>
          </cell>
          <cell r="JO391">
            <v>0</v>
          </cell>
          <cell r="JP391">
            <v>52.28</v>
          </cell>
          <cell r="JQ391">
            <v>53.011690476190473</v>
          </cell>
          <cell r="JR391">
            <v>54.327621904761905</v>
          </cell>
          <cell r="JS391">
            <v>54.680857142857143</v>
          </cell>
          <cell r="JT391">
            <v>54.676690476190487</v>
          </cell>
          <cell r="JU391">
            <v>0</v>
          </cell>
          <cell r="JV391">
            <v>0</v>
          </cell>
          <cell r="JW391">
            <v>0</v>
          </cell>
          <cell r="JX391">
            <v>0</v>
          </cell>
          <cell r="JY391">
            <v>0</v>
          </cell>
          <cell r="JZ391">
            <v>54.035499999999999</v>
          </cell>
          <cell r="KA391">
            <v>0</v>
          </cell>
          <cell r="KB391">
            <v>0</v>
          </cell>
          <cell r="KC391">
            <v>0</v>
          </cell>
          <cell r="KD391">
            <v>44.159500000000001</v>
          </cell>
          <cell r="KE391">
            <v>48.159500000000001</v>
          </cell>
          <cell r="KF391">
            <v>44.159500000000001</v>
          </cell>
          <cell r="KG391">
            <v>48.159500000000001</v>
          </cell>
          <cell r="KH391">
            <v>42.397499999999994</v>
          </cell>
          <cell r="KI391">
            <v>0</v>
          </cell>
          <cell r="KJ391">
            <v>0</v>
          </cell>
          <cell r="KK391">
            <v>38.747735283089618</v>
          </cell>
          <cell r="KL391">
            <v>37.890176227971516</v>
          </cell>
          <cell r="KM391">
            <v>0</v>
          </cell>
          <cell r="KN391">
            <v>36.799478815148106</v>
          </cell>
          <cell r="KO391">
            <v>15</v>
          </cell>
          <cell r="KP391">
            <v>0.23333333333333325</v>
          </cell>
          <cell r="KQ391">
            <v>0.80000000000000016</v>
          </cell>
          <cell r="KR391">
            <v>1.0000000000000001E-5</v>
          </cell>
          <cell r="KS391">
            <v>-0.5</v>
          </cell>
          <cell r="KT391">
            <v>-0.17142857142857149</v>
          </cell>
          <cell r="KU391">
            <v>-2</v>
          </cell>
          <cell r="KV391">
            <v>-1.0238095238095237</v>
          </cell>
          <cell r="KW391">
            <v>4.7621904761904761E-2</v>
          </cell>
          <cell r="KX391">
            <v>-0.15714285714285711</v>
          </cell>
          <cell r="KY391">
            <v>-0.22380952380952382</v>
          </cell>
          <cell r="KZ391">
            <v>-1.4523809523809523</v>
          </cell>
          <cell r="LA391">
            <v>-1.5238095238095237</v>
          </cell>
          <cell r="LB391">
            <v>4</v>
          </cell>
          <cell r="LC391" t="str">
            <v>Jul 16</v>
          </cell>
          <cell r="LD391">
            <v>23.771152296535053</v>
          </cell>
          <cell r="LE391">
            <v>28.466483011937555</v>
          </cell>
          <cell r="LF391">
            <v>295</v>
          </cell>
          <cell r="LG391">
            <v>310</v>
          </cell>
          <cell r="LH391">
            <v>40.875138888888884</v>
          </cell>
          <cell r="LI391">
            <v>49.862499999999997</v>
          </cell>
          <cell r="LJ391">
            <v>53.455999999999996</v>
          </cell>
          <cell r="LK391">
            <v>0.74</v>
          </cell>
          <cell r="LL391">
            <v>52.483000000000004</v>
          </cell>
          <cell r="LM391">
            <v>0.47</v>
          </cell>
          <cell r="LN391">
            <v>53.478000000000002</v>
          </cell>
          <cell r="LO391">
            <v>0.96749999999999992</v>
          </cell>
          <cell r="LP391">
            <v>0</v>
          </cell>
          <cell r="LQ391">
            <v>0</v>
          </cell>
          <cell r="LR391">
            <v>0</v>
          </cell>
          <cell r="LS391">
            <v>0</v>
          </cell>
          <cell r="LT391">
            <v>36.448188976377956</v>
          </cell>
          <cell r="LU391">
            <v>35.368740157480318</v>
          </cell>
          <cell r="LV391">
            <v>46.064500000000002</v>
          </cell>
          <cell r="LW391">
            <v>47.601428571428571</v>
          </cell>
          <cell r="LX391">
            <v>45.501428571428569</v>
          </cell>
          <cell r="LY391">
            <v>45.801428571428573</v>
          </cell>
          <cell r="LZ391">
            <v>43.481000000000002</v>
          </cell>
          <cell r="MA391">
            <v>45.769999999999996</v>
          </cell>
          <cell r="MB391" t="str">
            <v>Jul 16</v>
          </cell>
          <cell r="MC391">
            <v>307.02499999999998</v>
          </cell>
          <cell r="MD391">
            <v>318.875</v>
          </cell>
          <cell r="ME391">
            <v>43.417361111111113</v>
          </cell>
          <cell r="MF391">
            <v>65.66</v>
          </cell>
          <cell r="MG391">
            <v>60.23</v>
          </cell>
          <cell r="MH391" t="str">
            <v>Jul 16</v>
          </cell>
          <cell r="MI391">
            <v>85.952380952380949</v>
          </cell>
          <cell r="MJ391">
            <v>93.197278911564609</v>
          </cell>
          <cell r="MK391">
            <v>96.054421768707499</v>
          </cell>
          <cell r="ML391">
            <v>96.598639455782333</v>
          </cell>
          <cell r="MM391">
            <v>100.40816326530616</v>
          </cell>
          <cell r="MN391">
            <v>102.56410256410258</v>
          </cell>
          <cell r="MO391">
            <v>132.84101519395628</v>
          </cell>
          <cell r="MP391">
            <v>107.3469387755102</v>
          </cell>
          <cell r="MQ391">
            <v>42.261904761904759</v>
          </cell>
          <cell r="MR391">
            <v>68.69047619047619</v>
          </cell>
          <cell r="MS391">
            <v>118.29538174829659</v>
          </cell>
          <cell r="MT391">
            <v>108.4192339797721</v>
          </cell>
          <cell r="MU391">
            <v>62.426990998419569</v>
          </cell>
          <cell r="MV391">
            <v>72.5</v>
          </cell>
          <cell r="MW391">
            <v>13.44</v>
          </cell>
        </row>
        <row r="392">
          <cell r="F392" t="str">
            <v>Aug 16</v>
          </cell>
          <cell r="G392">
            <v>45.771590909090904</v>
          </cell>
          <cell r="H392">
            <v>0</v>
          </cell>
          <cell r="I392">
            <v>44.749130434782607</v>
          </cell>
          <cell r="J392">
            <v>46.039090909090902</v>
          </cell>
          <cell r="K392">
            <v>46.197173913043478</v>
          </cell>
          <cell r="L392">
            <v>46.328695652173913</v>
          </cell>
          <cell r="M392">
            <v>41.709565217391308</v>
          </cell>
          <cell r="N392">
            <v>0</v>
          </cell>
          <cell r="O392">
            <v>0</v>
          </cell>
          <cell r="P392">
            <v>38.912173913043468</v>
          </cell>
          <cell r="Q392">
            <v>38.912173913043468</v>
          </cell>
          <cell r="R392">
            <v>44.370434782608697</v>
          </cell>
          <cell r="S392">
            <v>44.842608695652167</v>
          </cell>
          <cell r="T392">
            <v>41.412173913043468</v>
          </cell>
          <cell r="U392">
            <v>30.912173913043468</v>
          </cell>
          <cell r="V392">
            <v>43.646590909090904</v>
          </cell>
          <cell r="W392">
            <v>44.135227272727271</v>
          </cell>
          <cell r="X392">
            <v>45.526136363636361</v>
          </cell>
          <cell r="Y392">
            <v>42.612499999999997</v>
          </cell>
          <cell r="Z392">
            <v>43.521590909090904</v>
          </cell>
          <cell r="AA392">
            <v>43.238636363636367</v>
          </cell>
          <cell r="AB392">
            <v>45.565909090909095</v>
          </cell>
          <cell r="AC392">
            <v>45.339772727272724</v>
          </cell>
          <cell r="AD392">
            <v>44.521590909090904</v>
          </cell>
          <cell r="AE392">
            <v>47.521590909090904</v>
          </cell>
          <cell r="AF392">
            <v>44.072954545454557</v>
          </cell>
          <cell r="AG392">
            <v>46.750000000000007</v>
          </cell>
          <cell r="AH392">
            <v>41.072954545454557</v>
          </cell>
          <cell r="AI392">
            <v>43.702272727272721</v>
          </cell>
          <cell r="AJ392">
            <v>44.072954545454557</v>
          </cell>
          <cell r="AK392">
            <v>45.572954545454557</v>
          </cell>
          <cell r="AL392">
            <v>47.53977272727272</v>
          </cell>
          <cell r="AM392">
            <v>48.017272727272733</v>
          </cell>
          <cell r="AN392">
            <v>45.475000000000001</v>
          </cell>
          <cell r="AO392">
            <v>46.252272727272725</v>
          </cell>
          <cell r="AP392">
            <v>46.526363636363641</v>
          </cell>
          <cell r="AQ392">
            <v>42.172954545454552</v>
          </cell>
          <cell r="AR392">
            <v>45.952272727272721</v>
          </cell>
          <cell r="AS392">
            <v>45.339772727272724</v>
          </cell>
          <cell r="AT392">
            <v>42.709090909090918</v>
          </cell>
          <cell r="AU392">
            <v>43.442727272727275</v>
          </cell>
          <cell r="AV392">
            <v>48.088636363636368</v>
          </cell>
          <cell r="AW392">
            <v>43.184090909090912</v>
          </cell>
          <cell r="AX392">
            <v>45.389772727272721</v>
          </cell>
          <cell r="AY392">
            <v>45.013478260869569</v>
          </cell>
          <cell r="AZ392">
            <v>46.162173913043468</v>
          </cell>
          <cell r="BA392">
            <v>45.173043478260858</v>
          </cell>
          <cell r="BB392">
            <v>44.043636363636367</v>
          </cell>
          <cell r="BC392">
            <v>43.702272727272721</v>
          </cell>
          <cell r="BD392">
            <v>-1.4090909090910984E-2</v>
          </cell>
          <cell r="BE392">
            <v>43.162173913043482</v>
          </cell>
          <cell r="BF392">
            <v>43.492618695652169</v>
          </cell>
          <cell r="BG392">
            <v>38.689068181818179</v>
          </cell>
          <cell r="BH392">
            <v>46.10795454545454</v>
          </cell>
          <cell r="BI392">
            <v>45.680727272727268</v>
          </cell>
          <cell r="BJ392">
            <v>0</v>
          </cell>
          <cell r="BK392">
            <v>2.67</v>
          </cell>
          <cell r="BL392">
            <v>7.2313043478260877</v>
          </cell>
          <cell r="BM392">
            <v>18.664891304347822</v>
          </cell>
          <cell r="BN392">
            <v>26.955326086956518</v>
          </cell>
          <cell r="BO392">
            <v>25.486467391304348</v>
          </cell>
          <cell r="BP392">
            <v>42.959836956521741</v>
          </cell>
          <cell r="BQ392">
            <v>59.812382608695657</v>
          </cell>
          <cell r="BR392">
            <v>55.991803669565222</v>
          </cell>
          <cell r="BS392">
            <v>61.194730434782599</v>
          </cell>
          <cell r="BT392">
            <v>57.374151495652164</v>
          </cell>
          <cell r="BU392">
            <v>63.268252173913041</v>
          </cell>
          <cell r="BV392">
            <v>59.447673234782606</v>
          </cell>
          <cell r="BW392">
            <v>60.281686956521732</v>
          </cell>
          <cell r="BX392">
            <v>56.461108017391297</v>
          </cell>
          <cell r="BY392">
            <v>66.41277391304348</v>
          </cell>
          <cell r="BZ392">
            <v>62.592194973913045</v>
          </cell>
          <cell r="CA392">
            <v>58.186252173913033</v>
          </cell>
          <cell r="CB392">
            <v>54.365673234782598</v>
          </cell>
          <cell r="CC392">
            <v>63.258208695652165</v>
          </cell>
          <cell r="CD392">
            <v>59.43762975652173</v>
          </cell>
          <cell r="CE392">
            <v>65.904208695652173</v>
          </cell>
          <cell r="CF392">
            <v>87.65217391304347</v>
          </cell>
          <cell r="CG392">
            <v>69.370304347826092</v>
          </cell>
          <cell r="CH392">
            <v>62.233043478260861</v>
          </cell>
          <cell r="CI392">
            <v>56.206226086956519</v>
          </cell>
          <cell r="CJ392">
            <v>54.841226086956517</v>
          </cell>
          <cell r="CK392">
            <v>54.946226086956514</v>
          </cell>
          <cell r="CL392">
            <v>52.504291304347824</v>
          </cell>
          <cell r="CM392">
            <v>0</v>
          </cell>
          <cell r="CN392">
            <v>57.871799999999979</v>
          </cell>
          <cell r="CO392">
            <v>54.051221060869544</v>
          </cell>
          <cell r="CP392">
            <v>0</v>
          </cell>
          <cell r="CQ392">
            <v>53.180765217391311</v>
          </cell>
          <cell r="CR392">
            <v>0</v>
          </cell>
          <cell r="CS392">
            <v>0</v>
          </cell>
          <cell r="CT392">
            <v>37.67</v>
          </cell>
          <cell r="CU392">
            <v>34.370000000000005</v>
          </cell>
          <cell r="CV392">
            <v>0</v>
          </cell>
          <cell r="CW392">
            <v>49</v>
          </cell>
          <cell r="CX392">
            <v>0</v>
          </cell>
          <cell r="CY392">
            <v>48.613904347826079</v>
          </cell>
          <cell r="CZ392">
            <v>51.20256521739131</v>
          </cell>
          <cell r="DA392">
            <v>49.764978260869562</v>
          </cell>
          <cell r="DB392">
            <v>0.57597826086956394</v>
          </cell>
          <cell r="DC392">
            <v>0.79624505928853873</v>
          </cell>
          <cell r="DD392">
            <v>0.69847826086956621</v>
          </cell>
          <cell r="DE392">
            <v>0</v>
          </cell>
          <cell r="DF392">
            <v>3.820578939130435</v>
          </cell>
          <cell r="DG392">
            <v>9.096616521739131</v>
          </cell>
          <cell r="DH392">
            <v>7.0396190217391306</v>
          </cell>
          <cell r="DI392">
            <v>0.27547978260869566</v>
          </cell>
          <cell r="DJ392">
            <v>0.24258782608695659</v>
          </cell>
          <cell r="DK392">
            <v>1.5389298913043481</v>
          </cell>
          <cell r="DL392">
            <v>0</v>
          </cell>
          <cell r="DM392" t="str">
            <v>Aug 16</v>
          </cell>
          <cell r="DN392">
            <v>1.9100000000000001</v>
          </cell>
          <cell r="DO392">
            <v>0</v>
          </cell>
          <cell r="DP392">
            <v>0</v>
          </cell>
          <cell r="DQ392">
            <v>0</v>
          </cell>
          <cell r="DR392">
            <v>0</v>
          </cell>
          <cell r="DS392">
            <v>-0.41068695652173659</v>
          </cell>
          <cell r="DT392">
            <v>59.40169565217392</v>
          </cell>
          <cell r="DU392">
            <v>55.581116713043485</v>
          </cell>
          <cell r="DV392">
            <v>63.006573913043482</v>
          </cell>
          <cell r="DW392">
            <v>59.185994973913047</v>
          </cell>
          <cell r="DX392">
            <v>59.637078260869572</v>
          </cell>
          <cell r="DY392">
            <v>55.816499321739137</v>
          </cell>
          <cell r="DZ392">
            <v>64.851469565217386</v>
          </cell>
          <cell r="EA392">
            <v>61.030890626086951</v>
          </cell>
          <cell r="EB392">
            <v>58.4601652173913</v>
          </cell>
          <cell r="EC392">
            <v>54.639586278260865</v>
          </cell>
          <cell r="ED392">
            <v>64.338339130434775</v>
          </cell>
          <cell r="EE392">
            <v>60.51776019130434</v>
          </cell>
          <cell r="EF392">
            <v>56.529626086956519</v>
          </cell>
          <cell r="EG392">
            <v>72.944321739130416</v>
          </cell>
          <cell r="EH392">
            <v>53.202495652173901</v>
          </cell>
          <cell r="EI392">
            <v>0</v>
          </cell>
          <cell r="EJ392">
            <v>0</v>
          </cell>
          <cell r="EK392">
            <v>58.615017391304349</v>
          </cell>
          <cell r="EL392">
            <v>54.794438452173914</v>
          </cell>
          <cell r="EM392">
            <v>0</v>
          </cell>
          <cell r="EN392">
            <v>0</v>
          </cell>
          <cell r="EO392">
            <v>37.859565217391307</v>
          </cell>
          <cell r="EP392">
            <v>35.700869565217388</v>
          </cell>
          <cell r="EQ392" t="str">
            <v>Aug 16</v>
          </cell>
          <cell r="ER392">
            <v>2.67</v>
          </cell>
          <cell r="ES392">
            <v>0</v>
          </cell>
          <cell r="ET392">
            <v>0</v>
          </cell>
          <cell r="EU392">
            <v>0</v>
          </cell>
          <cell r="EV392">
            <v>16.183695652173913</v>
          </cell>
          <cell r="EW392">
            <v>22.942499999999999</v>
          </cell>
          <cell r="EX392">
            <v>27.23380434782608</v>
          </cell>
          <cell r="EY392">
            <v>61.62386086956522</v>
          </cell>
          <cell r="EZ392">
            <v>57.803281930434785</v>
          </cell>
          <cell r="FA392">
            <v>83.35886086956522</v>
          </cell>
          <cell r="FB392">
            <v>79.538281930434778</v>
          </cell>
          <cell r="FC392">
            <v>67.266469565217378</v>
          </cell>
          <cell r="FD392">
            <v>63.445890626086943</v>
          </cell>
          <cell r="FE392">
            <v>61.203860869565219</v>
          </cell>
          <cell r="FF392">
            <v>57.383281930434784</v>
          </cell>
          <cell r="FG392">
            <v>0</v>
          </cell>
          <cell r="FH392">
            <v>57.256368886956508</v>
          </cell>
          <cell r="FI392">
            <v>66.077686956521731</v>
          </cell>
          <cell r="FJ392">
            <v>61.076947826086943</v>
          </cell>
          <cell r="FK392">
            <v>57.256368886956508</v>
          </cell>
          <cell r="FL392">
            <v>0</v>
          </cell>
          <cell r="FM392">
            <v>0</v>
          </cell>
          <cell r="FN392" t="str">
            <v>Aug 16</v>
          </cell>
          <cell r="FO392">
            <v>2.77</v>
          </cell>
          <cell r="FP392">
            <v>17.900217391304345</v>
          </cell>
          <cell r="FQ392">
            <v>24.207065217391303</v>
          </cell>
          <cell r="FR392">
            <v>38.115000000000002</v>
          </cell>
          <cell r="FS392">
            <v>0</v>
          </cell>
          <cell r="FT392">
            <v>58.620130434782595</v>
          </cell>
          <cell r="FU392">
            <v>54.79955149565216</v>
          </cell>
          <cell r="FV392">
            <v>67.956000000000003</v>
          </cell>
          <cell r="FW392">
            <v>64.135421060869561</v>
          </cell>
          <cell r="FX392">
            <v>57.319043478260866</v>
          </cell>
          <cell r="FY392">
            <v>53.498464539130431</v>
          </cell>
          <cell r="FZ392">
            <v>67.956000000000003</v>
          </cell>
          <cell r="GA392">
            <v>64.135421060869561</v>
          </cell>
          <cell r="GB392">
            <v>0</v>
          </cell>
          <cell r="GC392">
            <v>0</v>
          </cell>
          <cell r="GD392">
            <v>56.505339130434798</v>
          </cell>
          <cell r="GE392">
            <v>58.895504347826076</v>
          </cell>
          <cell r="GF392">
            <v>55.074925408695641</v>
          </cell>
          <cell r="GG392">
            <v>59.192243478260856</v>
          </cell>
          <cell r="GH392">
            <v>55.371664539130421</v>
          </cell>
          <cell r="GI392">
            <v>57.023217391304343</v>
          </cell>
          <cell r="GJ392">
            <v>55.343217391304343</v>
          </cell>
          <cell r="GK392">
            <v>0</v>
          </cell>
          <cell r="GL392">
            <v>0</v>
          </cell>
          <cell r="GM392">
            <v>31.771739130434781</v>
          </cell>
          <cell r="GN392">
            <v>0</v>
          </cell>
          <cell r="GO392" t="str">
            <v>Aug 16</v>
          </cell>
          <cell r="GP392">
            <v>4.13</v>
          </cell>
          <cell r="GQ392">
            <v>229.75</v>
          </cell>
          <cell r="GR392">
            <v>331.65909090909093</v>
          </cell>
          <cell r="GS392">
            <v>278.40909090909093</v>
          </cell>
          <cell r="GT392">
            <v>312</v>
          </cell>
          <cell r="GU392">
            <v>369</v>
          </cell>
          <cell r="GV392">
            <v>365.25</v>
          </cell>
          <cell r="GW392">
            <v>369</v>
          </cell>
          <cell r="GX392">
            <v>0</v>
          </cell>
          <cell r="GY392">
            <v>539.93181818181813</v>
          </cell>
          <cell r="GZ392">
            <v>471.68181818181819</v>
          </cell>
          <cell r="HA392">
            <v>473.27272727272725</v>
          </cell>
          <cell r="HB392">
            <v>456.93181818181819</v>
          </cell>
          <cell r="HC392">
            <v>432.42045454545456</v>
          </cell>
          <cell r="HD392">
            <v>401.77272727272725</v>
          </cell>
          <cell r="HE392">
            <v>402.71590909090907</v>
          </cell>
          <cell r="HF392">
            <v>404.52272727272725</v>
          </cell>
          <cell r="HG392">
            <v>335.68181818181819</v>
          </cell>
          <cell r="HH392">
            <v>0</v>
          </cell>
          <cell r="HI392">
            <v>322.54545454545456</v>
          </cell>
          <cell r="HJ392">
            <v>0</v>
          </cell>
          <cell r="HK392" t="e">
            <v>#VALUE!</v>
          </cell>
          <cell r="HL392">
            <v>0</v>
          </cell>
          <cell r="HM392">
            <v>0</v>
          </cell>
          <cell r="HN392">
            <v>238.97727272727272</v>
          </cell>
          <cell r="HO392">
            <v>225.21590909090909</v>
          </cell>
          <cell r="HP392">
            <v>210.43181818181819</v>
          </cell>
          <cell r="HQ392">
            <v>0</v>
          </cell>
          <cell r="HR392">
            <v>60.234000000000002</v>
          </cell>
          <cell r="HS392">
            <v>0</v>
          </cell>
          <cell r="HT392">
            <v>552.38636363636363</v>
          </cell>
          <cell r="HU392" t="str">
            <v>Aug 16</v>
          </cell>
          <cell r="HV392">
            <v>348.65909090909093</v>
          </cell>
          <cell r="HW392">
            <v>387.38636363636363</v>
          </cell>
          <cell r="HX392">
            <v>323.65909090909093</v>
          </cell>
          <cell r="HY392">
            <v>362.38636363636363</v>
          </cell>
          <cell r="HZ392">
            <v>361.85227272727275</v>
          </cell>
          <cell r="IA392">
            <v>353.29545454545456</v>
          </cell>
          <cell r="IB392">
            <v>361.85227272727275</v>
          </cell>
          <cell r="IC392">
            <v>463.98863636363637</v>
          </cell>
          <cell r="ID392">
            <v>420.19318181818181</v>
          </cell>
          <cell r="IE392">
            <v>394.32954545454544</v>
          </cell>
          <cell r="IF392">
            <v>405.35227272727275</v>
          </cell>
          <cell r="IG392">
            <v>328.69318181818181</v>
          </cell>
          <cell r="IH392">
            <v>0</v>
          </cell>
          <cell r="II392">
            <v>316.43181818181819</v>
          </cell>
          <cell r="IJ392">
            <v>0</v>
          </cell>
          <cell r="IK392">
            <v>0</v>
          </cell>
          <cell r="IL392">
            <v>0</v>
          </cell>
          <cell r="IM392">
            <v>242.67045454545453</v>
          </cell>
          <cell r="IN392">
            <v>225.61363636363637</v>
          </cell>
          <cell r="IO392">
            <v>0</v>
          </cell>
          <cell r="IP392">
            <v>0</v>
          </cell>
          <cell r="IQ392" t="str">
            <v>Aug 16</v>
          </cell>
          <cell r="IR392">
            <v>6.565380110872681</v>
          </cell>
          <cell r="IS392">
            <v>24.174053182917003</v>
          </cell>
          <cell r="IT392">
            <v>28.00734618916437</v>
          </cell>
          <cell r="IU392">
            <v>0</v>
          </cell>
          <cell r="IV392">
            <v>0</v>
          </cell>
          <cell r="IW392">
            <v>0</v>
          </cell>
          <cell r="IX392">
            <v>39.653379446640315</v>
          </cell>
          <cell r="IY392">
            <v>0</v>
          </cell>
          <cell r="IZ392">
            <v>56.643715415019756</v>
          </cell>
          <cell r="JA392">
            <v>54.465696047430825</v>
          </cell>
          <cell r="JB392">
            <v>0</v>
          </cell>
          <cell r="JC392">
            <v>51.308418972332021</v>
          </cell>
          <cell r="JD392">
            <v>62.590102205486822</v>
          </cell>
          <cell r="JE392">
            <v>0</v>
          </cell>
          <cell r="JF392">
            <v>0</v>
          </cell>
          <cell r="JG392">
            <v>0</v>
          </cell>
          <cell r="JH392">
            <v>0</v>
          </cell>
          <cell r="JI392">
            <v>0</v>
          </cell>
          <cell r="JJ392">
            <v>0</v>
          </cell>
          <cell r="JK392">
            <v>0</v>
          </cell>
          <cell r="JL392">
            <v>55.068571428571424</v>
          </cell>
          <cell r="JM392">
            <v>-0.6010869565217476</v>
          </cell>
          <cell r="JN392">
            <v>53.005592885375492</v>
          </cell>
          <cell r="JO392">
            <v>0</v>
          </cell>
          <cell r="JP392">
            <v>51.475454545454546</v>
          </cell>
          <cell r="JQ392">
            <v>52.076541501976294</v>
          </cell>
          <cell r="JR392">
            <v>53.24501976284585</v>
          </cell>
          <cell r="JS392">
            <v>53.741731601731601</v>
          </cell>
          <cell r="JT392">
            <v>53.823095238095235</v>
          </cell>
          <cell r="JU392">
            <v>0</v>
          </cell>
          <cell r="JV392">
            <v>0</v>
          </cell>
          <cell r="JW392">
            <v>0</v>
          </cell>
          <cell r="JX392">
            <v>0</v>
          </cell>
          <cell r="JY392">
            <v>0</v>
          </cell>
          <cell r="JZ392">
            <v>53.250454545454552</v>
          </cell>
          <cell r="KA392">
            <v>0</v>
          </cell>
          <cell r="KB392">
            <v>0</v>
          </cell>
          <cell r="KC392">
            <v>0</v>
          </cell>
          <cell r="KD392">
            <v>44.837272727272719</v>
          </cell>
          <cell r="KE392">
            <v>48.272055335968375</v>
          </cell>
          <cell r="KF392">
            <v>44.837272727272719</v>
          </cell>
          <cell r="KG392">
            <v>48.272055335968375</v>
          </cell>
          <cell r="KH392">
            <v>43.555454545454545</v>
          </cell>
          <cell r="KI392">
            <v>0</v>
          </cell>
          <cell r="KJ392">
            <v>0</v>
          </cell>
          <cell r="KK392">
            <v>38.911197908561832</v>
          </cell>
          <cell r="KL392">
            <v>38.052214372412934</v>
          </cell>
          <cell r="KM392">
            <v>0</v>
          </cell>
          <cell r="KN392">
            <v>37.038999925305781</v>
          </cell>
          <cell r="KO392">
            <v>12.727272727272727</v>
          </cell>
          <cell r="KP392">
            <v>0.13825757575757575</v>
          </cell>
          <cell r="KQ392">
            <v>1.3545454545454545</v>
          </cell>
          <cell r="KR392">
            <v>0.68409590909090912</v>
          </cell>
          <cell r="KS392">
            <v>0.28636363636363626</v>
          </cell>
          <cell r="KT392">
            <v>-0.51304347826086927</v>
          </cell>
          <cell r="KU392">
            <v>-2</v>
          </cell>
          <cell r="KV392">
            <v>-1.173913043478261</v>
          </cell>
          <cell r="KW392">
            <v>-0.23043478260869568</v>
          </cell>
          <cell r="KX392">
            <v>-0.25054112554112556</v>
          </cell>
          <cell r="KY392">
            <v>-0.25054112554112556</v>
          </cell>
          <cell r="KZ392">
            <v>-0.24891774891774887</v>
          </cell>
          <cell r="LA392">
            <v>-0.53463158008658007</v>
          </cell>
          <cell r="LB392">
            <v>3.5</v>
          </cell>
          <cell r="LC392" t="str">
            <v>Aug 16</v>
          </cell>
          <cell r="LD392">
            <v>22.965350523771153</v>
          </cell>
          <cell r="LE392">
            <v>26.629935720844809</v>
          </cell>
          <cell r="LF392">
            <v>285</v>
          </cell>
          <cell r="LG392">
            <v>290</v>
          </cell>
          <cell r="LH392">
            <v>39.291944444444439</v>
          </cell>
          <cell r="LI392">
            <v>52.109090909090909</v>
          </cell>
          <cell r="LJ392">
            <v>52.273636363636371</v>
          </cell>
          <cell r="LK392">
            <v>0.57727272727272716</v>
          </cell>
          <cell r="LL392">
            <v>51.353636363636362</v>
          </cell>
          <cell r="LM392">
            <v>6.9545454545454563E-2</v>
          </cell>
          <cell r="LN392">
            <v>51.873636363636351</v>
          </cell>
          <cell r="LO392">
            <v>0.32954545454545459</v>
          </cell>
          <cell r="LP392">
            <v>0</v>
          </cell>
          <cell r="LQ392">
            <v>0</v>
          </cell>
          <cell r="LR392">
            <v>0</v>
          </cell>
          <cell r="LS392">
            <v>0</v>
          </cell>
          <cell r="LT392">
            <v>36.805511811023621</v>
          </cell>
          <cell r="LU392">
            <v>35.819685039370071</v>
          </cell>
          <cell r="LV392">
            <v>45.565909090909095</v>
          </cell>
          <cell r="LW392">
            <v>45.339772727272724</v>
          </cell>
          <cell r="LX392">
            <v>44.521590909090904</v>
          </cell>
          <cell r="LY392">
            <v>47.521590909090904</v>
          </cell>
          <cell r="LZ392">
            <v>44.072954545454557</v>
          </cell>
          <cell r="MA392">
            <v>46.750000000000007</v>
          </cell>
          <cell r="MB392" t="str">
            <v>Aug 16</v>
          </cell>
          <cell r="MC392">
            <v>293.36363636363637</v>
          </cell>
          <cell r="MD392">
            <v>307.86363636363637</v>
          </cell>
          <cell r="ME392">
            <v>42.08522727272728</v>
          </cell>
          <cell r="MF392">
            <v>72.540000000000006</v>
          </cell>
          <cell r="MG392">
            <v>66.615000000000009</v>
          </cell>
          <cell r="MH392" t="str">
            <v>Aug 16</v>
          </cell>
          <cell r="MI392">
            <v>92.826086956521735</v>
          </cell>
          <cell r="MJ392">
            <v>80</v>
          </cell>
          <cell r="MK392">
            <v>82.857142857142875</v>
          </cell>
          <cell r="ML392">
            <v>70.559006211180161</v>
          </cell>
          <cell r="MM392">
            <v>89.937888198757719</v>
          </cell>
          <cell r="MN392">
            <v>88.849624534612218</v>
          </cell>
          <cell r="MO392">
            <v>115.86452762923349</v>
          </cell>
          <cell r="MP392">
            <v>85.714285714285708</v>
          </cell>
          <cell r="MQ392">
            <v>35.673913043478258</v>
          </cell>
          <cell r="MR392">
            <v>51.521739130434781</v>
          </cell>
          <cell r="MS392">
            <v>92.278310498236394</v>
          </cell>
          <cell r="MT392">
            <v>116.18426416632697</v>
          </cell>
          <cell r="MU392">
            <v>44.913419913419922</v>
          </cell>
          <cell r="MV392">
            <v>70.869565217391298</v>
          </cell>
          <cell r="MW392">
            <v>13.44</v>
          </cell>
        </row>
        <row r="393">
          <cell r="F393" t="str">
            <v>Sep 16</v>
          </cell>
          <cell r="G393">
            <v>46.669318181818191</v>
          </cell>
          <cell r="H393">
            <v>0</v>
          </cell>
          <cell r="I393">
            <v>45.197142857142858</v>
          </cell>
          <cell r="J393">
            <v>46.062380952380963</v>
          </cell>
          <cell r="K393">
            <v>46.700714285714291</v>
          </cell>
          <cell r="L393">
            <v>46.839047619047612</v>
          </cell>
          <cell r="M393">
            <v>42.320476190476199</v>
          </cell>
          <cell r="N393">
            <v>-5.74</v>
          </cell>
          <cell r="O393">
            <v>40.322380952380961</v>
          </cell>
          <cell r="P393">
            <v>38.999523809523794</v>
          </cell>
          <cell r="Q393">
            <v>38.999523809523794</v>
          </cell>
          <cell r="R393">
            <v>45.357857142857142</v>
          </cell>
          <cell r="S393">
            <v>44.806666666666651</v>
          </cell>
          <cell r="T393">
            <v>41.649523809523792</v>
          </cell>
          <cell r="U393">
            <v>31.054285714285697</v>
          </cell>
          <cell r="V393">
            <v>44.05568181818181</v>
          </cell>
          <cell r="W393">
            <v>44.419318181818177</v>
          </cell>
          <cell r="X393">
            <v>46.605684090909087</v>
          </cell>
          <cell r="Y393">
            <v>42.94204545454545</v>
          </cell>
          <cell r="Z393">
            <v>44.87386363636363</v>
          </cell>
          <cell r="AA393">
            <v>42.905714285714289</v>
          </cell>
          <cell r="AB393">
            <v>45.329523809523813</v>
          </cell>
          <cell r="AC393">
            <v>46.12386363636363</v>
          </cell>
          <cell r="AD393">
            <v>45.010227272727271</v>
          </cell>
          <cell r="AE393">
            <v>49.169318181818177</v>
          </cell>
          <cell r="AF393">
            <v>42.512380952380958</v>
          </cell>
          <cell r="AG393">
            <v>48.08</v>
          </cell>
          <cell r="AH393">
            <v>40.11238095238096</v>
          </cell>
          <cell r="AI393">
            <v>43.329523809523813</v>
          </cell>
          <cell r="AJ393">
            <v>42.512380952380958</v>
          </cell>
          <cell r="AK393">
            <v>43.712380952380961</v>
          </cell>
          <cell r="AL393">
            <v>47.948863636363633</v>
          </cell>
          <cell r="AM393">
            <v>50.048095238095229</v>
          </cell>
          <cell r="AN393">
            <v>44.829523809523813</v>
          </cell>
          <cell r="AO393">
            <v>46.12952380952381</v>
          </cell>
          <cell r="AP393">
            <v>46.766818181818174</v>
          </cell>
          <cell r="AQ393">
            <v>40.962380952380961</v>
          </cell>
          <cell r="AR393">
            <v>45.98571428571428</v>
          </cell>
          <cell r="AS393">
            <v>46.12386363636363</v>
          </cell>
          <cell r="AT393">
            <v>42.050000000000004</v>
          </cell>
          <cell r="AU393">
            <v>45.018571428571427</v>
          </cell>
          <cell r="AV393">
            <v>47.829523809523813</v>
          </cell>
          <cell r="AW393">
            <v>42.4</v>
          </cell>
          <cell r="AX393">
            <v>46.287499999999994</v>
          </cell>
          <cell r="AY393">
            <v>45.360476190476192</v>
          </cell>
          <cell r="AZ393">
            <v>46.632857142857127</v>
          </cell>
          <cell r="BA393">
            <v>45.697142857142843</v>
          </cell>
          <cell r="BB393">
            <v>43.895238095238092</v>
          </cell>
          <cell r="BC393">
            <v>43.329523809523813</v>
          </cell>
          <cell r="BD393">
            <v>-1.0563636363636359</v>
          </cell>
          <cell r="BE393">
            <v>43.132857142857134</v>
          </cell>
          <cell r="BF393">
            <v>43.750010000000003</v>
          </cell>
          <cell r="BG393">
            <v>38.567619047619047</v>
          </cell>
          <cell r="BH393">
            <v>46.505704545454542</v>
          </cell>
          <cell r="BI393">
            <v>45.69204545454545</v>
          </cell>
          <cell r="BJ393">
            <v>0</v>
          </cell>
          <cell r="BK393">
            <v>2.85</v>
          </cell>
          <cell r="BL393">
            <v>8.4212500000000006</v>
          </cell>
          <cell r="BM393">
            <v>20.861249999999998</v>
          </cell>
          <cell r="BN393">
            <v>29.141249999999999</v>
          </cell>
          <cell r="BO393">
            <v>27.698749999999997</v>
          </cell>
          <cell r="BP393">
            <v>40.816249999999997</v>
          </cell>
          <cell r="BQ393">
            <v>58.535000000000011</v>
          </cell>
          <cell r="BR393">
            <v>54.674498150000012</v>
          </cell>
          <cell r="BS393">
            <v>60.625</v>
          </cell>
          <cell r="BT393">
            <v>56.764498150000001</v>
          </cell>
          <cell r="BU393">
            <v>63.760000000000005</v>
          </cell>
          <cell r="BV393">
            <v>59.899498150000007</v>
          </cell>
          <cell r="BW393">
            <v>56.993999999999993</v>
          </cell>
          <cell r="BX393">
            <v>53.133498149999994</v>
          </cell>
          <cell r="BY393">
            <v>63.123999999999995</v>
          </cell>
          <cell r="BZ393">
            <v>59.263498149999997</v>
          </cell>
          <cell r="CA393">
            <v>57.103999999999992</v>
          </cell>
          <cell r="CB393">
            <v>53.243498149999994</v>
          </cell>
          <cell r="CC393">
            <v>63.963999999999999</v>
          </cell>
          <cell r="CD393">
            <v>60.10349815</v>
          </cell>
          <cell r="CE393">
            <v>66.443000000000012</v>
          </cell>
          <cell r="CF393">
            <v>79.61</v>
          </cell>
          <cell r="CG393">
            <v>70.918999999999997</v>
          </cell>
          <cell r="CH393">
            <v>65.805000000000007</v>
          </cell>
          <cell r="CI393">
            <v>57.392600000000002</v>
          </cell>
          <cell r="CJ393">
            <v>55.5976</v>
          </cell>
          <cell r="CK393">
            <v>55.752600000000001</v>
          </cell>
          <cell r="CL393">
            <v>53.737099999999998</v>
          </cell>
          <cell r="CM393">
            <v>0</v>
          </cell>
          <cell r="CN393">
            <v>58.814999999999998</v>
          </cell>
          <cell r="CO393">
            <v>54.954498149999999</v>
          </cell>
          <cell r="CP393">
            <v>0</v>
          </cell>
          <cell r="CQ393">
            <v>54.212800000000016</v>
          </cell>
          <cell r="CR393">
            <v>0</v>
          </cell>
          <cell r="CS393">
            <v>0</v>
          </cell>
          <cell r="CT393">
            <v>40.210476190476193</v>
          </cell>
          <cell r="CU393">
            <v>36.410476190476189</v>
          </cell>
          <cell r="CV393">
            <v>0</v>
          </cell>
          <cell r="CW393">
            <v>58</v>
          </cell>
          <cell r="CX393">
            <v>0</v>
          </cell>
          <cell r="CY393">
            <v>48.311999999999991</v>
          </cell>
          <cell r="CZ393">
            <v>52.38</v>
          </cell>
          <cell r="DA393">
            <v>51.380999999999986</v>
          </cell>
          <cell r="DB393">
            <v>0.87083333333333235</v>
          </cell>
          <cell r="DC393">
            <v>0.79610389610389642</v>
          </cell>
          <cell r="DD393">
            <v>-3.666666666666648E-2</v>
          </cell>
          <cell r="DE393">
            <v>0</v>
          </cell>
          <cell r="DF393">
            <v>3.8605018499999995</v>
          </cell>
          <cell r="DG393">
            <v>9.191671071428571</v>
          </cell>
          <cell r="DH393">
            <v>7.0758607142857137</v>
          </cell>
          <cell r="DI393">
            <v>0.28609047619047617</v>
          </cell>
          <cell r="DJ393">
            <v>0.25514666666666669</v>
          </cell>
          <cell r="DK393">
            <v>1.5745732142857143</v>
          </cell>
          <cell r="DL393">
            <v>0</v>
          </cell>
          <cell r="DM393" t="str">
            <v>Sep 16</v>
          </cell>
          <cell r="DN393">
            <v>1.52</v>
          </cell>
          <cell r="DO393">
            <v>0</v>
          </cell>
          <cell r="DP393">
            <v>0</v>
          </cell>
          <cell r="DQ393">
            <v>0</v>
          </cell>
          <cell r="DR393">
            <v>0</v>
          </cell>
          <cell r="DS393">
            <v>3.7017999999999844</v>
          </cell>
          <cell r="DT393">
            <v>62.236799999999995</v>
          </cell>
          <cell r="DU393">
            <v>58.376298149999997</v>
          </cell>
          <cell r="DV393">
            <v>65.024800000000013</v>
          </cell>
          <cell r="DW393">
            <v>61.164298150000015</v>
          </cell>
          <cell r="DX393">
            <v>60.563800000000008</v>
          </cell>
          <cell r="DY393">
            <v>56.703298150000009</v>
          </cell>
          <cell r="DZ393">
            <v>64.701800000000006</v>
          </cell>
          <cell r="EA393">
            <v>60.841298150000007</v>
          </cell>
          <cell r="EB393">
            <v>59.746800000000007</v>
          </cell>
          <cell r="EC393">
            <v>55.886298150000009</v>
          </cell>
          <cell r="ED393">
            <v>64.369799999999984</v>
          </cell>
          <cell r="EE393">
            <v>60.509298149999985</v>
          </cell>
          <cell r="EF393">
            <v>57.85</v>
          </cell>
          <cell r="EG393">
            <v>73.613</v>
          </cell>
          <cell r="EH393">
            <v>54.881799999999991</v>
          </cell>
          <cell r="EI393">
            <v>0</v>
          </cell>
          <cell r="EJ393">
            <v>0</v>
          </cell>
          <cell r="EK393">
            <v>59.557599999999987</v>
          </cell>
          <cell r="EL393">
            <v>55.697098149999988</v>
          </cell>
          <cell r="EM393">
            <v>0</v>
          </cell>
          <cell r="EN393">
            <v>0</v>
          </cell>
          <cell r="EO393">
            <v>38.723809523809521</v>
          </cell>
          <cell r="EP393">
            <v>38.084285714285713</v>
          </cell>
          <cell r="EQ393" t="str">
            <v>Sep 16</v>
          </cell>
          <cell r="ER393">
            <v>2.81</v>
          </cell>
          <cell r="ES393">
            <v>0</v>
          </cell>
          <cell r="ET393">
            <v>0</v>
          </cell>
          <cell r="EU393">
            <v>0</v>
          </cell>
          <cell r="EV393">
            <v>18.945</v>
          </cell>
          <cell r="EW393">
            <v>25.522500000000001</v>
          </cell>
          <cell r="EX393">
            <v>29.687499999999993</v>
          </cell>
          <cell r="EY393">
            <v>59.628399999999992</v>
          </cell>
          <cell r="EZ393">
            <v>55.767898149999994</v>
          </cell>
          <cell r="FA393">
            <v>80.188400000000001</v>
          </cell>
          <cell r="FB393">
            <v>76.327898149999996</v>
          </cell>
          <cell r="FC393">
            <v>63.453399999999995</v>
          </cell>
          <cell r="FD393">
            <v>59.592898149999996</v>
          </cell>
          <cell r="FE393">
            <v>59.208399999999997</v>
          </cell>
          <cell r="FF393">
            <v>55.347898149999999</v>
          </cell>
          <cell r="FG393">
            <v>0</v>
          </cell>
          <cell r="FH393">
            <v>57.570298149999992</v>
          </cell>
          <cell r="FI393">
            <v>64.006799999999998</v>
          </cell>
          <cell r="FJ393">
            <v>61.430799999999991</v>
          </cell>
          <cell r="FK393">
            <v>57.570298149999992</v>
          </cell>
          <cell r="FL393">
            <v>0</v>
          </cell>
          <cell r="FM393">
            <v>0</v>
          </cell>
          <cell r="FN393" t="str">
            <v>Sep 16</v>
          </cell>
          <cell r="FO393">
            <v>2.74</v>
          </cell>
          <cell r="FP393">
            <v>19.624500000000001</v>
          </cell>
          <cell r="FQ393">
            <v>30.19275</v>
          </cell>
          <cell r="FR393">
            <v>41.740124999999999</v>
          </cell>
          <cell r="FS393">
            <v>0</v>
          </cell>
          <cell r="FT393">
            <v>65.685999999999993</v>
          </cell>
          <cell r="FU393">
            <v>61.825498149999994</v>
          </cell>
          <cell r="FV393">
            <v>74.925999999999988</v>
          </cell>
          <cell r="FW393">
            <v>71.065498149999982</v>
          </cell>
          <cell r="FX393">
            <v>64.861000000000004</v>
          </cell>
          <cell r="FY393">
            <v>61.000498150000006</v>
          </cell>
          <cell r="FZ393">
            <v>74.925999999999988</v>
          </cell>
          <cell r="GA393">
            <v>71.065498149999982</v>
          </cell>
          <cell r="GB393">
            <v>0</v>
          </cell>
          <cell r="GC393">
            <v>0</v>
          </cell>
          <cell r="GD393">
            <v>58.027199999999993</v>
          </cell>
          <cell r="GE393">
            <v>61.383100000000006</v>
          </cell>
          <cell r="GF393">
            <v>57.522598150000007</v>
          </cell>
          <cell r="GG393">
            <v>61.530600000000007</v>
          </cell>
          <cell r="GH393">
            <v>57.670098150000008</v>
          </cell>
          <cell r="GI393">
            <v>62.66599999999999</v>
          </cell>
          <cell r="GJ393">
            <v>60.98599999999999</v>
          </cell>
          <cell r="GK393">
            <v>0</v>
          </cell>
          <cell r="GL393">
            <v>0</v>
          </cell>
          <cell r="GM393">
            <v>41.44</v>
          </cell>
          <cell r="GN393">
            <v>0</v>
          </cell>
          <cell r="GO393" t="str">
            <v>Sep 16</v>
          </cell>
          <cell r="GP393">
            <v>4.3879999999999999</v>
          </cell>
          <cell r="GQ393">
            <v>314.06818181818181</v>
          </cell>
          <cell r="GR393">
            <v>388.29545454545456</v>
          </cell>
          <cell r="GS393">
            <v>303.86363636363637</v>
          </cell>
          <cell r="GT393">
            <v>350.09090909090907</v>
          </cell>
          <cell r="GU393">
            <v>395.89772727272725</v>
          </cell>
          <cell r="GV393">
            <v>392.14772727272725</v>
          </cell>
          <cell r="GW393">
            <v>395.89772727272725</v>
          </cell>
          <cell r="GX393">
            <v>0</v>
          </cell>
          <cell r="GY393">
            <v>559.13636363636363</v>
          </cell>
          <cell r="GZ393">
            <v>492.5</v>
          </cell>
          <cell r="HA393">
            <v>486.51136363636363</v>
          </cell>
          <cell r="HB393">
            <v>476.13636363636363</v>
          </cell>
          <cell r="HC393">
            <v>440.02272727272725</v>
          </cell>
          <cell r="HD393">
            <v>411.5</v>
          </cell>
          <cell r="HE393">
            <v>414.30681818181819</v>
          </cell>
          <cell r="HF393">
            <v>416.42045454545456</v>
          </cell>
          <cell r="HG393">
            <v>344.15909090909093</v>
          </cell>
          <cell r="HH393">
            <v>0</v>
          </cell>
          <cell r="HI393">
            <v>332.25</v>
          </cell>
          <cell r="HJ393">
            <v>0</v>
          </cell>
          <cell r="HK393" t="e">
            <v>#VALUE!</v>
          </cell>
          <cell r="HL393">
            <v>0</v>
          </cell>
          <cell r="HM393">
            <v>0</v>
          </cell>
          <cell r="HN393">
            <v>251.92045454545453</v>
          </cell>
          <cell r="HO393">
            <v>238.60227272727272</v>
          </cell>
          <cell r="HP393">
            <v>223.95454545454547</v>
          </cell>
          <cell r="HQ393">
            <v>0</v>
          </cell>
          <cell r="HR393">
            <v>62.804400000000001</v>
          </cell>
          <cell r="HS393">
            <v>0</v>
          </cell>
          <cell r="HT393">
            <v>564.38636363636363</v>
          </cell>
          <cell r="HU393" t="str">
            <v>Sep 16</v>
          </cell>
          <cell r="HV393">
            <v>386.11363636363637</v>
          </cell>
          <cell r="HW393">
            <v>439.79545454545456</v>
          </cell>
          <cell r="HX393">
            <v>361.11363636363637</v>
          </cell>
          <cell r="HY393">
            <v>414.79545454545456</v>
          </cell>
          <cell r="HZ393">
            <v>389.57954545454544</v>
          </cell>
          <cell r="IA393">
            <v>382.05681818181819</v>
          </cell>
          <cell r="IB393">
            <v>389.57954545454544</v>
          </cell>
          <cell r="IC393">
            <v>479.21590909090907</v>
          </cell>
          <cell r="ID393">
            <v>430.92045454545456</v>
          </cell>
          <cell r="IE393">
            <v>410.09090909090907</v>
          </cell>
          <cell r="IF393">
            <v>417.43181818181819</v>
          </cell>
          <cell r="IG393">
            <v>334.77272727272725</v>
          </cell>
          <cell r="IH393">
            <v>0</v>
          </cell>
          <cell r="II393">
            <v>324.78409090909093</v>
          </cell>
          <cell r="IJ393">
            <v>0</v>
          </cell>
          <cell r="IK393">
            <v>0</v>
          </cell>
          <cell r="IL393">
            <v>0</v>
          </cell>
          <cell r="IM393">
            <v>255.45454545454547</v>
          </cell>
          <cell r="IN393">
            <v>235.59090909090909</v>
          </cell>
          <cell r="IO393">
            <v>0</v>
          </cell>
          <cell r="IP393">
            <v>0</v>
          </cell>
          <cell r="IQ393" t="str">
            <v>Sep 16</v>
          </cell>
          <cell r="IR393">
            <v>7.078744927682413</v>
          </cell>
          <cell r="IS393">
            <v>24.613581422606405</v>
          </cell>
          <cell r="IT393">
            <v>30.3447700141915</v>
          </cell>
          <cell r="IU393">
            <v>0</v>
          </cell>
          <cell r="IV393">
            <v>0</v>
          </cell>
          <cell r="IW393">
            <v>0</v>
          </cell>
          <cell r="IX393">
            <v>42.438419913419921</v>
          </cell>
          <cell r="IY393">
            <v>0</v>
          </cell>
          <cell r="IZ393">
            <v>61.196709956709967</v>
          </cell>
          <cell r="JA393">
            <v>59.418658008658007</v>
          </cell>
          <cell r="JB393">
            <v>0</v>
          </cell>
          <cell r="JC393">
            <v>56.506060606060608</v>
          </cell>
          <cell r="JD393">
            <v>66.663848971541285</v>
          </cell>
          <cell r="JE393">
            <v>0</v>
          </cell>
          <cell r="JF393">
            <v>0</v>
          </cell>
          <cell r="JG393">
            <v>0</v>
          </cell>
          <cell r="JH393">
            <v>0</v>
          </cell>
          <cell r="JI393">
            <v>0</v>
          </cell>
          <cell r="JJ393">
            <v>0</v>
          </cell>
          <cell r="JK393">
            <v>0</v>
          </cell>
          <cell r="JL393">
            <v>0</v>
          </cell>
          <cell r="JM393">
            <v>-0.25904761904762097</v>
          </cell>
          <cell r="JN393">
            <v>54.617056277056271</v>
          </cell>
          <cell r="JO393">
            <v>0</v>
          </cell>
          <cell r="JP393">
            <v>52.61666666666666</v>
          </cell>
          <cell r="JQ393">
            <v>52.875714285714281</v>
          </cell>
          <cell r="JR393">
            <v>54.516671212121203</v>
          </cell>
          <cell r="JS393">
            <v>54.891298701298702</v>
          </cell>
          <cell r="JT393">
            <v>54.971774891774899</v>
          </cell>
          <cell r="JU393">
            <v>0</v>
          </cell>
          <cell r="JV393">
            <v>0</v>
          </cell>
          <cell r="JW393">
            <v>0</v>
          </cell>
          <cell r="JX393">
            <v>0</v>
          </cell>
          <cell r="JY393">
            <v>0</v>
          </cell>
          <cell r="JZ393">
            <v>54.375714285714281</v>
          </cell>
          <cell r="KA393">
            <v>0</v>
          </cell>
          <cell r="KB393">
            <v>0</v>
          </cell>
          <cell r="KC393">
            <v>0</v>
          </cell>
          <cell r="KD393">
            <v>45.599047619047617</v>
          </cell>
          <cell r="KE393">
            <v>48.599047619047617</v>
          </cell>
          <cell r="KF393">
            <v>45.599047619047617</v>
          </cell>
          <cell r="KG393">
            <v>48.599047619047617</v>
          </cell>
          <cell r="KH393">
            <v>44.650952380952376</v>
          </cell>
          <cell r="KI393">
            <v>0</v>
          </cell>
          <cell r="KJ393">
            <v>0</v>
          </cell>
          <cell r="KK393">
            <v>41.506377611889434</v>
          </cell>
          <cell r="KL393">
            <v>40.596441353921669</v>
          </cell>
          <cell r="KM393">
            <v>0</v>
          </cell>
          <cell r="KN393">
            <v>39.408739959777762</v>
          </cell>
          <cell r="KO393">
            <v>10.454545454545455</v>
          </cell>
          <cell r="KP393">
            <v>4.3181818181818224E-2</v>
          </cell>
          <cell r="KQ393">
            <v>1.9090909090909087</v>
          </cell>
          <cell r="KR393">
            <v>1.3681818181818182</v>
          </cell>
          <cell r="KS393">
            <v>1.0727272727272725</v>
          </cell>
          <cell r="KT393">
            <v>-0.41818181818181821</v>
          </cell>
          <cell r="KU393">
            <v>-2</v>
          </cell>
          <cell r="KV393">
            <v>-1.5</v>
          </cell>
          <cell r="KW393">
            <v>-9.999545454545454E-2</v>
          </cell>
          <cell r="KX393">
            <v>-0.27727272727272728</v>
          </cell>
          <cell r="KY393">
            <v>-0.27727272727272728</v>
          </cell>
          <cell r="KZ393">
            <v>0.95454545454545459</v>
          </cell>
          <cell r="LA393">
            <v>0.45454636363636358</v>
          </cell>
          <cell r="LB393">
            <v>3</v>
          </cell>
          <cell r="LC393" t="str">
            <v>Sep 16</v>
          </cell>
          <cell r="LD393">
            <v>23.771152296535053</v>
          </cell>
          <cell r="LE393">
            <v>29.38475665748393</v>
          </cell>
          <cell r="LF393">
            <v>295</v>
          </cell>
          <cell r="LG393">
            <v>320</v>
          </cell>
          <cell r="LH393">
            <v>42.011640211640206</v>
          </cell>
          <cell r="LI393">
            <v>56.181904761904754</v>
          </cell>
          <cell r="LJ393">
            <v>54.097619047619041</v>
          </cell>
          <cell r="LK393">
            <v>0.55714285714285705</v>
          </cell>
          <cell r="LL393">
            <v>52.278571428571432</v>
          </cell>
          <cell r="LM393">
            <v>-0.30095238095238108</v>
          </cell>
          <cell r="LN393">
            <v>53.180476190476192</v>
          </cell>
          <cell r="LO393">
            <v>0.14999999999999997</v>
          </cell>
          <cell r="LP393">
            <v>0</v>
          </cell>
          <cell r="LQ393">
            <v>0</v>
          </cell>
          <cell r="LR393">
            <v>0</v>
          </cell>
          <cell r="LS393">
            <v>0</v>
          </cell>
          <cell r="LT393">
            <v>39.300862392200976</v>
          </cell>
          <cell r="LU393">
            <v>38.191901012373464</v>
          </cell>
          <cell r="LV393">
            <v>45.329523809523813</v>
          </cell>
          <cell r="LW393">
            <v>46.12386363636363</v>
          </cell>
          <cell r="LX393">
            <v>45.010227272727271</v>
          </cell>
          <cell r="LY393">
            <v>49.169318181818177</v>
          </cell>
          <cell r="LZ393">
            <v>42.512380952380958</v>
          </cell>
          <cell r="MA393">
            <v>48.08</v>
          </cell>
          <cell r="MB393" t="str">
            <v>Sep 16</v>
          </cell>
          <cell r="MC393">
            <v>330.92857142857144</v>
          </cell>
          <cell r="MD393">
            <v>359.07142857142856</v>
          </cell>
          <cell r="ME393">
            <v>44.236772486772487</v>
          </cell>
          <cell r="MF393">
            <v>85.97382758620688</v>
          </cell>
          <cell r="MG393">
            <v>71.694000000000003</v>
          </cell>
          <cell r="MH393" t="str">
            <v>Sep 16</v>
          </cell>
          <cell r="MI393">
            <v>85.909090909090907</v>
          </cell>
          <cell r="MJ393">
            <v>93.636363636363598</v>
          </cell>
          <cell r="MK393">
            <v>96.493506493506459</v>
          </cell>
          <cell r="ML393">
            <v>95.714285714285651</v>
          </cell>
          <cell r="MM393">
            <v>80</v>
          </cell>
          <cell r="MN393">
            <v>99.749307296477085</v>
          </cell>
          <cell r="MO393">
            <v>118.90293307405605</v>
          </cell>
          <cell r="MP393">
            <v>72.077922077922054</v>
          </cell>
          <cell r="MQ393">
            <v>33.840909090909093</v>
          </cell>
          <cell r="MR393">
            <v>64.88636363636364</v>
          </cell>
          <cell r="MS393">
            <v>105.62205833302447</v>
          </cell>
          <cell r="MT393">
            <v>111.08846310640034</v>
          </cell>
          <cell r="MU393">
            <v>42.699724517906347</v>
          </cell>
          <cell r="MV393">
            <v>81.590909090909093</v>
          </cell>
          <cell r="MW393">
            <v>13.44</v>
          </cell>
        </row>
        <row r="394">
          <cell r="F394" t="str">
            <v>Oct 16</v>
          </cell>
          <cell r="G394">
            <v>49.662142857142854</v>
          </cell>
          <cell r="H394">
            <v>0</v>
          </cell>
          <cell r="I394">
            <v>49.885238095238094</v>
          </cell>
          <cell r="J394">
            <v>50.655238095238097</v>
          </cell>
          <cell r="K394">
            <v>51.057619047619049</v>
          </cell>
          <cell r="L394">
            <v>51.361428571428569</v>
          </cell>
          <cell r="M394">
            <v>46.782857142857146</v>
          </cell>
          <cell r="N394">
            <v>-5.5125000000000002</v>
          </cell>
          <cell r="O394">
            <v>45.142738095238094</v>
          </cell>
          <cell r="P394">
            <v>43.292380952380952</v>
          </cell>
          <cell r="Q394">
            <v>43.292380952380952</v>
          </cell>
          <cell r="R394">
            <v>49.102142857142859</v>
          </cell>
          <cell r="S394">
            <v>49.456666666666663</v>
          </cell>
          <cell r="T394">
            <v>46.556666666666665</v>
          </cell>
          <cell r="U394">
            <v>35.413809523809533</v>
          </cell>
          <cell r="V394">
            <v>46.971666666666664</v>
          </cell>
          <cell r="W394">
            <v>47.924047619047613</v>
          </cell>
          <cell r="X394">
            <v>49.54785714285714</v>
          </cell>
          <cell r="Y394">
            <v>44.947857142857139</v>
          </cell>
          <cell r="Z394">
            <v>47.609761904761903</v>
          </cell>
          <cell r="AA394">
            <v>48.817857142857157</v>
          </cell>
          <cell r="AB394">
            <v>52.484523809523822</v>
          </cell>
          <cell r="AC394">
            <v>50.162142857142854</v>
          </cell>
          <cell r="AD394">
            <v>49.162142857142854</v>
          </cell>
          <cell r="AE394">
            <v>52.162142857142854</v>
          </cell>
          <cell r="AF394">
            <v>48.885595238095242</v>
          </cell>
          <cell r="AG394">
            <v>52.550000000000011</v>
          </cell>
          <cell r="AH394">
            <v>46.285595238095247</v>
          </cell>
          <cell r="AI394">
            <v>48.984523809523807</v>
          </cell>
          <cell r="AJ394">
            <v>48.885595238095242</v>
          </cell>
          <cell r="AK394">
            <v>50.085595238095244</v>
          </cell>
          <cell r="AL394">
            <v>51.309761904761899</v>
          </cell>
          <cell r="AM394">
            <v>54.840000000000018</v>
          </cell>
          <cell r="AN394">
            <v>51.484523809523822</v>
          </cell>
          <cell r="AO394">
            <v>51.784523809523819</v>
          </cell>
          <cell r="AP394">
            <v>50.599047619047624</v>
          </cell>
          <cell r="AQ394">
            <v>47.335595238095244</v>
          </cell>
          <cell r="AR394">
            <v>51.26428571428572</v>
          </cell>
          <cell r="AS394">
            <v>50.162142857142854</v>
          </cell>
          <cell r="AT394">
            <v>48.271428571428586</v>
          </cell>
          <cell r="AU394">
            <v>51.850000000000016</v>
          </cell>
          <cell r="AV394">
            <v>53.484523809523822</v>
          </cell>
          <cell r="AW394">
            <v>48.938095238095251</v>
          </cell>
          <cell r="AX394">
            <v>48.704999999999998</v>
          </cell>
          <cell r="AY394">
            <v>49.790000000000006</v>
          </cell>
          <cell r="AZ394">
            <v>51.099523809523809</v>
          </cell>
          <cell r="BA394">
            <v>50.385238095238094</v>
          </cell>
          <cell r="BB394">
            <v>49.18666666666666</v>
          </cell>
          <cell r="BC394">
            <v>48.984523809523807</v>
          </cell>
          <cell r="BD394">
            <v>-0.63818181818181852</v>
          </cell>
          <cell r="BE394">
            <v>49.113809523809515</v>
          </cell>
          <cell r="BF394">
            <v>47.091914761904768</v>
          </cell>
          <cell r="BG394">
            <v>43.184642857142862</v>
          </cell>
          <cell r="BH394">
            <v>49.602647619047616</v>
          </cell>
          <cell r="BI394">
            <v>48.985952380952376</v>
          </cell>
          <cell r="BJ394">
            <v>0</v>
          </cell>
          <cell r="BK394">
            <v>2.95</v>
          </cell>
          <cell r="BL394">
            <v>10.254999999999999</v>
          </cell>
          <cell r="BM394">
            <v>24.256249999999998</v>
          </cell>
          <cell r="BN394">
            <v>36.764999999999993</v>
          </cell>
          <cell r="BO394">
            <v>32.066249999999997</v>
          </cell>
          <cell r="BP394">
            <v>46.903750000000002</v>
          </cell>
          <cell r="BQ394">
            <v>62.320600000000006</v>
          </cell>
          <cell r="BR394">
            <v>58.25419740000001</v>
          </cell>
          <cell r="BS394">
            <v>64.746600000000015</v>
          </cell>
          <cell r="BT394">
            <v>60.680197400000011</v>
          </cell>
          <cell r="BU394">
            <v>68.385599999999982</v>
          </cell>
          <cell r="BV394">
            <v>64.319197399999979</v>
          </cell>
          <cell r="BW394">
            <v>61.145599999999995</v>
          </cell>
          <cell r="BX394">
            <v>57.079197399999998</v>
          </cell>
          <cell r="BY394">
            <v>66.783599999999993</v>
          </cell>
          <cell r="BZ394">
            <v>62.717197399999989</v>
          </cell>
          <cell r="CA394">
            <v>60.820600000000013</v>
          </cell>
          <cell r="CB394">
            <v>56.75419740000001</v>
          </cell>
          <cell r="CC394">
            <v>68.320599999999985</v>
          </cell>
          <cell r="CD394">
            <v>64.254197399999981</v>
          </cell>
          <cell r="CE394">
            <v>69.449600000000004</v>
          </cell>
          <cell r="CF394">
            <v>72.83</v>
          </cell>
          <cell r="CG394">
            <v>75.069999999999993</v>
          </cell>
          <cell r="CH394">
            <v>69.67</v>
          </cell>
          <cell r="CI394">
            <v>62.993399999999994</v>
          </cell>
          <cell r="CJ394">
            <v>60.683400000000006</v>
          </cell>
          <cell r="CK394">
            <v>60.893400000000007</v>
          </cell>
          <cell r="CL394">
            <v>59.285199999999989</v>
          </cell>
          <cell r="CM394">
            <v>0</v>
          </cell>
          <cell r="CN394">
            <v>64.750399999999999</v>
          </cell>
          <cell r="CO394">
            <v>60.683997399999996</v>
          </cell>
          <cell r="CP394">
            <v>0</v>
          </cell>
          <cell r="CQ394">
            <v>57.270999999999994</v>
          </cell>
          <cell r="CR394">
            <v>0</v>
          </cell>
          <cell r="CS394">
            <v>0</v>
          </cell>
          <cell r="CT394">
            <v>44.375238095238089</v>
          </cell>
          <cell r="CU394">
            <v>40.091904761904765</v>
          </cell>
          <cell r="CV394">
            <v>0</v>
          </cell>
          <cell r="CW394">
            <v>61</v>
          </cell>
          <cell r="CX394">
            <v>0</v>
          </cell>
          <cell r="CY394">
            <v>53.112600000000008</v>
          </cell>
          <cell r="CZ394">
            <v>56.356999999999999</v>
          </cell>
          <cell r="DA394">
            <v>55.357500000000002</v>
          </cell>
          <cell r="DB394">
            <v>1.0108333333333281</v>
          </cell>
          <cell r="DC394">
            <v>0.73220779220779098</v>
          </cell>
          <cell r="DD394">
            <v>0.10833333333332955</v>
          </cell>
          <cell r="DE394">
            <v>0</v>
          </cell>
          <cell r="DF394">
            <v>4.0664026</v>
          </cell>
          <cell r="DG394">
            <v>9.681910952380953</v>
          </cell>
          <cell r="DH394">
            <v>7.4124625000000002</v>
          </cell>
          <cell r="DI394">
            <v>0.3055397619047619</v>
          </cell>
          <cell r="DJ394">
            <v>0.28428190476190479</v>
          </cell>
          <cell r="DK394">
            <v>1.6796267857142857</v>
          </cell>
          <cell r="DL394">
            <v>0</v>
          </cell>
          <cell r="DM394" t="str">
            <v>Oct 16</v>
          </cell>
          <cell r="DN394">
            <v>1.21</v>
          </cell>
          <cell r="DO394">
            <v>0</v>
          </cell>
          <cell r="DP394">
            <v>0</v>
          </cell>
          <cell r="DQ394">
            <v>0</v>
          </cell>
          <cell r="DR394">
            <v>0</v>
          </cell>
          <cell r="DS394">
            <v>3.0279999999999774</v>
          </cell>
          <cell r="DT394">
            <v>65.34859999999999</v>
          </cell>
          <cell r="DU394">
            <v>61.282197399999987</v>
          </cell>
          <cell r="DV394">
            <v>69.6036</v>
          </cell>
          <cell r="DW394">
            <v>65.537197399999997</v>
          </cell>
          <cell r="DX394">
            <v>63.435600000000001</v>
          </cell>
          <cell r="DY394">
            <v>59.369197400000004</v>
          </cell>
          <cell r="DZ394">
            <v>70.140600000000006</v>
          </cell>
          <cell r="EA394">
            <v>66.074197400000003</v>
          </cell>
          <cell r="EB394">
            <v>63.555599999999984</v>
          </cell>
          <cell r="EC394">
            <v>59.489197399999981</v>
          </cell>
          <cell r="ED394">
            <v>70.070599999999985</v>
          </cell>
          <cell r="EE394">
            <v>66.004197399999981</v>
          </cell>
          <cell r="EF394">
            <v>62.037200000000006</v>
          </cell>
          <cell r="EG394">
            <v>76.855200000000011</v>
          </cell>
          <cell r="EH394">
            <v>60.530199999999994</v>
          </cell>
          <cell r="EI394">
            <v>0</v>
          </cell>
          <cell r="EJ394">
            <v>0</v>
          </cell>
          <cell r="EK394">
            <v>65.228200000000001</v>
          </cell>
          <cell r="EL394">
            <v>61.161797399999998</v>
          </cell>
          <cell r="EM394">
            <v>0</v>
          </cell>
          <cell r="EN394">
            <v>0</v>
          </cell>
          <cell r="EO394">
            <v>42.564761904761902</v>
          </cell>
          <cell r="EP394">
            <v>41.497142857142862</v>
          </cell>
          <cell r="EQ394" t="str">
            <v>Oct 16</v>
          </cell>
          <cell r="ER394">
            <v>2.96</v>
          </cell>
          <cell r="ES394">
            <v>0</v>
          </cell>
          <cell r="ET394">
            <v>0</v>
          </cell>
          <cell r="EU394">
            <v>0</v>
          </cell>
          <cell r="EV394">
            <v>23.03</v>
          </cell>
          <cell r="EW394">
            <v>31.422500000000003</v>
          </cell>
          <cell r="EX394">
            <v>36.132499999999993</v>
          </cell>
          <cell r="EY394">
            <v>59.949400000000004</v>
          </cell>
          <cell r="EZ394">
            <v>55.882997400000008</v>
          </cell>
          <cell r="FA394">
            <v>82.939400000000006</v>
          </cell>
          <cell r="FB394">
            <v>78.872997400000003</v>
          </cell>
          <cell r="FC394">
            <v>61.229399999999998</v>
          </cell>
          <cell r="FD394">
            <v>57.162997399999995</v>
          </cell>
          <cell r="FE394">
            <v>59.529400000000003</v>
          </cell>
          <cell r="FF394">
            <v>55.462997400000006</v>
          </cell>
          <cell r="FG394">
            <v>0</v>
          </cell>
          <cell r="FH394">
            <v>60.43779739999998</v>
          </cell>
          <cell r="FI394">
            <v>64.391200000000012</v>
          </cell>
          <cell r="FJ394">
            <v>64.504199999999983</v>
          </cell>
          <cell r="FK394">
            <v>60.43779739999998</v>
          </cell>
          <cell r="FL394">
            <v>0</v>
          </cell>
          <cell r="FM394">
            <v>0</v>
          </cell>
          <cell r="FN394" t="str">
            <v>Oct 16</v>
          </cell>
          <cell r="FO394">
            <v>2.79</v>
          </cell>
          <cell r="FP394">
            <v>29.386249999999997</v>
          </cell>
          <cell r="FQ394">
            <v>36.28</v>
          </cell>
          <cell r="FR394">
            <v>49.372500000000002</v>
          </cell>
          <cell r="FS394">
            <v>0</v>
          </cell>
          <cell r="FT394">
            <v>67.791799999999995</v>
          </cell>
          <cell r="FU394">
            <v>63.725397399999991</v>
          </cell>
          <cell r="FV394">
            <v>77.351800000000011</v>
          </cell>
          <cell r="FW394">
            <v>73.285397400000008</v>
          </cell>
          <cell r="FX394">
            <v>66.391800000000003</v>
          </cell>
          <cell r="FY394">
            <v>62.3253974</v>
          </cell>
          <cell r="FZ394">
            <v>77.351800000000011</v>
          </cell>
          <cell r="GA394">
            <v>73.285397400000008</v>
          </cell>
          <cell r="GB394">
            <v>0</v>
          </cell>
          <cell r="GC394">
            <v>0</v>
          </cell>
          <cell r="GD394">
            <v>64.169600000000003</v>
          </cell>
          <cell r="GE394">
            <v>68.750600000000006</v>
          </cell>
          <cell r="GF394">
            <v>64.684197400000002</v>
          </cell>
          <cell r="GG394">
            <v>68.880599999999987</v>
          </cell>
          <cell r="GH394">
            <v>64.814197399999983</v>
          </cell>
          <cell r="GI394">
            <v>66.399999999999991</v>
          </cell>
          <cell r="GJ394">
            <v>64.719999999999985</v>
          </cell>
          <cell r="GK394">
            <v>0</v>
          </cell>
          <cell r="GL394">
            <v>0</v>
          </cell>
          <cell r="GM394">
            <v>45.867619047619051</v>
          </cell>
          <cell r="GN394">
            <v>0</v>
          </cell>
          <cell r="GO394" t="str">
            <v>Oct 16</v>
          </cell>
          <cell r="GP394">
            <v>5.6710000000000003</v>
          </cell>
          <cell r="GQ394">
            <v>335.10714285714283</v>
          </cell>
          <cell r="GR394">
            <v>435.0595238095238</v>
          </cell>
          <cell r="GS394">
            <v>354.66666666666669</v>
          </cell>
          <cell r="GT394">
            <v>398.57142857142856</v>
          </cell>
          <cell r="GU394">
            <v>441.79761904761904</v>
          </cell>
          <cell r="GV394">
            <v>438.04761904761904</v>
          </cell>
          <cell r="GW394">
            <v>441.79761904761904</v>
          </cell>
          <cell r="GX394">
            <v>0</v>
          </cell>
          <cell r="GY394">
            <v>585.59523809523807</v>
          </cell>
          <cell r="GZ394">
            <v>519.27380952380952</v>
          </cell>
          <cell r="HA394">
            <v>517.34523809523807</v>
          </cell>
          <cell r="HB394">
            <v>502.59523809523807</v>
          </cell>
          <cell r="HC394">
            <v>484.42857142857144</v>
          </cell>
          <cell r="HD394">
            <v>453.52380952380952</v>
          </cell>
          <cell r="HE394">
            <v>457.11904761904759</v>
          </cell>
          <cell r="HF394">
            <v>460.33333333333331</v>
          </cell>
          <cell r="HG394">
            <v>370.6904761904762</v>
          </cell>
          <cell r="HH394">
            <v>0</v>
          </cell>
          <cell r="HI394">
            <v>358.13095238095241</v>
          </cell>
          <cell r="HJ394">
            <v>0</v>
          </cell>
          <cell r="HK394" t="e">
            <v>#VALUE!</v>
          </cell>
          <cell r="HL394">
            <v>0</v>
          </cell>
          <cell r="HM394">
            <v>0</v>
          </cell>
          <cell r="HN394">
            <v>281.36904761904759</v>
          </cell>
          <cell r="HO394">
            <v>260.10714285714283</v>
          </cell>
          <cell r="HP394">
            <v>244.4404761904762</v>
          </cell>
          <cell r="HQ394">
            <v>0</v>
          </cell>
          <cell r="HR394">
            <v>79.10499999999999</v>
          </cell>
          <cell r="HS394">
            <v>0</v>
          </cell>
          <cell r="HT394">
            <v>597.10714285714289</v>
          </cell>
          <cell r="HU394" t="str">
            <v>Oct 16</v>
          </cell>
          <cell r="HV394">
            <v>436.91666666666669</v>
          </cell>
          <cell r="HW394">
            <v>457.34523809523807</v>
          </cell>
          <cell r="HX394">
            <v>411.91666666666669</v>
          </cell>
          <cell r="HY394">
            <v>432.34523809523807</v>
          </cell>
          <cell r="HZ394">
            <v>434.84523809523807</v>
          </cell>
          <cell r="IA394">
            <v>426.42857142857144</v>
          </cell>
          <cell r="IB394">
            <v>434.84523809523807</v>
          </cell>
          <cell r="IC394">
            <v>511.79761904761904</v>
          </cell>
          <cell r="ID394">
            <v>473.04761904761904</v>
          </cell>
          <cell r="IE394">
            <v>451.0595238095238</v>
          </cell>
          <cell r="IF394">
            <v>459.26190476190476</v>
          </cell>
          <cell r="IG394">
            <v>364.77380952380952</v>
          </cell>
          <cell r="IH394">
            <v>0</v>
          </cell>
          <cell r="II394">
            <v>353.10714285714283</v>
          </cell>
          <cell r="IJ394">
            <v>0</v>
          </cell>
          <cell r="IK394">
            <v>0</v>
          </cell>
          <cell r="IL394">
            <v>0</v>
          </cell>
          <cell r="IM394">
            <v>286.60714285714283</v>
          </cell>
          <cell r="IN394">
            <v>256.72619047619048</v>
          </cell>
          <cell r="IO394">
            <v>0</v>
          </cell>
          <cell r="IP394">
            <v>0</v>
          </cell>
          <cell r="IQ394" t="str">
            <v>Oct 16</v>
          </cell>
          <cell r="IR394">
            <v>7.2799584379700999</v>
          </cell>
          <cell r="IS394">
            <v>28.164690572119259</v>
          </cell>
          <cell r="IT394">
            <v>34.850671258034886</v>
          </cell>
          <cell r="IU394">
            <v>0</v>
          </cell>
          <cell r="IV394">
            <v>0</v>
          </cell>
          <cell r="IW394">
            <v>0</v>
          </cell>
          <cell r="IX394">
            <v>48.16238095238095</v>
          </cell>
          <cell r="IY394">
            <v>0</v>
          </cell>
          <cell r="IZ394">
            <v>65.692380952380958</v>
          </cell>
          <cell r="JA394">
            <v>64.089999999999989</v>
          </cell>
          <cell r="JB394">
            <v>0</v>
          </cell>
          <cell r="JC394">
            <v>60.921904761904756</v>
          </cell>
          <cell r="JD394">
            <v>76.810369118061431</v>
          </cell>
          <cell r="JE394">
            <v>0</v>
          </cell>
          <cell r="JF394">
            <v>0</v>
          </cell>
          <cell r="JG394">
            <v>0</v>
          </cell>
          <cell r="JH394">
            <v>0</v>
          </cell>
          <cell r="JI394">
            <v>0</v>
          </cell>
          <cell r="JJ394">
            <v>0</v>
          </cell>
          <cell r="JK394">
            <v>0</v>
          </cell>
          <cell r="JL394">
            <v>0</v>
          </cell>
          <cell r="JM394">
            <v>-0.34761904761904105</v>
          </cell>
          <cell r="JN394">
            <v>60.584761904761919</v>
          </cell>
          <cell r="JO394">
            <v>0</v>
          </cell>
          <cell r="JP394">
            <v>59.234285714285711</v>
          </cell>
          <cell r="JQ394">
            <v>59.581904761904752</v>
          </cell>
          <cell r="JR394">
            <v>61.096190476190472</v>
          </cell>
          <cell r="JS394">
            <v>61.440955238095242</v>
          </cell>
          <cell r="JT394">
            <v>61.517621904761903</v>
          </cell>
          <cell r="JU394">
            <v>0</v>
          </cell>
          <cell r="JV394">
            <v>0</v>
          </cell>
          <cell r="JW394">
            <v>0</v>
          </cell>
          <cell r="JX394">
            <v>0</v>
          </cell>
          <cell r="JY394">
            <v>0</v>
          </cell>
          <cell r="JZ394">
            <v>60.819999999999993</v>
          </cell>
          <cell r="KA394">
            <v>0</v>
          </cell>
          <cell r="KB394">
            <v>0</v>
          </cell>
          <cell r="KC394">
            <v>0</v>
          </cell>
          <cell r="KD394">
            <v>50.0747619047619</v>
          </cell>
          <cell r="KE394">
            <v>53.122380952380951</v>
          </cell>
          <cell r="KF394">
            <v>50.0747619047619</v>
          </cell>
          <cell r="KG394">
            <v>53.122380952380951</v>
          </cell>
          <cell r="KH394">
            <v>49.03761904761906</v>
          </cell>
          <cell r="KI394">
            <v>0</v>
          </cell>
          <cell r="KJ394">
            <v>0</v>
          </cell>
          <cell r="KK394">
            <v>46.108661417322836</v>
          </cell>
          <cell r="KL394">
            <v>45.096662917135355</v>
          </cell>
          <cell r="KM394">
            <v>0</v>
          </cell>
          <cell r="KN394">
            <v>43.768879640044993</v>
          </cell>
          <cell r="KO394">
            <v>9.523810000000001</v>
          </cell>
          <cell r="KP394">
            <v>0.60952380952380969</v>
          </cell>
          <cell r="KQ394">
            <v>1.3333333333333333</v>
          </cell>
          <cell r="KR394">
            <v>1.0619047619047619</v>
          </cell>
          <cell r="KS394">
            <v>0.83809523809523812</v>
          </cell>
          <cell r="KT394">
            <v>-0.41904761904761889</v>
          </cell>
          <cell r="KU394">
            <v>-2</v>
          </cell>
          <cell r="KV394">
            <v>-1.2380952380952381</v>
          </cell>
          <cell r="KW394">
            <v>-0.13809523809523816</v>
          </cell>
          <cell r="KX394">
            <v>-0.14285428571428571</v>
          </cell>
          <cell r="KY394">
            <v>-0.14285428571428571</v>
          </cell>
          <cell r="KZ394">
            <v>0.7857142857142857</v>
          </cell>
          <cell r="LA394">
            <v>0.28571904761904765</v>
          </cell>
          <cell r="LB394">
            <v>3.0476190476190474</v>
          </cell>
          <cell r="LC394" t="str">
            <v>Oct 16</v>
          </cell>
          <cell r="LD394">
            <v>27.397260273972602</v>
          </cell>
          <cell r="LE394">
            <v>33.976124885215789</v>
          </cell>
          <cell r="LF394">
            <v>340</v>
          </cell>
          <cell r="LG394">
            <v>370</v>
          </cell>
          <cell r="LH394">
            <v>47.065449735449732</v>
          </cell>
          <cell r="LI394">
            <v>61.233333333333334</v>
          </cell>
          <cell r="LJ394">
            <v>59.941904761904766</v>
          </cell>
          <cell r="LK394">
            <v>0.38571428571428568</v>
          </cell>
          <cell r="LL394">
            <v>58.733809523809526</v>
          </cell>
          <cell r="LM394">
            <v>-0.27380952380952389</v>
          </cell>
          <cell r="LN394">
            <v>60.119523809523805</v>
          </cell>
          <cell r="LO394">
            <v>0.419047619047619</v>
          </cell>
          <cell r="LP394">
            <v>0</v>
          </cell>
          <cell r="LQ394">
            <v>0</v>
          </cell>
          <cell r="LR394">
            <v>0</v>
          </cell>
          <cell r="LS394">
            <v>0</v>
          </cell>
          <cell r="LT394">
            <v>43.474390701162349</v>
          </cell>
          <cell r="LU394">
            <v>42.225346831646043</v>
          </cell>
          <cell r="LV394">
            <v>52.484523809523822</v>
          </cell>
          <cell r="LW394">
            <v>50.162142857142854</v>
          </cell>
          <cell r="LX394">
            <v>49.162142857142854</v>
          </cell>
          <cell r="LY394">
            <v>52.162142857142854</v>
          </cell>
          <cell r="LZ394">
            <v>48.885595238095242</v>
          </cell>
          <cell r="MA394">
            <v>52.550000000000011</v>
          </cell>
          <cell r="MB394" t="str">
            <v>Oct 16</v>
          </cell>
          <cell r="MC394">
            <v>384.5</v>
          </cell>
          <cell r="MD394">
            <v>422.33333333333337</v>
          </cell>
          <cell r="ME394">
            <v>49.207671957671955</v>
          </cell>
          <cell r="MF394">
            <v>106.6</v>
          </cell>
          <cell r="MG394">
            <v>90.87</v>
          </cell>
          <cell r="MH394" t="str">
            <v>Oct 16</v>
          </cell>
          <cell r="MI394">
            <v>79.642857142857139</v>
          </cell>
          <cell r="MJ394">
            <v>92.380952380952365</v>
          </cell>
          <cell r="MK394">
            <v>95.238095238095212</v>
          </cell>
          <cell r="ML394">
            <v>94.693877551020364</v>
          </cell>
          <cell r="MM394">
            <v>86.258503401360556</v>
          </cell>
          <cell r="MN394">
            <v>113.20754716981125</v>
          </cell>
          <cell r="MO394">
            <v>128.59689330277567</v>
          </cell>
          <cell r="MP394">
            <v>88.70748299319726</v>
          </cell>
          <cell r="MQ394">
            <v>65.357142857142861</v>
          </cell>
          <cell r="MR394">
            <v>71.19047619047619</v>
          </cell>
          <cell r="MS394">
            <v>112.10762331838558</v>
          </cell>
          <cell r="MT394">
            <v>92.597984974666559</v>
          </cell>
          <cell r="MU394">
            <v>53.833402047687741</v>
          </cell>
          <cell r="MV394">
            <v>86.30952380952381</v>
          </cell>
          <cell r="MW394">
            <v>13.44</v>
          </cell>
        </row>
        <row r="395">
          <cell r="F395" t="str">
            <v>Nov 16</v>
          </cell>
          <cell r="G395">
            <v>45.126136363636355</v>
          </cell>
          <cell r="H395">
            <v>0</v>
          </cell>
          <cell r="I395">
            <v>45.612000000000002</v>
          </cell>
          <cell r="J395">
            <v>46.805500000000002</v>
          </cell>
          <cell r="K395">
            <v>46.506250000000001</v>
          </cell>
          <cell r="L395">
            <v>46.716999999999999</v>
          </cell>
          <cell r="M395">
            <v>42.314500000000002</v>
          </cell>
          <cell r="N395">
            <v>-6.7315789473684218</v>
          </cell>
          <cell r="O395">
            <v>40.073921052631583</v>
          </cell>
          <cell r="P395">
            <v>39.627000000000002</v>
          </cell>
          <cell r="Q395">
            <v>39.627000000000002</v>
          </cell>
          <cell r="R395">
            <v>44.335999999999999</v>
          </cell>
          <cell r="S395">
            <v>46.297000000000004</v>
          </cell>
          <cell r="T395">
            <v>43.032000000000004</v>
          </cell>
          <cell r="U395">
            <v>31.566999999999997</v>
          </cell>
          <cell r="V395">
            <v>43.219318181818181</v>
          </cell>
          <cell r="W395">
            <v>43.807954545454542</v>
          </cell>
          <cell r="X395">
            <v>44.662500000000001</v>
          </cell>
          <cell r="Y395">
            <v>41.194318181818183</v>
          </cell>
          <cell r="Z395">
            <v>43.085227272727273</v>
          </cell>
          <cell r="AA395">
            <v>42.95545454545455</v>
          </cell>
          <cell r="AB395">
            <v>47.50090909090909</v>
          </cell>
          <cell r="AC395">
            <v>45.694318181818183</v>
          </cell>
          <cell r="AD395">
            <v>44.080681818181816</v>
          </cell>
          <cell r="AE395">
            <v>47.626136363636363</v>
          </cell>
          <cell r="AF395">
            <v>43.73295454545454</v>
          </cell>
          <cell r="AG395">
            <v>49.53</v>
          </cell>
          <cell r="AH395">
            <v>40.882954545454545</v>
          </cell>
          <cell r="AI395">
            <v>43.87613636363637</v>
          </cell>
          <cell r="AJ395">
            <v>43.73295454545454</v>
          </cell>
          <cell r="AK395">
            <v>45.132954545454545</v>
          </cell>
          <cell r="AL395">
            <v>46.671590909090909</v>
          </cell>
          <cell r="AM395">
            <v>50.732272727272715</v>
          </cell>
          <cell r="AN395">
            <v>46.882727272727273</v>
          </cell>
          <cell r="AO395">
            <v>46.600909090909092</v>
          </cell>
          <cell r="AP395">
            <v>46.695000000000007</v>
          </cell>
          <cell r="AQ395">
            <v>42.282954545454544</v>
          </cell>
          <cell r="AR395">
            <v>46.954545454545446</v>
          </cell>
          <cell r="AS395">
            <v>45.694318181818183</v>
          </cell>
          <cell r="AT395">
            <v>42.699999999999996</v>
          </cell>
          <cell r="AU395">
            <v>47.487272727272725</v>
          </cell>
          <cell r="AV395">
            <v>48.255454545454548</v>
          </cell>
          <cell r="AW395">
            <v>43.11363636363636</v>
          </cell>
          <cell r="AX395">
            <v>44.135227272727271</v>
          </cell>
          <cell r="AY395">
            <v>45.0595</v>
          </cell>
          <cell r="AZ395">
            <v>46.612000000000002</v>
          </cell>
          <cell r="BA395">
            <v>46.112000000000002</v>
          </cell>
          <cell r="BB395">
            <v>44.501363636363642</v>
          </cell>
          <cell r="BC395">
            <v>43.864545454545457</v>
          </cell>
          <cell r="BD395">
            <v>-0.97500000000000042</v>
          </cell>
          <cell r="BE395">
            <v>44.779499999999999</v>
          </cell>
          <cell r="BF395">
            <v>42.380010000000006</v>
          </cell>
          <cell r="BG395">
            <v>39.526600000000002</v>
          </cell>
          <cell r="BH395">
            <v>45.257995454545451</v>
          </cell>
          <cell r="BI395">
            <v>45.112522727272726</v>
          </cell>
          <cell r="BJ395">
            <v>0</v>
          </cell>
          <cell r="BK395">
            <v>2.77</v>
          </cell>
          <cell r="BL395">
            <v>8.7569999999999997</v>
          </cell>
          <cell r="BM395">
            <v>22.204875000000001</v>
          </cell>
          <cell r="BN395">
            <v>34.458374999999997</v>
          </cell>
          <cell r="BO395">
            <v>30.608812499999999</v>
          </cell>
          <cell r="BP395">
            <v>42.326812499999996</v>
          </cell>
          <cell r="BQ395">
            <v>54.943980000000003</v>
          </cell>
          <cell r="BR395">
            <v>51.045699075000002</v>
          </cell>
          <cell r="BS395">
            <v>57.517319999999998</v>
          </cell>
          <cell r="BT395">
            <v>53.619039074999996</v>
          </cell>
          <cell r="BU395">
            <v>61.377329999999994</v>
          </cell>
          <cell r="BV395">
            <v>57.479049074999992</v>
          </cell>
          <cell r="BW395">
            <v>53.218830000000011</v>
          </cell>
          <cell r="BX395">
            <v>49.32054907500001</v>
          </cell>
          <cell r="BY395">
            <v>60.97308000000001</v>
          </cell>
          <cell r="BZ395">
            <v>57.074799075000008</v>
          </cell>
          <cell r="CA395">
            <v>52.976280000000003</v>
          </cell>
          <cell r="CB395">
            <v>49.077999075000001</v>
          </cell>
          <cell r="CC395">
            <v>60.693780000000004</v>
          </cell>
          <cell r="CD395">
            <v>56.795499075000002</v>
          </cell>
          <cell r="CE395">
            <v>62.992230000000006</v>
          </cell>
          <cell r="CF395">
            <v>60.889499999999998</v>
          </cell>
          <cell r="CG395">
            <v>67.572749999999999</v>
          </cell>
          <cell r="CH395">
            <v>69.609750000000005</v>
          </cell>
          <cell r="CI395">
            <v>58.435859999999991</v>
          </cell>
          <cell r="CJ395">
            <v>56.125860000000003</v>
          </cell>
          <cell r="CK395">
            <v>56.335860000000004</v>
          </cell>
          <cell r="CL395">
            <v>53.849460000000008</v>
          </cell>
          <cell r="CM395">
            <v>0</v>
          </cell>
          <cell r="CN395">
            <v>59.625509999999991</v>
          </cell>
          <cell r="CO395">
            <v>55.72722907499999</v>
          </cell>
          <cell r="CP395">
            <v>0</v>
          </cell>
          <cell r="CQ395">
            <v>51.393300000000004</v>
          </cell>
          <cell r="CR395">
            <v>0</v>
          </cell>
          <cell r="CS395">
            <v>0</v>
          </cell>
          <cell r="CT395">
            <v>42.1235</v>
          </cell>
          <cell r="CU395">
            <v>38.1235</v>
          </cell>
          <cell r="CV395">
            <v>0</v>
          </cell>
          <cell r="CW395">
            <v>65.5</v>
          </cell>
          <cell r="CX395">
            <v>0</v>
          </cell>
          <cell r="CY395">
            <v>49.373100000000001</v>
          </cell>
          <cell r="CZ395">
            <v>50.999549999999999</v>
          </cell>
          <cell r="DA395">
            <v>49.999424999999995</v>
          </cell>
          <cell r="DB395">
            <v>1.0722249999999984</v>
          </cell>
          <cell r="DC395">
            <v>1.0070454545454544</v>
          </cell>
          <cell r="DD395">
            <v>8.0850000000002822E-2</v>
          </cell>
          <cell r="DE395">
            <v>0</v>
          </cell>
          <cell r="DF395">
            <v>3.8982809249999999</v>
          </cell>
          <cell r="DG395">
            <v>9.2816212500000006</v>
          </cell>
          <cell r="DH395">
            <v>7.0499293750000005</v>
          </cell>
          <cell r="DI395">
            <v>0.29716474999999998</v>
          </cell>
          <cell r="DJ395">
            <v>0.30050400000000005</v>
          </cell>
          <cell r="DK395">
            <v>1.6340231250000001</v>
          </cell>
          <cell r="DL395">
            <v>0</v>
          </cell>
          <cell r="DM395" t="str">
            <v>Nov 16</v>
          </cell>
          <cell r="DN395">
            <v>1.87</v>
          </cell>
          <cell r="DO395">
            <v>0</v>
          </cell>
          <cell r="DP395">
            <v>0</v>
          </cell>
          <cell r="DQ395">
            <v>0</v>
          </cell>
          <cell r="DR395">
            <v>0</v>
          </cell>
          <cell r="DS395">
            <v>5.6762999999999977</v>
          </cell>
          <cell r="DT395">
            <v>60.620280000000001</v>
          </cell>
          <cell r="DU395">
            <v>56.721999074999999</v>
          </cell>
          <cell r="DV395">
            <v>65.236079999999987</v>
          </cell>
          <cell r="DW395">
            <v>61.337799074999985</v>
          </cell>
          <cell r="DX395">
            <v>58.995929999999994</v>
          </cell>
          <cell r="DY395">
            <v>55.097649074999993</v>
          </cell>
          <cell r="DZ395">
            <v>65.912279999999981</v>
          </cell>
          <cell r="EA395">
            <v>62.01399907499998</v>
          </cell>
          <cell r="EB395">
            <v>59.026380000000003</v>
          </cell>
          <cell r="EC395">
            <v>55.128099075000002</v>
          </cell>
          <cell r="ED395">
            <v>65.913330000000002</v>
          </cell>
          <cell r="EE395">
            <v>62.015049075</v>
          </cell>
          <cell r="EF395">
            <v>57.494220000000006</v>
          </cell>
          <cell r="EG395">
            <v>67.633019999999988</v>
          </cell>
          <cell r="EH395">
            <v>55.535759999999975</v>
          </cell>
          <cell r="EI395">
            <v>0</v>
          </cell>
          <cell r="EJ395">
            <v>0</v>
          </cell>
          <cell r="EK395">
            <v>61.091520000000003</v>
          </cell>
          <cell r="EL395">
            <v>57.193239075000001</v>
          </cell>
          <cell r="EM395">
            <v>0</v>
          </cell>
          <cell r="EN395">
            <v>0</v>
          </cell>
          <cell r="EO395">
            <v>39.806999999999995</v>
          </cell>
          <cell r="EP395">
            <v>39.034999999999997</v>
          </cell>
          <cell r="EQ395" t="str">
            <v>Nov 16</v>
          </cell>
          <cell r="ER395">
            <v>2.81</v>
          </cell>
          <cell r="ES395">
            <v>0</v>
          </cell>
          <cell r="ET395">
            <v>0</v>
          </cell>
          <cell r="EU395">
            <v>0</v>
          </cell>
          <cell r="EV395">
            <v>21.241500000000002</v>
          </cell>
          <cell r="EW395">
            <v>30.318749999999998</v>
          </cell>
          <cell r="EX395">
            <v>35.335124999999998</v>
          </cell>
          <cell r="EY395">
            <v>54.053580000000004</v>
          </cell>
          <cell r="EZ395">
            <v>50.155299075000002</v>
          </cell>
          <cell r="FA395">
            <v>72.848579999999998</v>
          </cell>
          <cell r="FB395">
            <v>68.950299075000004</v>
          </cell>
          <cell r="FC395">
            <v>55.670580000000015</v>
          </cell>
          <cell r="FD395">
            <v>51.772299075000014</v>
          </cell>
          <cell r="FE395">
            <v>53.633580000000002</v>
          </cell>
          <cell r="FF395">
            <v>49.735299075</v>
          </cell>
          <cell r="FG395">
            <v>0</v>
          </cell>
          <cell r="FH395">
            <v>52.133709074999985</v>
          </cell>
          <cell r="FI395">
            <v>57.762389999999989</v>
          </cell>
          <cell r="FJ395">
            <v>56.031989999999986</v>
          </cell>
          <cell r="FK395">
            <v>52.133709074999985</v>
          </cell>
          <cell r="FL395">
            <v>0</v>
          </cell>
          <cell r="FM395">
            <v>0</v>
          </cell>
          <cell r="FN395" t="str">
            <v>Nov 16</v>
          </cell>
          <cell r="FO395">
            <v>2.68</v>
          </cell>
          <cell r="FP395">
            <v>32.508000000000003</v>
          </cell>
          <cell r="FQ395">
            <v>43.137937499999992</v>
          </cell>
          <cell r="FR395">
            <v>48.893249999999995</v>
          </cell>
          <cell r="FS395">
            <v>0</v>
          </cell>
          <cell r="FT395">
            <v>59.339910000000003</v>
          </cell>
          <cell r="FU395">
            <v>55.441629075000002</v>
          </cell>
          <cell r="FV395">
            <v>70.196909999999988</v>
          </cell>
          <cell r="FW395">
            <v>66.298629074999994</v>
          </cell>
          <cell r="FX395">
            <v>57.659909999999982</v>
          </cell>
          <cell r="FY395">
            <v>53.761629074999981</v>
          </cell>
          <cell r="FZ395">
            <v>70.196909999999988</v>
          </cell>
          <cell r="GA395">
            <v>66.298629074999994</v>
          </cell>
          <cell r="GB395">
            <v>0</v>
          </cell>
          <cell r="GC395">
            <v>0</v>
          </cell>
          <cell r="GD395">
            <v>60.379200000000019</v>
          </cell>
          <cell r="GE395">
            <v>64.138515000000012</v>
          </cell>
          <cell r="GF395">
            <v>60.240234075000011</v>
          </cell>
          <cell r="GG395">
            <v>64.264515000000017</v>
          </cell>
          <cell r="GH395">
            <v>60.366234075000015</v>
          </cell>
          <cell r="GI395">
            <v>59.10029999999999</v>
          </cell>
          <cell r="GJ395">
            <v>57.42029999999999</v>
          </cell>
          <cell r="GK395">
            <v>0</v>
          </cell>
          <cell r="GL395">
            <v>0</v>
          </cell>
          <cell r="GM395">
            <v>45.244500000000002</v>
          </cell>
          <cell r="GN395">
            <v>0</v>
          </cell>
          <cell r="GO395" t="str">
            <v>Nov 16</v>
          </cell>
          <cell r="GP395">
            <v>6.181</v>
          </cell>
          <cell r="GQ395">
            <v>399.52272727272725</v>
          </cell>
          <cell r="GR395">
            <v>385.34090909090907</v>
          </cell>
          <cell r="GS395">
            <v>344.81818181818181</v>
          </cell>
          <cell r="GT395">
            <v>364.18181818181819</v>
          </cell>
          <cell r="GU395">
            <v>415.97727272727275</v>
          </cell>
          <cell r="GV395">
            <v>412.22727272727275</v>
          </cell>
          <cell r="GW395">
            <v>415.97727272727275</v>
          </cell>
          <cell r="GX395">
            <v>0</v>
          </cell>
          <cell r="GY395">
            <v>538.01136363636363</v>
          </cell>
          <cell r="GZ395">
            <v>468.22727272727275</v>
          </cell>
          <cell r="HA395">
            <v>469.76136363636363</v>
          </cell>
          <cell r="HB395">
            <v>455.01136363636363</v>
          </cell>
          <cell r="HC395">
            <v>451.77272727272725</v>
          </cell>
          <cell r="HD395">
            <v>416.65909090909093</v>
          </cell>
          <cell r="HE395">
            <v>423.56818181818181</v>
          </cell>
          <cell r="HF395">
            <v>426.32954545454544</v>
          </cell>
          <cell r="HG395">
            <v>333.35227272727275</v>
          </cell>
          <cell r="HH395">
            <v>0</v>
          </cell>
          <cell r="HI395">
            <v>319.09090909090907</v>
          </cell>
          <cell r="HJ395">
            <v>0</v>
          </cell>
          <cell r="HK395" t="e">
            <v>#VALUE!</v>
          </cell>
          <cell r="HL395">
            <v>0</v>
          </cell>
          <cell r="HM395">
            <v>0</v>
          </cell>
          <cell r="HN395">
            <v>255.48863636363637</v>
          </cell>
          <cell r="HO395">
            <v>244.86363636363637</v>
          </cell>
          <cell r="HP395">
            <v>229.23863636363637</v>
          </cell>
          <cell r="HQ395">
            <v>0</v>
          </cell>
          <cell r="HR395">
            <v>86.780999999999992</v>
          </cell>
          <cell r="HS395">
            <v>0</v>
          </cell>
          <cell r="HT395">
            <v>538.13636363636363</v>
          </cell>
          <cell r="HU395" t="str">
            <v>Nov 16</v>
          </cell>
          <cell r="HV395">
            <v>424.70454545454544</v>
          </cell>
          <cell r="HW395">
            <v>428.38636363636363</v>
          </cell>
          <cell r="HX395">
            <v>399.70454545454544</v>
          </cell>
          <cell r="HY395">
            <v>403.38636363636363</v>
          </cell>
          <cell r="HZ395">
            <v>408.09090909090907</v>
          </cell>
          <cell r="IA395">
            <v>398.11363636363637</v>
          </cell>
          <cell r="IB395">
            <v>408.09090909090907</v>
          </cell>
          <cell r="IC395">
            <v>471.60227272727275</v>
          </cell>
          <cell r="ID395">
            <v>440.67045454545456</v>
          </cell>
          <cell r="IE395">
            <v>408.81818181818181</v>
          </cell>
          <cell r="IF395">
            <v>421.29545454545456</v>
          </cell>
          <cell r="IG395">
            <v>328.10227272727275</v>
          </cell>
          <cell r="IH395">
            <v>0</v>
          </cell>
          <cell r="II395">
            <v>315.75</v>
          </cell>
          <cell r="IJ395">
            <v>0</v>
          </cell>
          <cell r="IK395">
            <v>0</v>
          </cell>
          <cell r="IL395">
            <v>0</v>
          </cell>
          <cell r="IM395">
            <v>258.10227272727275</v>
          </cell>
          <cell r="IN395">
            <v>241.64772727272728</v>
          </cell>
          <cell r="IO395">
            <v>0</v>
          </cell>
          <cell r="IP395">
            <v>0</v>
          </cell>
          <cell r="IQ395" t="str">
            <v>Nov 16</v>
          </cell>
          <cell r="IR395">
            <v>7.345159711795306</v>
          </cell>
          <cell r="IS395">
            <v>31.426269943593876</v>
          </cell>
          <cell r="IT395">
            <v>40.404041322314043</v>
          </cell>
          <cell r="IU395">
            <v>0</v>
          </cell>
          <cell r="IV395">
            <v>0</v>
          </cell>
          <cell r="IW395">
            <v>0</v>
          </cell>
          <cell r="IX395">
            <v>47.827272727272728</v>
          </cell>
          <cell r="IY395">
            <v>0</v>
          </cell>
          <cell r="IZ395">
            <v>61.217727272727274</v>
          </cell>
          <cell r="JA395">
            <v>59.738181818181815</v>
          </cell>
          <cell r="JB395">
            <v>0</v>
          </cell>
          <cell r="JC395">
            <v>57.076363636363638</v>
          </cell>
          <cell r="JD395">
            <v>66.081226465841851</v>
          </cell>
          <cell r="JE395">
            <v>0</v>
          </cell>
          <cell r="JF395">
            <v>0</v>
          </cell>
          <cell r="JG395">
            <v>0</v>
          </cell>
          <cell r="JH395">
            <v>0</v>
          </cell>
          <cell r="JI395">
            <v>0</v>
          </cell>
          <cell r="JJ395">
            <v>0</v>
          </cell>
          <cell r="JK395">
            <v>0</v>
          </cell>
          <cell r="JL395">
            <v>0</v>
          </cell>
          <cell r="JM395">
            <v>-0.40409090909091105</v>
          </cell>
          <cell r="JN395">
            <v>56.077727272727273</v>
          </cell>
          <cell r="JO395">
            <v>0</v>
          </cell>
          <cell r="JP395">
            <v>54.87045454545455</v>
          </cell>
          <cell r="JQ395">
            <v>55.274545454545461</v>
          </cell>
          <cell r="JR395">
            <v>57.006818181818183</v>
          </cell>
          <cell r="JS395">
            <v>57.134548636363633</v>
          </cell>
          <cell r="JT395">
            <v>57.20636681818182</v>
          </cell>
          <cell r="JU395">
            <v>0</v>
          </cell>
          <cell r="JV395">
            <v>0</v>
          </cell>
          <cell r="JW395">
            <v>0</v>
          </cell>
          <cell r="JX395">
            <v>0</v>
          </cell>
          <cell r="JY395">
            <v>0</v>
          </cell>
          <cell r="JZ395">
            <v>56.274545454545461</v>
          </cell>
          <cell r="KA395">
            <v>0</v>
          </cell>
          <cell r="KB395">
            <v>0</v>
          </cell>
          <cell r="KC395">
            <v>0</v>
          </cell>
          <cell r="KD395">
            <v>50.509090909090915</v>
          </cell>
          <cell r="KE395">
            <v>54.509090909090915</v>
          </cell>
          <cell r="KF395">
            <v>50.509090909090915</v>
          </cell>
          <cell r="KG395">
            <v>54.509090909090915</v>
          </cell>
          <cell r="KH395">
            <v>49.930454545454538</v>
          </cell>
          <cell r="KI395">
            <v>0</v>
          </cell>
          <cell r="KJ395">
            <v>0</v>
          </cell>
          <cell r="KK395">
            <v>44.861130994989274</v>
          </cell>
          <cell r="KL395">
            <v>43.880672870436648</v>
          </cell>
          <cell r="KM395">
            <v>0</v>
          </cell>
          <cell r="KN395">
            <v>42.639656406585551</v>
          </cell>
          <cell r="KO395">
            <v>1.0000000000000001E-5</v>
          </cell>
          <cell r="KP395">
            <v>1.1409090909090911</v>
          </cell>
          <cell r="KQ395">
            <v>0.9818181818181817</v>
          </cell>
          <cell r="KR395">
            <v>0.78181818181818208</v>
          </cell>
          <cell r="KS395">
            <v>0.58181818181818157</v>
          </cell>
          <cell r="KT395">
            <v>-0.51363636363636378</v>
          </cell>
          <cell r="KU395">
            <v>-2</v>
          </cell>
          <cell r="KV395">
            <v>-1</v>
          </cell>
          <cell r="KW395">
            <v>0.13636363636363641</v>
          </cell>
          <cell r="KX395">
            <v>6.8185000000000037E-2</v>
          </cell>
          <cell r="KY395">
            <v>6.8185000000000037E-2</v>
          </cell>
          <cell r="KZ395">
            <v>1.9090909090909092</v>
          </cell>
          <cell r="LA395">
            <v>1.8181818181818181</v>
          </cell>
          <cell r="LB395">
            <v>4</v>
          </cell>
          <cell r="LC395" t="str">
            <v>Nov 16</v>
          </cell>
          <cell r="LD395">
            <v>31.426269137792104</v>
          </cell>
          <cell r="LE395">
            <v>40.404040404040401</v>
          </cell>
          <cell r="LF395">
            <v>390</v>
          </cell>
          <cell r="LG395">
            <v>440</v>
          </cell>
          <cell r="LH395">
            <v>45.882853535353526</v>
          </cell>
          <cell r="LI395">
            <v>57.247727272727261</v>
          </cell>
          <cell r="LJ395">
            <v>55.484090909090909</v>
          </cell>
          <cell r="LK395">
            <v>0.19545454545454544</v>
          </cell>
          <cell r="LL395">
            <v>55.003636363636367</v>
          </cell>
          <cell r="LM395">
            <v>-6.363636363636363E-2</v>
          </cell>
          <cell r="LN395">
            <v>55.844545454545454</v>
          </cell>
          <cell r="LO395">
            <v>0.35681818181818181</v>
          </cell>
          <cell r="LP395">
            <v>0</v>
          </cell>
          <cell r="LQ395">
            <v>0</v>
          </cell>
          <cell r="LR395">
            <v>0</v>
          </cell>
          <cell r="LS395">
            <v>0</v>
          </cell>
          <cell r="LT395">
            <v>41.894846098783106</v>
          </cell>
          <cell r="LU395">
            <v>40.668146027201146</v>
          </cell>
          <cell r="LV395">
            <v>47.50090909090909</v>
          </cell>
          <cell r="LW395">
            <v>45.694318181818183</v>
          </cell>
          <cell r="LX395">
            <v>44.080681818181816</v>
          </cell>
          <cell r="LY395">
            <v>47.626136363636363</v>
          </cell>
          <cell r="LZ395">
            <v>43.73295454545454</v>
          </cell>
          <cell r="MA395">
            <v>49.53</v>
          </cell>
          <cell r="MB395" t="str">
            <v>Nov 16</v>
          </cell>
          <cell r="MC395">
            <v>379.75</v>
          </cell>
          <cell r="MD395">
            <v>418.13636363636363</v>
          </cell>
          <cell r="ME395">
            <v>47.774621212121211</v>
          </cell>
          <cell r="MF395">
            <v>101.38</v>
          </cell>
          <cell r="MG395">
            <v>103.27500000000001</v>
          </cell>
          <cell r="MH395" t="str">
            <v>Nov 16</v>
          </cell>
          <cell r="MI395">
            <v>92.954545454545453</v>
          </cell>
          <cell r="MJ395">
            <v>114.02597402597398</v>
          </cell>
          <cell r="MK395">
            <v>116.88311688311695</v>
          </cell>
          <cell r="ML395">
            <v>116.23376623376622</v>
          </cell>
          <cell r="MM395">
            <v>88.571428571428569</v>
          </cell>
          <cell r="MN395">
            <v>114.39503892334078</v>
          </cell>
          <cell r="MO395">
            <v>113.23124291038731</v>
          </cell>
          <cell r="MP395">
            <v>103.76623376623378</v>
          </cell>
          <cell r="MQ395">
            <v>67.818181818181813</v>
          </cell>
          <cell r="MR395">
            <v>72.045454545454547</v>
          </cell>
          <cell r="MS395">
            <v>114.19226920653742</v>
          </cell>
          <cell r="MT395">
            <v>89.686098654708516</v>
          </cell>
          <cell r="MU395">
            <v>69.977371113734748</v>
          </cell>
          <cell r="MV395">
            <v>104.88636363636364</v>
          </cell>
          <cell r="MW395">
            <v>13.44</v>
          </cell>
        </row>
        <row r="396">
          <cell r="F396" t="str">
            <v>Dec 16</v>
          </cell>
          <cell r="G396">
            <v>53.596000000000004</v>
          </cell>
          <cell r="H396">
            <v>0</v>
          </cell>
          <cell r="I396">
            <v>52.029999999999994</v>
          </cell>
          <cell r="J396">
            <v>53.565238095238087</v>
          </cell>
          <cell r="K396">
            <v>53.792380952380945</v>
          </cell>
          <cell r="L396">
            <v>53.532380952380954</v>
          </cell>
          <cell r="M396">
            <v>49.406190476190488</v>
          </cell>
          <cell r="N396">
            <v>-7.8904761904761909</v>
          </cell>
          <cell r="O396">
            <v>45.674761904761894</v>
          </cell>
          <cell r="P396">
            <v>45.672857142857147</v>
          </cell>
          <cell r="Q396">
            <v>45.672857142857147</v>
          </cell>
          <cell r="R396">
            <v>52.023571428571422</v>
          </cell>
          <cell r="S396">
            <v>51.080000000000005</v>
          </cell>
          <cell r="T396">
            <v>48.108571428571437</v>
          </cell>
          <cell r="U396">
            <v>37.394285714285722</v>
          </cell>
          <cell r="V396">
            <v>51.653499999999987</v>
          </cell>
          <cell r="W396">
            <v>52.445999999999991</v>
          </cell>
          <cell r="X396">
            <v>53.395999999999987</v>
          </cell>
          <cell r="Y396">
            <v>50.295999999999992</v>
          </cell>
          <cell r="Z396">
            <v>51.530999999999992</v>
          </cell>
          <cell r="AA396">
            <v>51.497619047619047</v>
          </cell>
          <cell r="AB396">
            <v>56.202380952380949</v>
          </cell>
          <cell r="AC396">
            <v>54.670999999999992</v>
          </cell>
          <cell r="AD396">
            <v>53.266049999999993</v>
          </cell>
          <cell r="AE396">
            <v>56.375999999999991</v>
          </cell>
          <cell r="AF396">
            <v>52.864285714285728</v>
          </cell>
          <cell r="AG396">
            <v>57.61999999999999</v>
          </cell>
          <cell r="AH396">
            <v>49.714285714285722</v>
          </cell>
          <cell r="AI396">
            <v>52.097619047619048</v>
          </cell>
          <cell r="AJ396">
            <v>52.864285714285728</v>
          </cell>
          <cell r="AK396">
            <v>54.264285714285727</v>
          </cell>
          <cell r="AL396">
            <v>55.455999999999989</v>
          </cell>
          <cell r="AM396">
            <v>58.350000000000009</v>
          </cell>
          <cell r="AN396">
            <v>55.564285714285717</v>
          </cell>
          <cell r="AO396">
            <v>55.164285714285718</v>
          </cell>
          <cell r="AP396">
            <v>54.262249999999995</v>
          </cell>
          <cell r="AQ396">
            <v>51.414285714285725</v>
          </cell>
          <cell r="AR396">
            <v>54.816666666666663</v>
          </cell>
          <cell r="AS396">
            <v>54.670999999999992</v>
          </cell>
          <cell r="AT396">
            <v>51.573833333333326</v>
          </cell>
          <cell r="AU396">
            <v>54.854285714285709</v>
          </cell>
          <cell r="AV396">
            <v>56.335714285714289</v>
          </cell>
          <cell r="AW396">
            <v>51.647619047619038</v>
          </cell>
          <cell r="AX396">
            <v>52.910999999999987</v>
          </cell>
          <cell r="AY396">
            <v>52.227619047619051</v>
          </cell>
          <cell r="AZ396">
            <v>53.625238095238103</v>
          </cell>
          <cell r="BA396">
            <v>52.668095238095248</v>
          </cell>
          <cell r="BB396">
            <v>52.730952380952388</v>
          </cell>
          <cell r="BC396">
            <v>52.097619047619055</v>
          </cell>
          <cell r="BD396">
            <v>0.21181818181818185</v>
          </cell>
          <cell r="BE396">
            <v>50.915714285714287</v>
          </cell>
          <cell r="BF396">
            <v>49.423819523809527</v>
          </cell>
          <cell r="BG396">
            <v>45.683999999999997</v>
          </cell>
          <cell r="BH396">
            <v>53.776039999999988</v>
          </cell>
          <cell r="BI396">
            <v>53.645999999999987</v>
          </cell>
          <cell r="BJ396">
            <v>0</v>
          </cell>
          <cell r="BK396">
            <v>3.23</v>
          </cell>
          <cell r="BL396">
            <v>11.074999999999999</v>
          </cell>
          <cell r="BM396">
            <v>26.572499999999998</v>
          </cell>
          <cell r="BN396">
            <v>42.155000000000001</v>
          </cell>
          <cell r="BO396">
            <v>41.896249999999995</v>
          </cell>
          <cell r="BP396">
            <v>46.272499999999994</v>
          </cell>
          <cell r="BQ396">
            <v>65.918199999999985</v>
          </cell>
          <cell r="BR396">
            <v>61.745039199999987</v>
          </cell>
          <cell r="BS396">
            <v>68.128199999999993</v>
          </cell>
          <cell r="BT396">
            <v>63.955039199999995</v>
          </cell>
          <cell r="BU396">
            <v>71.443200000000004</v>
          </cell>
          <cell r="BV396">
            <v>67.270039199999999</v>
          </cell>
          <cell r="BW396">
            <v>64.131199999999993</v>
          </cell>
          <cell r="BX396">
            <v>59.958039199999995</v>
          </cell>
          <cell r="BY396">
            <v>71.426199999999994</v>
          </cell>
          <cell r="BZ396">
            <v>67.253039199999989</v>
          </cell>
          <cell r="CA396">
            <v>63.652199999999993</v>
          </cell>
          <cell r="CB396">
            <v>59.479039199999995</v>
          </cell>
          <cell r="CC396">
            <v>70.852200000000011</v>
          </cell>
          <cell r="CD396">
            <v>66.679039200000005</v>
          </cell>
          <cell r="CE396">
            <v>73.884199999999979</v>
          </cell>
          <cell r="CF396">
            <v>67.86</v>
          </cell>
          <cell r="CG396">
            <v>76.463999999999999</v>
          </cell>
          <cell r="CH396">
            <v>74.73</v>
          </cell>
          <cell r="CI396">
            <v>69.632199999999997</v>
          </cell>
          <cell r="CJ396">
            <v>62.792200000000001</v>
          </cell>
          <cell r="CK396">
            <v>63.5122</v>
          </cell>
          <cell r="CL396">
            <v>60.948700000000017</v>
          </cell>
          <cell r="CM396">
            <v>0</v>
          </cell>
          <cell r="CN396">
            <v>67.386799999999994</v>
          </cell>
          <cell r="CO396">
            <v>63.213639199999996</v>
          </cell>
          <cell r="CP396">
            <v>0</v>
          </cell>
          <cell r="CQ396">
            <v>59.984400000000008</v>
          </cell>
          <cell r="CR396">
            <v>0</v>
          </cell>
          <cell r="CS396">
            <v>0</v>
          </cell>
          <cell r="CT396">
            <v>49.313333333333347</v>
          </cell>
          <cell r="CU396">
            <v>45.31333333333334</v>
          </cell>
          <cell r="CV396">
            <v>0</v>
          </cell>
          <cell r="CW396">
            <v>72</v>
          </cell>
          <cell r="CX396">
            <v>0</v>
          </cell>
          <cell r="CY396">
            <v>57.720199999999998</v>
          </cell>
          <cell r="CZ396">
            <v>59.5595</v>
          </cell>
          <cell r="DA396">
            <v>57.201500000000003</v>
          </cell>
          <cell r="DB396">
            <v>0.9208333333333355</v>
          </cell>
          <cell r="DC396">
            <v>0.94740259740259669</v>
          </cell>
          <cell r="DD396">
            <v>0.1596666666666664</v>
          </cell>
          <cell r="DE396">
            <v>0</v>
          </cell>
          <cell r="DF396">
            <v>4.1731607999999998</v>
          </cell>
          <cell r="DG396">
            <v>9.9360971428571432</v>
          </cell>
          <cell r="DH396">
            <v>7.520810714285715</v>
          </cell>
          <cell r="DI396">
            <v>0.32578857142857143</v>
          </cell>
          <cell r="DJ396">
            <v>0.31305142857142859</v>
          </cell>
          <cell r="DK396">
            <v>1.7764464285714288</v>
          </cell>
          <cell r="DL396">
            <v>0</v>
          </cell>
          <cell r="DM396" t="str">
            <v>Dec 16</v>
          </cell>
          <cell r="DN396">
            <v>3.9649999999999999</v>
          </cell>
          <cell r="DO396">
            <v>0</v>
          </cell>
          <cell r="DP396">
            <v>0</v>
          </cell>
          <cell r="DQ396">
            <v>0</v>
          </cell>
          <cell r="DR396">
            <v>0</v>
          </cell>
          <cell r="DS396">
            <v>2.7772000000000148</v>
          </cell>
          <cell r="DT396">
            <v>68.695400000000006</v>
          </cell>
          <cell r="DU396">
            <v>64.522239200000001</v>
          </cell>
          <cell r="DV396">
            <v>73.616399999999999</v>
          </cell>
          <cell r="DW396">
            <v>69.443239199999994</v>
          </cell>
          <cell r="DX396">
            <v>66.120400000000018</v>
          </cell>
          <cell r="DY396">
            <v>61.94723920000002</v>
          </cell>
          <cell r="DZ396">
            <v>70.949399999999997</v>
          </cell>
          <cell r="EA396">
            <v>66.776239199999992</v>
          </cell>
          <cell r="EB396">
            <v>66.148399999999995</v>
          </cell>
          <cell r="EC396">
            <v>61.975239199999997</v>
          </cell>
          <cell r="ED396">
            <v>71.069399999999987</v>
          </cell>
          <cell r="EE396">
            <v>66.896239199999982</v>
          </cell>
          <cell r="EF396">
            <v>64.025000000000006</v>
          </cell>
          <cell r="EG396">
            <v>76.449999999999989</v>
          </cell>
          <cell r="EH396">
            <v>62.804999999999993</v>
          </cell>
          <cell r="EI396">
            <v>0</v>
          </cell>
          <cell r="EJ396">
            <v>0</v>
          </cell>
          <cell r="EK396">
            <v>68.740000000000009</v>
          </cell>
          <cell r="EL396">
            <v>64.566839200000004</v>
          </cell>
          <cell r="EM396">
            <v>0</v>
          </cell>
          <cell r="EN396">
            <v>0</v>
          </cell>
          <cell r="EO396">
            <v>47.32380952380953</v>
          </cell>
          <cell r="EP396">
            <v>46.512857142857143</v>
          </cell>
          <cell r="EQ396" t="str">
            <v>Dec 16</v>
          </cell>
          <cell r="ER396">
            <v>3.25</v>
          </cell>
          <cell r="ES396">
            <v>0</v>
          </cell>
          <cell r="ET396">
            <v>0</v>
          </cell>
          <cell r="EU396">
            <v>0</v>
          </cell>
          <cell r="EV396">
            <v>26.2225</v>
          </cell>
          <cell r="EW396">
            <v>39.57</v>
          </cell>
          <cell r="EX396">
            <v>43.192500000000003</v>
          </cell>
          <cell r="EY396">
            <v>64.374000000000009</v>
          </cell>
          <cell r="EZ396">
            <v>60.200839200000011</v>
          </cell>
          <cell r="FA396">
            <v>74.049000000000007</v>
          </cell>
          <cell r="FB396">
            <v>69.875839200000001</v>
          </cell>
          <cell r="FC396">
            <v>65.903999999999996</v>
          </cell>
          <cell r="FD396">
            <v>61.730839199999998</v>
          </cell>
          <cell r="FE396">
            <v>63.954000000000008</v>
          </cell>
          <cell r="FF396">
            <v>59.78083920000001</v>
          </cell>
          <cell r="FG396">
            <v>0</v>
          </cell>
          <cell r="FH396">
            <v>59.8064392</v>
          </cell>
          <cell r="FI396">
            <v>65.691599999999994</v>
          </cell>
          <cell r="FJ396">
            <v>63.979599999999998</v>
          </cell>
          <cell r="FK396">
            <v>59.8064392</v>
          </cell>
          <cell r="FL396">
            <v>0</v>
          </cell>
          <cell r="FM396">
            <v>0</v>
          </cell>
          <cell r="FN396" t="str">
            <v>Dec 16</v>
          </cell>
          <cell r="FO396">
            <v>3.44</v>
          </cell>
          <cell r="FP396">
            <v>36.603000000000002</v>
          </cell>
          <cell r="FQ396">
            <v>54.439874999999986</v>
          </cell>
          <cell r="FR396">
            <v>57.848437499999996</v>
          </cell>
          <cell r="FS396">
            <v>0</v>
          </cell>
          <cell r="FT396">
            <v>63.06639999999998</v>
          </cell>
          <cell r="FU396">
            <v>58.893239199999982</v>
          </cell>
          <cell r="FV396">
            <v>73.766400000000004</v>
          </cell>
          <cell r="FW396">
            <v>69.593239199999999</v>
          </cell>
          <cell r="FX396">
            <v>62.186399999999992</v>
          </cell>
          <cell r="FY396">
            <v>58.013239199999994</v>
          </cell>
          <cell r="FZ396">
            <v>73.766400000000004</v>
          </cell>
          <cell r="GA396">
            <v>69.593239199999999</v>
          </cell>
          <cell r="GB396">
            <v>0</v>
          </cell>
          <cell r="GC396">
            <v>0</v>
          </cell>
          <cell r="GD396">
            <v>66.321600000000018</v>
          </cell>
          <cell r="GE396">
            <v>69.072300000000013</v>
          </cell>
          <cell r="GF396">
            <v>64.899139200000008</v>
          </cell>
          <cell r="GG396">
            <v>69.277300000000011</v>
          </cell>
          <cell r="GH396">
            <v>65.104139200000006</v>
          </cell>
          <cell r="GI396">
            <v>63.192</v>
          </cell>
          <cell r="GJ396">
            <v>61.512</v>
          </cell>
          <cell r="GK396">
            <v>0</v>
          </cell>
          <cell r="GL396">
            <v>0</v>
          </cell>
          <cell r="GM396">
            <v>50.531904761904755</v>
          </cell>
          <cell r="GN396">
            <v>0</v>
          </cell>
          <cell r="GO396" t="str">
            <v>Dec 16</v>
          </cell>
          <cell r="GP396">
            <v>5.81</v>
          </cell>
          <cell r="GQ396">
            <v>433.4</v>
          </cell>
          <cell r="GR396">
            <v>412.45</v>
          </cell>
          <cell r="GS396">
            <v>387.85</v>
          </cell>
          <cell r="GT396">
            <v>405.65</v>
          </cell>
          <cell r="GU396">
            <v>463.16250000000002</v>
          </cell>
          <cell r="GV396">
            <v>459.41250000000002</v>
          </cell>
          <cell r="GW396">
            <v>463.16250000000002</v>
          </cell>
          <cell r="GX396">
            <v>0</v>
          </cell>
          <cell r="GY396">
            <v>601.20000000000005</v>
          </cell>
          <cell r="GZ396">
            <v>530.125</v>
          </cell>
          <cell r="HA396">
            <v>532.95000000000005</v>
          </cell>
          <cell r="HB396">
            <v>518.20000000000005</v>
          </cell>
          <cell r="HC396">
            <v>507.58749999999998</v>
          </cell>
          <cell r="HD396">
            <v>473.26249999999999</v>
          </cell>
          <cell r="HE396">
            <v>479.32499999999999</v>
          </cell>
          <cell r="HF396">
            <v>482.95</v>
          </cell>
          <cell r="HG396">
            <v>387.1</v>
          </cell>
          <cell r="HH396">
            <v>0</v>
          </cell>
          <cell r="HI396">
            <v>370.1875</v>
          </cell>
          <cell r="HJ396">
            <v>0</v>
          </cell>
          <cell r="HK396" t="e">
            <v>#VALUE!</v>
          </cell>
          <cell r="HL396">
            <v>0</v>
          </cell>
          <cell r="HM396">
            <v>0</v>
          </cell>
          <cell r="HN396">
            <v>303.88749999999999</v>
          </cell>
          <cell r="HO396">
            <v>292.16250000000002</v>
          </cell>
          <cell r="HP396">
            <v>272.71249999999998</v>
          </cell>
          <cell r="HQ396">
            <v>0</v>
          </cell>
          <cell r="HR396">
            <v>90.108533333333327</v>
          </cell>
          <cell r="HS396">
            <v>0</v>
          </cell>
          <cell r="HT396">
            <v>610.38750000000005</v>
          </cell>
          <cell r="HU396" t="str">
            <v>Dec 16</v>
          </cell>
          <cell r="HV396">
            <v>467.2</v>
          </cell>
          <cell r="HW396">
            <v>484.15</v>
          </cell>
          <cell r="HX396">
            <v>442.2</v>
          </cell>
          <cell r="HY396">
            <v>459.15</v>
          </cell>
          <cell r="HZ396">
            <v>452.88749999999999</v>
          </cell>
          <cell r="IA396">
            <v>439.33749999999998</v>
          </cell>
          <cell r="IB396">
            <v>452.88749999999999</v>
          </cell>
          <cell r="IC396">
            <v>532.32500000000005</v>
          </cell>
          <cell r="ID396">
            <v>493.35</v>
          </cell>
          <cell r="IE396">
            <v>468.16250000000002</v>
          </cell>
          <cell r="IF396">
            <v>473.86250000000001</v>
          </cell>
          <cell r="IG396">
            <v>381.15</v>
          </cell>
          <cell r="IH396">
            <v>0</v>
          </cell>
          <cell r="II396">
            <v>364.625</v>
          </cell>
          <cell r="IJ396">
            <v>0</v>
          </cell>
          <cell r="IK396">
            <v>0</v>
          </cell>
          <cell r="IL396">
            <v>0</v>
          </cell>
          <cell r="IM396">
            <v>306.8125</v>
          </cell>
          <cell r="IN396">
            <v>281.36250000000001</v>
          </cell>
          <cell r="IO396">
            <v>0</v>
          </cell>
          <cell r="IP396">
            <v>0</v>
          </cell>
          <cell r="IQ396" t="str">
            <v>Dec 16</v>
          </cell>
          <cell r="IR396">
            <v>7.3185371697710133</v>
          </cell>
          <cell r="IS396">
            <v>30.620468170829973</v>
          </cell>
          <cell r="IT396">
            <v>38.567494031221301</v>
          </cell>
          <cell r="IU396">
            <v>0</v>
          </cell>
          <cell r="IV396">
            <v>0</v>
          </cell>
          <cell r="IW396">
            <v>0</v>
          </cell>
          <cell r="IX396">
            <v>52.223506493506491</v>
          </cell>
          <cell r="IY396">
            <v>0</v>
          </cell>
          <cell r="IZ396">
            <v>69.356277056277051</v>
          </cell>
          <cell r="JA396">
            <v>67.471774891774899</v>
          </cell>
          <cell r="JB396">
            <v>0</v>
          </cell>
          <cell r="JC396">
            <v>64.805627705627714</v>
          </cell>
          <cell r="JD396">
            <v>79.828120597351372</v>
          </cell>
          <cell r="JE396">
            <v>0</v>
          </cell>
          <cell r="JF396">
            <v>0</v>
          </cell>
          <cell r="JG396">
            <v>0</v>
          </cell>
          <cell r="JH396">
            <v>0</v>
          </cell>
          <cell r="JI396">
            <v>0</v>
          </cell>
          <cell r="JJ396">
            <v>0</v>
          </cell>
          <cell r="JK396">
            <v>0</v>
          </cell>
          <cell r="JL396">
            <v>0</v>
          </cell>
          <cell r="JM396">
            <v>-8.3073593073599739E-2</v>
          </cell>
          <cell r="JN396">
            <v>63.506753246753242</v>
          </cell>
          <cell r="JO396">
            <v>0</v>
          </cell>
          <cell r="JP396">
            <v>60.92285714285714</v>
          </cell>
          <cell r="JQ396">
            <v>61.00593073593074</v>
          </cell>
          <cell r="JR396">
            <v>62.600129870129869</v>
          </cell>
          <cell r="JS396">
            <v>63.726840735930743</v>
          </cell>
          <cell r="JT396">
            <v>63.833031212121206</v>
          </cell>
          <cell r="JU396">
            <v>0</v>
          </cell>
          <cell r="JV396">
            <v>0</v>
          </cell>
          <cell r="JW396">
            <v>0</v>
          </cell>
          <cell r="JX396">
            <v>0</v>
          </cell>
          <cell r="JY396">
            <v>0</v>
          </cell>
          <cell r="JZ396">
            <v>62.460476190476193</v>
          </cell>
          <cell r="KA396">
            <v>0</v>
          </cell>
          <cell r="KB396">
            <v>0</v>
          </cell>
          <cell r="KC396">
            <v>0</v>
          </cell>
          <cell r="KD396">
            <v>60.040952380952376</v>
          </cell>
          <cell r="KE396">
            <v>64.040952380952376</v>
          </cell>
          <cell r="KF396">
            <v>60.040952380952376</v>
          </cell>
          <cell r="KG396">
            <v>64.040952380952376</v>
          </cell>
          <cell r="KH396">
            <v>59.15095238095239</v>
          </cell>
          <cell r="KI396">
            <v>0</v>
          </cell>
          <cell r="KJ396">
            <v>0</v>
          </cell>
          <cell r="KK396">
            <v>52.978368613014283</v>
          </cell>
          <cell r="KL396">
            <v>51.821038279305995</v>
          </cell>
          <cell r="KM396">
            <v>0</v>
          </cell>
          <cell r="KN396">
            <v>50.565579302587174</v>
          </cell>
          <cell r="KO396">
            <v>1.0000000000000001E-5</v>
          </cell>
          <cell r="KP396">
            <v>0.93636363636363662</v>
          </cell>
          <cell r="KQ396">
            <v>1.0181818181818181</v>
          </cell>
          <cell r="KR396">
            <v>0.77272727272727293</v>
          </cell>
          <cell r="KS396">
            <v>0.48181818181818181</v>
          </cell>
          <cell r="KT396">
            <v>-0.6318181818181815</v>
          </cell>
          <cell r="KU396">
            <v>-2</v>
          </cell>
          <cell r="KV396">
            <v>-1.4545454545454546</v>
          </cell>
          <cell r="KW396">
            <v>-0.32272727272727264</v>
          </cell>
          <cell r="KX396">
            <v>-0.36363545454545448</v>
          </cell>
          <cell r="KY396">
            <v>-0.36363545454545448</v>
          </cell>
          <cell r="KZ396">
            <v>2.4545454545454546</v>
          </cell>
          <cell r="LA396">
            <v>2</v>
          </cell>
          <cell r="LB396">
            <v>4</v>
          </cell>
          <cell r="LC396" t="str">
            <v>Dec 16</v>
          </cell>
          <cell r="LD396">
            <v>30.620467365028201</v>
          </cell>
          <cell r="LE396">
            <v>38.567493112947659</v>
          </cell>
          <cell r="LF396">
            <v>380</v>
          </cell>
          <cell r="LG396">
            <v>420</v>
          </cell>
          <cell r="LH396">
            <v>50.739788359788371</v>
          </cell>
          <cell r="LI396">
            <v>64.774761904761903</v>
          </cell>
          <cell r="LJ396">
            <v>62.770476190476195</v>
          </cell>
          <cell r="LK396">
            <v>0.14523809523809522</v>
          </cell>
          <cell r="LL396">
            <v>61.101904761904756</v>
          </cell>
          <cell r="LM396">
            <v>6.9047619047619052E-2</v>
          </cell>
          <cell r="LN396">
            <v>61.674285714285716</v>
          </cell>
          <cell r="LO396">
            <v>0.35523809523809535</v>
          </cell>
          <cell r="LP396">
            <v>0</v>
          </cell>
          <cell r="LQ396">
            <v>0</v>
          </cell>
          <cell r="LR396">
            <v>0</v>
          </cell>
          <cell r="LS396">
            <v>0</v>
          </cell>
          <cell r="LT396">
            <v>49.337982752155995</v>
          </cell>
          <cell r="LU396">
            <v>48.154105736782903</v>
          </cell>
          <cell r="LV396">
            <v>56.202380952380949</v>
          </cell>
          <cell r="LW396">
            <v>54.670999999999992</v>
          </cell>
          <cell r="LX396">
            <v>53.266049999999993</v>
          </cell>
          <cell r="LY396">
            <v>56.375999999999991</v>
          </cell>
          <cell r="LZ396">
            <v>52.864285714285728</v>
          </cell>
          <cell r="MA396">
            <v>57.61999999999999</v>
          </cell>
          <cell r="MB396" t="str">
            <v>Dec 16</v>
          </cell>
          <cell r="MC396">
            <v>424.52380952380952</v>
          </cell>
          <cell r="MD396">
            <v>468.80952380952385</v>
          </cell>
          <cell r="ME396">
            <v>52.996031746031747</v>
          </cell>
          <cell r="MF396">
            <v>94.24</v>
          </cell>
          <cell r="MG396">
            <v>86.847999999999985</v>
          </cell>
          <cell r="MH396" t="str">
            <v>Dec 16</v>
          </cell>
          <cell r="MI396">
            <v>110</v>
          </cell>
          <cell r="MJ396">
            <v>106.88311688311691</v>
          </cell>
          <cell r="MK396">
            <v>109.74025974025973</v>
          </cell>
          <cell r="ML396">
            <v>110.90909090909091</v>
          </cell>
          <cell r="MM396">
            <v>86.88311688311687</v>
          </cell>
          <cell r="MN396">
            <v>127.85327879667501</v>
          </cell>
          <cell r="MO396">
            <v>114.44660508831636</v>
          </cell>
          <cell r="MP396">
            <v>129.09090909090912</v>
          </cell>
          <cell r="MQ396">
            <v>86.045454545454547</v>
          </cell>
          <cell r="MR396">
            <v>83.86363636363636</v>
          </cell>
          <cell r="MS396">
            <v>127.39502649816545</v>
          </cell>
          <cell r="MT396">
            <v>89.686098654708516</v>
          </cell>
          <cell r="MU396">
            <v>83.751475796930336</v>
          </cell>
          <cell r="MV396">
            <v>107.95454545454545</v>
          </cell>
          <cell r="MW396">
            <v>13.44</v>
          </cell>
        </row>
        <row r="397">
          <cell r="F397" t="str">
            <v>Jan 17</v>
          </cell>
          <cell r="G397">
            <v>54.67071428571429</v>
          </cell>
          <cell r="H397">
            <v>0</v>
          </cell>
          <cell r="I397">
            <v>52.511000000000003</v>
          </cell>
          <cell r="J397">
            <v>53.706499999999991</v>
          </cell>
          <cell r="K397">
            <v>54.161999999999992</v>
          </cell>
          <cell r="L397">
            <v>54.043500000000009</v>
          </cell>
          <cell r="M397">
            <v>49.935999999999993</v>
          </cell>
          <cell r="N397">
            <v>-6.2425000000000006</v>
          </cell>
          <cell r="O397">
            <v>47.463999999999992</v>
          </cell>
          <cell r="P397">
            <v>45.261000000000003</v>
          </cell>
          <cell r="Q397">
            <v>47.463999999999992</v>
          </cell>
          <cell r="R397">
            <v>52.575250000000004</v>
          </cell>
          <cell r="S397">
            <v>50.378500000000003</v>
          </cell>
          <cell r="T397">
            <v>47.676000000000002</v>
          </cell>
          <cell r="U397">
            <v>36.883500000000005</v>
          </cell>
          <cell r="V397">
            <v>52.577857142857148</v>
          </cell>
          <cell r="W397">
            <v>53.285000000000004</v>
          </cell>
          <cell r="X397">
            <v>54.508828571428573</v>
          </cell>
          <cell r="Y397">
            <v>51.551666666666669</v>
          </cell>
          <cell r="Z397">
            <v>52.842142857142861</v>
          </cell>
          <cell r="AA397">
            <v>53.246499999999997</v>
          </cell>
          <cell r="AB397">
            <v>56.926499999999997</v>
          </cell>
          <cell r="AC397">
            <v>55.218333333333341</v>
          </cell>
          <cell r="AD397">
            <v>54.037390476190481</v>
          </cell>
          <cell r="AE397">
            <v>57.870714285714293</v>
          </cell>
          <cell r="AF397">
            <v>53.089249999999993</v>
          </cell>
          <cell r="AG397">
            <v>58.11</v>
          </cell>
          <cell r="AH397">
            <v>50.539249999999996</v>
          </cell>
          <cell r="AI397">
            <v>53.733500000000006</v>
          </cell>
          <cell r="AJ397">
            <v>53.089249999999993</v>
          </cell>
          <cell r="AK397">
            <v>54.489249999999991</v>
          </cell>
          <cell r="AL397">
            <v>55.854047619047627</v>
          </cell>
          <cell r="AM397">
            <v>58.92649999999999</v>
          </cell>
          <cell r="AN397">
            <v>56.426499999999997</v>
          </cell>
          <cell r="AO397">
            <v>57.316499999999998</v>
          </cell>
          <cell r="AP397">
            <v>54.795952380952379</v>
          </cell>
          <cell r="AQ397">
            <v>51.88924999999999</v>
          </cell>
          <cell r="AR397">
            <v>55.944999999999993</v>
          </cell>
          <cell r="AS397">
            <v>55.218333333333341</v>
          </cell>
          <cell r="AT397">
            <v>53.519999999999996</v>
          </cell>
          <cell r="AU397">
            <v>55.954999999999998</v>
          </cell>
          <cell r="AV397">
            <v>58.216499999999996</v>
          </cell>
          <cell r="AW397">
            <v>53.57</v>
          </cell>
          <cell r="AX397">
            <v>54.046904761904763</v>
          </cell>
          <cell r="AY397">
            <v>52.823499999999996</v>
          </cell>
          <cell r="AZ397">
            <v>54.113500000000002</v>
          </cell>
          <cell r="BA397">
            <v>53.031000000000006</v>
          </cell>
          <cell r="BB397">
            <v>53.962000000000003</v>
          </cell>
          <cell r="BC397">
            <v>53.716499999999996</v>
          </cell>
          <cell r="BD397">
            <v>-0.87772727272727058</v>
          </cell>
          <cell r="BE397">
            <v>50.9285</v>
          </cell>
          <cell r="BF397">
            <v>49.840510000000002</v>
          </cell>
          <cell r="BG397">
            <v>45.603474999999996</v>
          </cell>
          <cell r="BH397">
            <v>54.785042857142862</v>
          </cell>
          <cell r="BI397">
            <v>54.17071428571429</v>
          </cell>
          <cell r="BJ397">
            <v>0</v>
          </cell>
          <cell r="BK397">
            <v>3.94</v>
          </cell>
          <cell r="BL397">
            <v>9.0785625000000003</v>
          </cell>
          <cell r="BM397">
            <v>31.072125</v>
          </cell>
          <cell r="BN397">
            <v>42.517124999999993</v>
          </cell>
          <cell r="BO397">
            <v>42.871499999999997</v>
          </cell>
          <cell r="BP397">
            <v>43.225875000000002</v>
          </cell>
          <cell r="BQ397">
            <v>66.647909999999996</v>
          </cell>
          <cell r="BR397">
            <v>63.112156957499998</v>
          </cell>
          <cell r="BS397">
            <v>69.017969999999977</v>
          </cell>
          <cell r="BT397">
            <v>65.482216957499972</v>
          </cell>
          <cell r="BU397">
            <v>72.573059999999998</v>
          </cell>
          <cell r="BV397">
            <v>69.037306957499993</v>
          </cell>
          <cell r="BW397">
            <v>65.21781</v>
          </cell>
          <cell r="BX397">
            <v>61.682056957500002</v>
          </cell>
          <cell r="BY397">
            <v>71.813909999999993</v>
          </cell>
          <cell r="BZ397">
            <v>68.278156957499988</v>
          </cell>
          <cell r="CA397">
            <v>64.614059999999995</v>
          </cell>
          <cell r="CB397">
            <v>61.078306957499997</v>
          </cell>
          <cell r="CC397">
            <v>71.118809999999996</v>
          </cell>
          <cell r="CD397">
            <v>67.583056957499991</v>
          </cell>
          <cell r="CE397">
            <v>74.685659999999999</v>
          </cell>
          <cell r="CF397">
            <v>68.533500000000004</v>
          </cell>
          <cell r="CG397">
            <v>82.459649999999996</v>
          </cell>
          <cell r="CH397">
            <v>65.073750000000004</v>
          </cell>
          <cell r="CI397">
            <v>70.309259999999995</v>
          </cell>
          <cell r="CJ397">
            <v>63.694259999999993</v>
          </cell>
          <cell r="CK397">
            <v>64.639259999999993</v>
          </cell>
          <cell r="CL397">
            <v>62.494634999999988</v>
          </cell>
          <cell r="CM397">
            <v>0</v>
          </cell>
          <cell r="CN397">
            <v>66.730229999999992</v>
          </cell>
          <cell r="CO397">
            <v>63.194476957499994</v>
          </cell>
          <cell r="CP397">
            <v>0</v>
          </cell>
          <cell r="CQ397">
            <v>61.933620000000005</v>
          </cell>
          <cell r="CR397">
            <v>0</v>
          </cell>
          <cell r="CS397">
            <v>0</v>
          </cell>
          <cell r="CT397">
            <v>50.647499999999994</v>
          </cell>
          <cell r="CU397">
            <v>46.647499999999994</v>
          </cell>
          <cell r="CV397">
            <v>0</v>
          </cell>
          <cell r="CW397">
            <v>54</v>
          </cell>
          <cell r="CX397">
            <v>0</v>
          </cell>
          <cell r="CY397">
            <v>59.465070000000004</v>
          </cell>
          <cell r="CZ397">
            <v>61.049099999999996</v>
          </cell>
          <cell r="DA397">
            <v>59.27774999999999</v>
          </cell>
          <cell r="DB397">
            <v>0.98752499999999921</v>
          </cell>
          <cell r="DC397">
            <v>0.85663636363636175</v>
          </cell>
          <cell r="DD397">
            <v>0.20125000000000171</v>
          </cell>
          <cell r="DE397">
            <v>0</v>
          </cell>
          <cell r="DF397">
            <v>3.5357530425000001</v>
          </cell>
          <cell r="DG397">
            <v>8.4184596250000006</v>
          </cell>
          <cell r="DH397">
            <v>5.6821012500000005</v>
          </cell>
          <cell r="DI397">
            <v>0.53800112500000008</v>
          </cell>
          <cell r="DJ397">
            <v>0.4722035</v>
          </cell>
          <cell r="DK397">
            <v>1.7261537499999999</v>
          </cell>
          <cell r="DL397">
            <v>0</v>
          </cell>
          <cell r="DM397" t="str">
            <v>Jan 17</v>
          </cell>
          <cell r="DN397">
            <v>9.0150000000000006</v>
          </cell>
          <cell r="DO397">
            <v>0</v>
          </cell>
          <cell r="DP397">
            <v>0</v>
          </cell>
          <cell r="DQ397">
            <v>0</v>
          </cell>
          <cell r="DR397">
            <v>0</v>
          </cell>
          <cell r="DS397">
            <v>1.0321499999999801</v>
          </cell>
          <cell r="DT397">
            <v>67.680059999999983</v>
          </cell>
          <cell r="DU397">
            <v>64.144306957499978</v>
          </cell>
          <cell r="DV397">
            <v>74.086110000000005</v>
          </cell>
          <cell r="DW397">
            <v>70.5503569575</v>
          </cell>
          <cell r="DX397">
            <v>65.420459999999991</v>
          </cell>
          <cell r="DY397">
            <v>61.884706957499994</v>
          </cell>
          <cell r="DZ397">
            <v>71.792909999999992</v>
          </cell>
          <cell r="EA397">
            <v>68.257156957499987</v>
          </cell>
          <cell r="EB397">
            <v>65.423609999999982</v>
          </cell>
          <cell r="EC397">
            <v>61.887856957499984</v>
          </cell>
          <cell r="ED397">
            <v>71.82965999999999</v>
          </cell>
          <cell r="EE397">
            <v>68.293906957499985</v>
          </cell>
          <cell r="EF397">
            <v>65.218019999999981</v>
          </cell>
          <cell r="EG397">
            <v>77.154419999999988</v>
          </cell>
          <cell r="EH397">
            <v>64.162770000000009</v>
          </cell>
          <cell r="EI397">
            <v>0</v>
          </cell>
          <cell r="EJ397">
            <v>0</v>
          </cell>
          <cell r="EK397">
            <v>67.804169999999985</v>
          </cell>
          <cell r="EL397">
            <v>64.26841695749998</v>
          </cell>
          <cell r="EM397">
            <v>0</v>
          </cell>
          <cell r="EN397">
            <v>0</v>
          </cell>
          <cell r="EO397">
            <v>50.576500000000003</v>
          </cell>
          <cell r="EP397">
            <v>48.392499999999998</v>
          </cell>
          <cell r="EQ397" t="str">
            <v>Jan 17</v>
          </cell>
          <cell r="ER397">
            <v>4.17</v>
          </cell>
          <cell r="ES397">
            <v>0</v>
          </cell>
          <cell r="ET397">
            <v>0</v>
          </cell>
          <cell r="EU397">
            <v>0</v>
          </cell>
          <cell r="EV397">
            <v>30.510375000000003</v>
          </cell>
          <cell r="EW397">
            <v>48.231749999999998</v>
          </cell>
          <cell r="EX397">
            <v>50.021999999999998</v>
          </cell>
          <cell r="EY397">
            <v>64.456559999999982</v>
          </cell>
          <cell r="EZ397">
            <v>60.920806957499984</v>
          </cell>
          <cell r="FA397">
            <v>72.331559999999996</v>
          </cell>
          <cell r="FB397">
            <v>68.795806957499991</v>
          </cell>
          <cell r="FC397">
            <v>65.832059999999998</v>
          </cell>
          <cell r="FD397">
            <v>62.296306957500001</v>
          </cell>
          <cell r="FE397">
            <v>64.03655999999998</v>
          </cell>
          <cell r="FF397">
            <v>60.500806957499982</v>
          </cell>
          <cell r="FG397">
            <v>0</v>
          </cell>
          <cell r="FH397">
            <v>60.675316957499994</v>
          </cell>
          <cell r="FI397">
            <v>65.051069999999996</v>
          </cell>
          <cell r="FJ397">
            <v>64.211069999999992</v>
          </cell>
          <cell r="FK397">
            <v>60.675316957499994</v>
          </cell>
          <cell r="FL397">
            <v>0</v>
          </cell>
          <cell r="FM397">
            <v>0</v>
          </cell>
          <cell r="FN397" t="str">
            <v>Jan 17</v>
          </cell>
          <cell r="FO397">
            <v>3.79</v>
          </cell>
          <cell r="FP397">
            <v>44.984210526315792</v>
          </cell>
          <cell r="FQ397">
            <v>57.67025219298246</v>
          </cell>
          <cell r="FR397">
            <v>57.847247807017538</v>
          </cell>
          <cell r="FS397">
            <v>0</v>
          </cell>
          <cell r="FT397">
            <v>67.611075</v>
          </cell>
          <cell r="FU397">
            <v>64.075321957499995</v>
          </cell>
          <cell r="FV397">
            <v>78.237075000000004</v>
          </cell>
          <cell r="FW397">
            <v>74.701321957499999</v>
          </cell>
          <cell r="FX397">
            <v>67.086074999999994</v>
          </cell>
          <cell r="FY397">
            <v>63.550321957499996</v>
          </cell>
          <cell r="FZ397">
            <v>78.237075000000004</v>
          </cell>
          <cell r="GA397">
            <v>74.701321957499999</v>
          </cell>
          <cell r="GB397">
            <v>0</v>
          </cell>
          <cell r="GC397">
            <v>0</v>
          </cell>
          <cell r="GD397">
            <v>65.352525</v>
          </cell>
          <cell r="GE397">
            <v>69.828885</v>
          </cell>
          <cell r="GF397">
            <v>66.293131957499995</v>
          </cell>
          <cell r="GG397">
            <v>69.891884999999988</v>
          </cell>
          <cell r="GH397">
            <v>66.356131957499983</v>
          </cell>
          <cell r="GI397">
            <v>66.59729999999999</v>
          </cell>
          <cell r="GJ397">
            <v>64.917299999999997</v>
          </cell>
          <cell r="GK397">
            <v>0</v>
          </cell>
          <cell r="GL397">
            <v>0</v>
          </cell>
          <cell r="GM397">
            <v>0</v>
          </cell>
          <cell r="GN397">
            <v>0</v>
          </cell>
          <cell r="GO397" t="str">
            <v>Jan 17</v>
          </cell>
          <cell r="GP397">
            <v>6.59</v>
          </cell>
          <cell r="GQ397">
            <v>495.01190476190476</v>
          </cell>
          <cell r="GR397">
            <v>464.34523809523807</v>
          </cell>
          <cell r="GS397">
            <v>444.33333333333331</v>
          </cell>
          <cell r="GT397">
            <v>460</v>
          </cell>
          <cell r="GU397">
            <v>499.36904761904759</v>
          </cell>
          <cell r="GV397">
            <v>495.61904761904759</v>
          </cell>
          <cell r="GW397">
            <v>499.36904761904759</v>
          </cell>
          <cell r="GX397">
            <v>0</v>
          </cell>
          <cell r="GY397">
            <v>622.35714285714289</v>
          </cell>
          <cell r="GZ397">
            <v>553.01190476190482</v>
          </cell>
          <cell r="HA397">
            <v>554.10714285714289</v>
          </cell>
          <cell r="HB397">
            <v>539.35714285714289</v>
          </cell>
          <cell r="HC397">
            <v>517.15476190476193</v>
          </cell>
          <cell r="HD397">
            <v>476.32142857142856</v>
          </cell>
          <cell r="HE397">
            <v>482.5595238095238</v>
          </cell>
          <cell r="HF397">
            <v>484.16666666666669</v>
          </cell>
          <cell r="HG397">
            <v>396.1904761904762</v>
          </cell>
          <cell r="HH397">
            <v>0</v>
          </cell>
          <cell r="HI397">
            <v>380.96428571428572</v>
          </cell>
          <cell r="HJ397">
            <v>0</v>
          </cell>
          <cell r="HK397" t="e">
            <v>#VALUE!</v>
          </cell>
          <cell r="HL397">
            <v>0</v>
          </cell>
          <cell r="HM397">
            <v>0</v>
          </cell>
          <cell r="HN397">
            <v>325.09523809523807</v>
          </cell>
          <cell r="HO397">
            <v>298.72619047619048</v>
          </cell>
          <cell r="HP397">
            <v>274.51190476190476</v>
          </cell>
          <cell r="HQ397">
            <v>0</v>
          </cell>
          <cell r="HR397">
            <v>88.511375000000001</v>
          </cell>
          <cell r="HS397">
            <v>0</v>
          </cell>
          <cell r="HT397">
            <v>660</v>
          </cell>
          <cell r="HU397" t="str">
            <v>Jan 17</v>
          </cell>
          <cell r="HV397">
            <v>519.25</v>
          </cell>
          <cell r="HW397">
            <v>565.01190476190482</v>
          </cell>
          <cell r="HX397">
            <v>494.25</v>
          </cell>
          <cell r="HY397">
            <v>540.01190476190482</v>
          </cell>
          <cell r="HZ397">
            <v>491.47619047619048</v>
          </cell>
          <cell r="IA397">
            <v>480.07142857142856</v>
          </cell>
          <cell r="IB397">
            <v>491.47619047619048</v>
          </cell>
          <cell r="IC397">
            <v>553.66666666666663</v>
          </cell>
          <cell r="ID397">
            <v>504.47619047619048</v>
          </cell>
          <cell r="IE397">
            <v>478.17857142857144</v>
          </cell>
          <cell r="IF397">
            <v>484.4404761904762</v>
          </cell>
          <cell r="IG397">
            <v>390.85714285714283</v>
          </cell>
          <cell r="IH397">
            <v>0</v>
          </cell>
          <cell r="II397">
            <v>375.64285714285717</v>
          </cell>
          <cell r="IJ397">
            <v>0</v>
          </cell>
          <cell r="IK397">
            <v>0</v>
          </cell>
          <cell r="IL397">
            <v>0</v>
          </cell>
          <cell r="IM397">
            <v>331.17857142857144</v>
          </cell>
          <cell r="IN397">
            <v>298.63095238095241</v>
          </cell>
          <cell r="IO397">
            <v>0</v>
          </cell>
          <cell r="IP397">
            <v>0</v>
          </cell>
          <cell r="IQ397" t="str">
            <v>Jan 17</v>
          </cell>
          <cell r="IR397">
            <v>7.4523735796872517</v>
          </cell>
          <cell r="IS397">
            <v>35.052377921031429</v>
          </cell>
          <cell r="IT397">
            <v>45.454546372819095</v>
          </cell>
          <cell r="IU397">
            <v>0</v>
          </cell>
          <cell r="IV397">
            <v>0</v>
          </cell>
          <cell r="IW397">
            <v>0</v>
          </cell>
          <cell r="IX397">
            <v>56.857454545454544</v>
          </cell>
          <cell r="IY397">
            <v>0</v>
          </cell>
          <cell r="IZ397">
            <v>71.800500000000014</v>
          </cell>
          <cell r="JA397">
            <v>70.3</v>
          </cell>
          <cell r="JB397">
            <v>0</v>
          </cell>
          <cell r="JC397">
            <v>67.175000000000011</v>
          </cell>
          <cell r="JD397">
            <v>82.071005917159766</v>
          </cell>
          <cell r="JE397">
            <v>0</v>
          </cell>
          <cell r="JF397">
            <v>0</v>
          </cell>
          <cell r="JG397">
            <v>0</v>
          </cell>
          <cell r="JH397">
            <v>0</v>
          </cell>
          <cell r="JI397">
            <v>0</v>
          </cell>
          <cell r="JJ397">
            <v>0</v>
          </cell>
          <cell r="JK397">
            <v>0</v>
          </cell>
          <cell r="JL397">
            <v>0</v>
          </cell>
          <cell r="JM397">
            <v>-0.38863636363637255</v>
          </cell>
          <cell r="JN397">
            <v>64.768227272727273</v>
          </cell>
          <cell r="JO397">
            <v>0</v>
          </cell>
          <cell r="JP397">
            <v>63.530863636363627</v>
          </cell>
          <cell r="JQ397">
            <v>63.919499999999999</v>
          </cell>
          <cell r="JR397">
            <v>65.044504545454544</v>
          </cell>
          <cell r="JS397">
            <v>65.707411363636353</v>
          </cell>
          <cell r="JT397">
            <v>65.815411363636372</v>
          </cell>
          <cell r="JU397">
            <v>0</v>
          </cell>
          <cell r="JV397">
            <v>0</v>
          </cell>
          <cell r="JW397">
            <v>0</v>
          </cell>
          <cell r="JX397">
            <v>0</v>
          </cell>
          <cell r="JY397">
            <v>0</v>
          </cell>
          <cell r="JZ397">
            <v>64.919499999999999</v>
          </cell>
          <cell r="KA397">
            <v>0</v>
          </cell>
          <cell r="KB397">
            <v>0</v>
          </cell>
          <cell r="KC397">
            <v>0</v>
          </cell>
          <cell r="KD397">
            <v>60.248000000000005</v>
          </cell>
          <cell r="KE397">
            <v>64.157090909090911</v>
          </cell>
          <cell r="KF397">
            <v>60.248000000000005</v>
          </cell>
          <cell r="KG397">
            <v>64.157090909090911</v>
          </cell>
          <cell r="KH397">
            <v>58.457499999999996</v>
          </cell>
          <cell r="KI397">
            <v>0</v>
          </cell>
          <cell r="KJ397">
            <v>0</v>
          </cell>
          <cell r="KK397">
            <v>53.420472440944891</v>
          </cell>
          <cell r="KL397">
            <v>52.250944881889765</v>
          </cell>
          <cell r="KM397">
            <v>0</v>
          </cell>
          <cell r="KN397">
            <v>51.573113815318557</v>
          </cell>
          <cell r="KO397">
            <v>1.0000000000000001E-5</v>
          </cell>
          <cell r="KP397">
            <v>1.3454545454545455</v>
          </cell>
          <cell r="KQ397">
            <v>1</v>
          </cell>
          <cell r="KR397">
            <v>0.80000000000000027</v>
          </cell>
          <cell r="KS397">
            <v>0.40000000000000013</v>
          </cell>
          <cell r="KT397">
            <v>-0.37727272727272737</v>
          </cell>
          <cell r="KU397">
            <v>-1.6136363636363635</v>
          </cell>
          <cell r="KV397">
            <v>-1</v>
          </cell>
          <cell r="KW397">
            <v>-9.9995454545454568E-2</v>
          </cell>
          <cell r="KX397">
            <v>-0.20908863636363637</v>
          </cell>
          <cell r="KY397">
            <v>-0.20908863636363637</v>
          </cell>
          <cell r="KZ397">
            <v>1.75</v>
          </cell>
          <cell r="LA397">
            <v>1.9772727272727273</v>
          </cell>
          <cell r="LB397">
            <v>3.9090909090909092</v>
          </cell>
          <cell r="LC397" t="str">
            <v>Jan 17</v>
          </cell>
          <cell r="LD397">
            <v>35.052377115229653</v>
          </cell>
          <cell r="LE397">
            <v>45.454545454545453</v>
          </cell>
          <cell r="LF397">
            <v>435</v>
          </cell>
          <cell r="LG397">
            <v>495</v>
          </cell>
          <cell r="LH397">
            <v>54.365972222222226</v>
          </cell>
          <cell r="LI397">
            <v>67.328000000000003</v>
          </cell>
          <cell r="LJ397">
            <v>63.9255</v>
          </cell>
          <cell r="LK397">
            <v>0.33250000000000013</v>
          </cell>
          <cell r="LL397">
            <v>63.313500000000005</v>
          </cell>
          <cell r="LM397">
            <v>0.23499999999999999</v>
          </cell>
          <cell r="LN397">
            <v>64.153499999999994</v>
          </cell>
          <cell r="LO397">
            <v>0.65500000000000003</v>
          </cell>
          <cell r="LP397">
            <v>0</v>
          </cell>
          <cell r="LQ397">
            <v>0</v>
          </cell>
          <cell r="LR397">
            <v>0</v>
          </cell>
          <cell r="LS397">
            <v>0</v>
          </cell>
          <cell r="LT397">
            <v>50.257716535433076</v>
          </cell>
          <cell r="LU397">
            <v>49.544094488188982</v>
          </cell>
          <cell r="LV397">
            <v>56.926499999999997</v>
          </cell>
          <cell r="LW397">
            <v>55.218333333333341</v>
          </cell>
          <cell r="LX397">
            <v>54.037390476190481</v>
          </cell>
          <cell r="LY397">
            <v>57.870714285714293</v>
          </cell>
          <cell r="LZ397">
            <v>53.089249999999993</v>
          </cell>
          <cell r="MA397">
            <v>58.11</v>
          </cell>
          <cell r="MB397" t="str">
            <v>Jan 17</v>
          </cell>
          <cell r="MC397">
            <v>503.52499999999998</v>
          </cell>
          <cell r="MD397">
            <v>566.77500000000009</v>
          </cell>
          <cell r="ME397">
            <v>56.83958333333333</v>
          </cell>
          <cell r="MF397">
            <v>89.8</v>
          </cell>
          <cell r="MG397">
            <v>83.185000000000002</v>
          </cell>
          <cell r="MH397" t="str">
            <v>Jan 17</v>
          </cell>
          <cell r="MI397">
            <v>152.84090909090909</v>
          </cell>
          <cell r="MJ397">
            <v>104.93506493506493</v>
          </cell>
          <cell r="MK397">
            <v>107.79220779220782</v>
          </cell>
          <cell r="ML397">
            <v>97.662337662337691</v>
          </cell>
          <cell r="MM397">
            <v>91.6883116883117</v>
          </cell>
          <cell r="MN397">
            <v>168.91540355866957</v>
          </cell>
          <cell r="MO397">
            <v>161.90019704958183</v>
          </cell>
          <cell r="MP397">
            <v>121.55844155844156</v>
          </cell>
          <cell r="MQ397">
            <v>77.068181818181813</v>
          </cell>
          <cell r="MR397">
            <v>105.22727272727273</v>
          </cell>
          <cell r="MS397">
            <v>132.55551236577429</v>
          </cell>
          <cell r="MT397">
            <v>99.970846897624014</v>
          </cell>
          <cell r="MU397">
            <v>72.436695724366984</v>
          </cell>
          <cell r="MV397">
            <v>132.63636363636363</v>
          </cell>
          <cell r="MW397">
            <v>10.49</v>
          </cell>
        </row>
        <row r="398">
          <cell r="F398" t="str">
            <v>Feb 17</v>
          </cell>
          <cell r="G398">
            <v>55.111999999999988</v>
          </cell>
          <cell r="H398">
            <v>0</v>
          </cell>
          <cell r="I398">
            <v>53.398947368421048</v>
          </cell>
          <cell r="J398">
            <v>54.107894736842113</v>
          </cell>
          <cell r="K398">
            <v>54.991578947368431</v>
          </cell>
          <cell r="L398">
            <v>55.143684210526317</v>
          </cell>
          <cell r="M398">
            <v>51.285789473684211</v>
          </cell>
          <cell r="N398">
            <v>-6.3289473684210513</v>
          </cell>
          <cell r="O398">
            <v>47.778947368421058</v>
          </cell>
          <cell r="P398">
            <v>45.98842105263158</v>
          </cell>
          <cell r="Q398">
            <v>47.778947368421058</v>
          </cell>
          <cell r="R398">
            <v>52.843421052631577</v>
          </cell>
          <cell r="S398">
            <v>52.120000000000005</v>
          </cell>
          <cell r="T398">
            <v>49.512105263157899</v>
          </cell>
          <cell r="U398">
            <v>38.362105263157893</v>
          </cell>
          <cell r="V398">
            <v>53.10949999999999</v>
          </cell>
          <cell r="W398">
            <v>53.61699999999999</v>
          </cell>
          <cell r="X398">
            <v>54.911999999999985</v>
          </cell>
          <cell r="Y398">
            <v>51.686999999999991</v>
          </cell>
          <cell r="Z398">
            <v>54.479499999999987</v>
          </cell>
          <cell r="AA398">
            <v>54.264499999999998</v>
          </cell>
          <cell r="AB398">
            <v>57.439499999999995</v>
          </cell>
          <cell r="AC398">
            <v>56.146999999999991</v>
          </cell>
          <cell r="AD398">
            <v>55.00706499999999</v>
          </cell>
          <cell r="AE398">
            <v>58.311999999999991</v>
          </cell>
          <cell r="AF398">
            <v>54.611000000000004</v>
          </cell>
          <cell r="AG398">
            <v>58.36</v>
          </cell>
          <cell r="AH398">
            <v>51.961000000000006</v>
          </cell>
          <cell r="AI398">
            <v>54.446250000000006</v>
          </cell>
          <cell r="AJ398">
            <v>54.611000000000004</v>
          </cell>
          <cell r="AK398">
            <v>55.861000000000004</v>
          </cell>
          <cell r="AL398">
            <v>56.701999999999991</v>
          </cell>
          <cell r="AM398">
            <v>59.179999999999993</v>
          </cell>
          <cell r="AN398">
            <v>56.939499999999995</v>
          </cell>
          <cell r="AO398">
            <v>57.954499999999996</v>
          </cell>
          <cell r="AP398">
            <v>55.620249999999984</v>
          </cell>
          <cell r="AQ398">
            <v>53.361000000000004</v>
          </cell>
          <cell r="AR398">
            <v>56.588999999999999</v>
          </cell>
          <cell r="AS398">
            <v>56.146999999999991</v>
          </cell>
          <cell r="AT398">
            <v>54.107525000000003</v>
          </cell>
          <cell r="AU398">
            <v>55.9</v>
          </cell>
          <cell r="AV398">
            <v>58.514499999999998</v>
          </cell>
          <cell r="AW398">
            <v>54.097524999999997</v>
          </cell>
          <cell r="AX398">
            <v>55.002034999999985</v>
          </cell>
          <cell r="AY398">
            <v>53.893684210526331</v>
          </cell>
          <cell r="AZ398">
            <v>54.914736842105263</v>
          </cell>
          <cell r="BA398">
            <v>53.956842105263163</v>
          </cell>
          <cell r="BB398">
            <v>55.082500000000003</v>
          </cell>
          <cell r="BC398">
            <v>54.439499999999995</v>
          </cell>
          <cell r="BD398">
            <v>-0.47099999999999936</v>
          </cell>
          <cell r="BE398">
            <v>52.167368421052629</v>
          </cell>
          <cell r="BF398">
            <v>51.48001</v>
          </cell>
          <cell r="BG398">
            <v>45.921789473684214</v>
          </cell>
          <cell r="BH398">
            <v>55.011999999999986</v>
          </cell>
          <cell r="BI398">
            <v>54.364499999999985</v>
          </cell>
          <cell r="BJ398">
            <v>0</v>
          </cell>
          <cell r="BK398">
            <v>3.39</v>
          </cell>
          <cell r="BL398">
            <v>10.700328947368421</v>
          </cell>
          <cell r="BM398">
            <v>32.996249999999996</v>
          </cell>
          <cell r="BN398">
            <v>43.638552631578946</v>
          </cell>
          <cell r="BO398">
            <v>48.79046052631579</v>
          </cell>
          <cell r="BP398">
            <v>48.244736842105269</v>
          </cell>
          <cell r="BQ398">
            <v>65.150842105263166</v>
          </cell>
          <cell r="BR398">
            <v>62.455510728947374</v>
          </cell>
          <cell r="BS398">
            <v>67.157115789473679</v>
          </cell>
          <cell r="BT398">
            <v>64.461784413157886</v>
          </cell>
          <cell r="BU398">
            <v>70.166526315789483</v>
          </cell>
          <cell r="BV398">
            <v>67.471194939473691</v>
          </cell>
          <cell r="BW398">
            <v>64.141736842105274</v>
          </cell>
          <cell r="BX398">
            <v>61.446405465789482</v>
          </cell>
          <cell r="BY398">
            <v>70.673842105263162</v>
          </cell>
          <cell r="BZ398">
            <v>67.97851072894737</v>
          </cell>
          <cell r="CA398">
            <v>63.669789473684212</v>
          </cell>
          <cell r="CB398">
            <v>60.974458097368419</v>
          </cell>
          <cell r="CC398">
            <v>69.51442105263159</v>
          </cell>
          <cell r="CD398">
            <v>66.819089676315798</v>
          </cell>
          <cell r="CE398">
            <v>74.169789473684219</v>
          </cell>
          <cell r="CF398">
            <v>66.481578947368419</v>
          </cell>
          <cell r="CG398">
            <v>84.645473684210515</v>
          </cell>
          <cell r="CH398">
            <v>65.812894736842097</v>
          </cell>
          <cell r="CI398">
            <v>72.230715789473678</v>
          </cell>
          <cell r="CJ398">
            <v>65.615715789473697</v>
          </cell>
          <cell r="CK398">
            <v>66.560715789473676</v>
          </cell>
          <cell r="CL398">
            <v>63.197399999999988</v>
          </cell>
          <cell r="CM398">
            <v>0</v>
          </cell>
          <cell r="CN398">
            <v>67.563189473684218</v>
          </cell>
          <cell r="CO398">
            <v>64.867858097368426</v>
          </cell>
          <cell r="CP398">
            <v>0</v>
          </cell>
          <cell r="CQ398">
            <v>63.059684210526306</v>
          </cell>
          <cell r="CR398">
            <v>0</v>
          </cell>
          <cell r="CS398">
            <v>0</v>
          </cell>
          <cell r="CT398">
            <v>50.922105263157896</v>
          </cell>
          <cell r="CU398">
            <v>46.948421052631581</v>
          </cell>
          <cell r="CV398">
            <v>0</v>
          </cell>
          <cell r="CW398">
            <v>51.38</v>
          </cell>
          <cell r="CX398">
            <v>0</v>
          </cell>
          <cell r="CY398">
            <v>61.409526315789485</v>
          </cell>
          <cell r="CZ398">
            <v>60.001973684210519</v>
          </cell>
          <cell r="DA398">
            <v>57.92297368421054</v>
          </cell>
          <cell r="DB398">
            <v>0.83594736842105277</v>
          </cell>
          <cell r="DC398">
            <v>0.84832535885167371</v>
          </cell>
          <cell r="DD398">
            <v>0.15731578947368755</v>
          </cell>
          <cell r="DE398">
            <v>0</v>
          </cell>
          <cell r="DF398">
            <v>2.6953313763157896</v>
          </cell>
          <cell r="DG398">
            <v>6.4174556578947373</v>
          </cell>
          <cell r="DH398">
            <v>3.9342809210526317</v>
          </cell>
          <cell r="DI398">
            <v>0.47887657894736846</v>
          </cell>
          <cell r="DJ398">
            <v>0.46350342105263159</v>
          </cell>
          <cell r="DK398">
            <v>1.5407947368421053</v>
          </cell>
          <cell r="DL398">
            <v>0</v>
          </cell>
          <cell r="DM398" t="str">
            <v>Feb 17</v>
          </cell>
          <cell r="DN398">
            <v>4.9399999999999995</v>
          </cell>
          <cell r="DO398">
            <v>0</v>
          </cell>
          <cell r="DP398">
            <v>0</v>
          </cell>
          <cell r="DQ398">
            <v>0</v>
          </cell>
          <cell r="DR398">
            <v>0</v>
          </cell>
          <cell r="DS398">
            <v>-0.50444210526316624</v>
          </cell>
          <cell r="DT398">
            <v>64.6464</v>
          </cell>
          <cell r="DU398">
            <v>61.951068623684208</v>
          </cell>
          <cell r="DV398">
            <v>71.232663157894734</v>
          </cell>
          <cell r="DW398">
            <v>68.537331781578942</v>
          </cell>
          <cell r="DX398">
            <v>62.917768421052628</v>
          </cell>
          <cell r="DY398">
            <v>60.222437044736836</v>
          </cell>
          <cell r="DZ398">
            <v>67.513452631578957</v>
          </cell>
          <cell r="EA398">
            <v>64.818121255263165</v>
          </cell>
          <cell r="EB398">
            <v>62.949821052631577</v>
          </cell>
          <cell r="EC398">
            <v>60.254489676315785</v>
          </cell>
          <cell r="ED398">
            <v>67.513452631578957</v>
          </cell>
          <cell r="EE398">
            <v>64.818121255263165</v>
          </cell>
          <cell r="EF398">
            <v>67.366010526315776</v>
          </cell>
          <cell r="EG398">
            <v>77.415063157894735</v>
          </cell>
          <cell r="EH398">
            <v>64.377378947368413</v>
          </cell>
          <cell r="EI398">
            <v>0</v>
          </cell>
          <cell r="EJ398">
            <v>0</v>
          </cell>
          <cell r="EK398">
            <v>68.095484210526308</v>
          </cell>
          <cell r="EL398">
            <v>65.400152834210516</v>
          </cell>
          <cell r="EM398">
            <v>0</v>
          </cell>
          <cell r="EN398">
            <v>0</v>
          </cell>
          <cell r="EO398">
            <v>49.459473684210529</v>
          </cell>
          <cell r="EP398">
            <v>47.845263157894735</v>
          </cell>
          <cell r="EQ398" t="str">
            <v>Feb 17</v>
          </cell>
          <cell r="ER398">
            <v>3.4</v>
          </cell>
          <cell r="ES398">
            <v>0</v>
          </cell>
          <cell r="ET398">
            <v>0</v>
          </cell>
          <cell r="EU398">
            <v>0</v>
          </cell>
          <cell r="EV398">
            <v>28.590394736842104</v>
          </cell>
          <cell r="EW398">
            <v>42.859342105263153</v>
          </cell>
          <cell r="EX398">
            <v>46.669736842105259</v>
          </cell>
          <cell r="EY398">
            <v>62.592821052631578</v>
          </cell>
          <cell r="EZ398">
            <v>59.897489676315786</v>
          </cell>
          <cell r="FA398">
            <v>70.467821052631578</v>
          </cell>
          <cell r="FB398">
            <v>67.772489676315786</v>
          </cell>
          <cell r="FC398">
            <v>63.593084210526321</v>
          </cell>
          <cell r="FD398">
            <v>60.897752834210529</v>
          </cell>
          <cell r="FE398">
            <v>62.172821052631576</v>
          </cell>
          <cell r="FF398">
            <v>59.477489676315784</v>
          </cell>
          <cell r="FG398">
            <v>0</v>
          </cell>
          <cell r="FH398">
            <v>61.444194939473661</v>
          </cell>
          <cell r="FI398">
            <v>67.184526315789455</v>
          </cell>
          <cell r="FJ398">
            <v>64.139526315789453</v>
          </cell>
          <cell r="FK398">
            <v>61.444194939473661</v>
          </cell>
          <cell r="FL398">
            <v>0</v>
          </cell>
          <cell r="FM398">
            <v>0</v>
          </cell>
          <cell r="FN398" t="str">
            <v>Feb 17</v>
          </cell>
          <cell r="FO398">
            <v>3.26</v>
          </cell>
          <cell r="FP398">
            <v>49.927499999999995</v>
          </cell>
          <cell r="FQ398">
            <v>58.639583333333327</v>
          </cell>
          <cell r="FR398">
            <v>56.723333333333329</v>
          </cell>
          <cell r="FS398">
            <v>0</v>
          </cell>
          <cell r="FT398">
            <v>73.843184210526303</v>
          </cell>
          <cell r="FU398">
            <v>71.147852834210511</v>
          </cell>
          <cell r="FV398">
            <v>84.420552631578943</v>
          </cell>
          <cell r="FW398">
            <v>81.725221255263151</v>
          </cell>
          <cell r="FX398">
            <v>72.36213157894737</v>
          </cell>
          <cell r="FY398">
            <v>69.666800202631578</v>
          </cell>
          <cell r="FZ398">
            <v>84.420552631578943</v>
          </cell>
          <cell r="GA398">
            <v>81.725221255263151</v>
          </cell>
          <cell r="GB398">
            <v>0</v>
          </cell>
          <cell r="GC398">
            <v>0</v>
          </cell>
          <cell r="GD398">
            <v>68.16622105263157</v>
          </cell>
          <cell r="GE398">
            <v>69.976531578947359</v>
          </cell>
          <cell r="GF398">
            <v>67.281200202631567</v>
          </cell>
          <cell r="GG398">
            <v>70.269426315789474</v>
          </cell>
          <cell r="GH398">
            <v>67.574094939473682</v>
          </cell>
          <cell r="GI398">
            <v>71.001000000000005</v>
          </cell>
          <cell r="GJ398">
            <v>69.320999999999998</v>
          </cell>
          <cell r="GK398">
            <v>0</v>
          </cell>
          <cell r="GL398">
            <v>0</v>
          </cell>
          <cell r="GM398">
            <v>0</v>
          </cell>
          <cell r="GN398">
            <v>0</v>
          </cell>
          <cell r="GO398" t="str">
            <v>Feb 17</v>
          </cell>
          <cell r="GP398">
            <v>6.3630000000000004</v>
          </cell>
          <cell r="GQ398">
            <v>550.1</v>
          </cell>
          <cell r="GR398">
            <v>443.7</v>
          </cell>
          <cell r="GS398">
            <v>446.45</v>
          </cell>
          <cell r="GT398">
            <v>474.1</v>
          </cell>
          <cell r="GU398">
            <v>498.26249999999999</v>
          </cell>
          <cell r="GV398">
            <v>494.51249999999999</v>
          </cell>
          <cell r="GW398">
            <v>498.26249999999999</v>
          </cell>
          <cell r="GX398">
            <v>0</v>
          </cell>
          <cell r="GY398">
            <v>635.51250000000005</v>
          </cell>
          <cell r="GZ398">
            <v>567</v>
          </cell>
          <cell r="HA398">
            <v>567.26250000000005</v>
          </cell>
          <cell r="HB398">
            <v>552.51250000000005</v>
          </cell>
          <cell r="HC398">
            <v>523.86249999999995</v>
          </cell>
          <cell r="HD398">
            <v>485.85</v>
          </cell>
          <cell r="HE398">
            <v>491.83749999999998</v>
          </cell>
          <cell r="HF398">
            <v>492.33749999999998</v>
          </cell>
          <cell r="HG398">
            <v>393.11250000000001</v>
          </cell>
          <cell r="HH398">
            <v>0</v>
          </cell>
          <cell r="HI398">
            <v>374.67500000000001</v>
          </cell>
          <cell r="HJ398">
            <v>0</v>
          </cell>
          <cell r="HK398" t="e">
            <v>#VALUE!</v>
          </cell>
          <cell r="HL398">
            <v>0</v>
          </cell>
          <cell r="HM398">
            <v>0</v>
          </cell>
          <cell r="HN398">
            <v>310.4375</v>
          </cell>
          <cell r="HO398">
            <v>297.89999999999998</v>
          </cell>
          <cell r="HP398">
            <v>273.75</v>
          </cell>
          <cell r="HQ398">
            <v>0</v>
          </cell>
          <cell r="HR398">
            <v>82.322000000000003</v>
          </cell>
          <cell r="HS398">
            <v>0</v>
          </cell>
          <cell r="HT398">
            <v>679.82500000000005</v>
          </cell>
          <cell r="HU398" t="str">
            <v>Feb 17</v>
          </cell>
          <cell r="HV398">
            <v>566.6</v>
          </cell>
          <cell r="HW398">
            <v>594.95000000000005</v>
          </cell>
          <cell r="HX398">
            <v>541.6</v>
          </cell>
          <cell r="HY398">
            <v>569.95000000000005</v>
          </cell>
          <cell r="HZ398">
            <v>491.6875</v>
          </cell>
          <cell r="IA398">
            <v>482.48750000000001</v>
          </cell>
          <cell r="IB398">
            <v>491.6875</v>
          </cell>
          <cell r="IC398">
            <v>561.6</v>
          </cell>
          <cell r="ID398">
            <v>512.95000000000005</v>
          </cell>
          <cell r="IE398">
            <v>486.22500000000002</v>
          </cell>
          <cell r="IF398">
            <v>493.38749999999999</v>
          </cell>
          <cell r="IG398">
            <v>389.26249999999999</v>
          </cell>
          <cell r="IH398">
            <v>0</v>
          </cell>
          <cell r="II398">
            <v>375.11250000000001</v>
          </cell>
          <cell r="IJ398">
            <v>0</v>
          </cell>
          <cell r="IK398">
            <v>0</v>
          </cell>
          <cell r="IL398">
            <v>0</v>
          </cell>
          <cell r="IM398">
            <v>319.35000000000002</v>
          </cell>
          <cell r="IN398">
            <v>296.4375</v>
          </cell>
          <cell r="IO398">
            <v>0</v>
          </cell>
          <cell r="IP398">
            <v>0</v>
          </cell>
          <cell r="IQ398" t="str">
            <v>Feb 17</v>
          </cell>
          <cell r="IR398">
            <v>9.0971523282959907</v>
          </cell>
          <cell r="IS398">
            <v>41.095891216760677</v>
          </cell>
          <cell r="IT398">
            <v>55.09641965105601</v>
          </cell>
          <cell r="IU398">
            <v>0</v>
          </cell>
          <cell r="IV398">
            <v>0</v>
          </cell>
          <cell r="IW398">
            <v>0</v>
          </cell>
          <cell r="IX398">
            <v>58.273999999999994</v>
          </cell>
          <cell r="IY398">
            <v>0</v>
          </cell>
          <cell r="IZ398">
            <v>72.223500000000001</v>
          </cell>
          <cell r="JA398">
            <v>70.714500000000001</v>
          </cell>
          <cell r="JB398">
            <v>0</v>
          </cell>
          <cell r="JC398">
            <v>67.968500000000006</v>
          </cell>
          <cell r="JD398">
            <v>80.659763313609474</v>
          </cell>
          <cell r="JE398">
            <v>0</v>
          </cell>
          <cell r="JF398">
            <v>0</v>
          </cell>
          <cell r="JG398">
            <v>0</v>
          </cell>
          <cell r="JH398">
            <v>0</v>
          </cell>
          <cell r="JI398">
            <v>0</v>
          </cell>
          <cell r="JJ398">
            <v>0</v>
          </cell>
          <cell r="JK398">
            <v>0</v>
          </cell>
          <cell r="JL398">
            <v>0</v>
          </cell>
          <cell r="JM398">
            <v>-0.30949999999998568</v>
          </cell>
          <cell r="JN398">
            <v>66.001500000000007</v>
          </cell>
          <cell r="JO398">
            <v>0</v>
          </cell>
          <cell r="JP398">
            <v>65.264500000000012</v>
          </cell>
          <cell r="JQ398">
            <v>65.573999999999998</v>
          </cell>
          <cell r="JR398">
            <v>66.689502500000017</v>
          </cell>
          <cell r="JS398">
            <v>67.199002499999992</v>
          </cell>
          <cell r="JT398">
            <v>67.262502500000011</v>
          </cell>
          <cell r="JU398">
            <v>0</v>
          </cell>
          <cell r="JV398">
            <v>0</v>
          </cell>
          <cell r="JW398">
            <v>0</v>
          </cell>
          <cell r="JX398">
            <v>0</v>
          </cell>
          <cell r="JY398">
            <v>0</v>
          </cell>
          <cell r="JZ398">
            <v>66.573999999999998</v>
          </cell>
          <cell r="KA398">
            <v>0</v>
          </cell>
          <cell r="KB398">
            <v>0</v>
          </cell>
          <cell r="KC398">
            <v>0</v>
          </cell>
          <cell r="KD398">
            <v>55.032499999999999</v>
          </cell>
          <cell r="KE398">
            <v>58.032499999999999</v>
          </cell>
          <cell r="KF398">
            <v>55.032499999999999</v>
          </cell>
          <cell r="KG398">
            <v>58.032499999999999</v>
          </cell>
          <cell r="KH398">
            <v>53.136499999999998</v>
          </cell>
          <cell r="KI398">
            <v>0</v>
          </cell>
          <cell r="KJ398">
            <v>0</v>
          </cell>
          <cell r="KK398">
            <v>51.998189133858276</v>
          </cell>
          <cell r="KL398">
            <v>50.855433228346456</v>
          </cell>
          <cell r="KM398">
            <v>0</v>
          </cell>
          <cell r="KN398">
            <v>49.871103307086614</v>
          </cell>
          <cell r="KO398">
            <v>1.0000000000000001E-5</v>
          </cell>
          <cell r="KP398">
            <v>1.7799999999999998</v>
          </cell>
          <cell r="KQ398">
            <v>1</v>
          </cell>
          <cell r="KR398">
            <v>0.80000000000000016</v>
          </cell>
          <cell r="KS398">
            <v>0.40000000000000008</v>
          </cell>
          <cell r="KT398">
            <v>-0.255</v>
          </cell>
          <cell r="KU398">
            <v>-1.5</v>
          </cell>
          <cell r="KV398">
            <v>-1</v>
          </cell>
          <cell r="KW398">
            <v>-7.4997500000000009E-2</v>
          </cell>
          <cell r="KX398">
            <v>-0.15499749999999995</v>
          </cell>
          <cell r="KY398">
            <v>-0.15499749999999995</v>
          </cell>
          <cell r="KZ398">
            <v>0.45000099999999998</v>
          </cell>
          <cell r="LA398">
            <v>0.20000599999999999</v>
          </cell>
          <cell r="LB398">
            <v>3</v>
          </cell>
          <cell r="LC398" t="str">
            <v>Feb 17</v>
          </cell>
          <cell r="LD398">
            <v>41.095890410958901</v>
          </cell>
          <cell r="LE398">
            <v>55.096418732782368</v>
          </cell>
          <cell r="LF398">
            <v>510</v>
          </cell>
          <cell r="LG398">
            <v>600</v>
          </cell>
          <cell r="LH398">
            <v>55.028666666666666</v>
          </cell>
          <cell r="LI398">
            <v>67.980999999999995</v>
          </cell>
          <cell r="LJ398">
            <v>65.027499999999989</v>
          </cell>
          <cell r="LK398">
            <v>0.23249999999999998</v>
          </cell>
          <cell r="LL398">
            <v>65.068999999999988</v>
          </cell>
          <cell r="LM398">
            <v>0.25499999999999995</v>
          </cell>
          <cell r="LN398">
            <v>65.869</v>
          </cell>
          <cell r="LO398">
            <v>0.6549999999999998</v>
          </cell>
          <cell r="LP398">
            <v>0</v>
          </cell>
          <cell r="LQ398">
            <v>0</v>
          </cell>
          <cell r="LR398">
            <v>0</v>
          </cell>
          <cell r="LS398">
            <v>0</v>
          </cell>
          <cell r="LT398">
            <v>49.137007874015751</v>
          </cell>
          <cell r="LU398">
            <v>48.192047244094489</v>
          </cell>
          <cell r="LV398">
            <v>57.439499999999995</v>
          </cell>
          <cell r="LW398">
            <v>56.146999999999991</v>
          </cell>
          <cell r="LX398">
            <v>55.00706499999999</v>
          </cell>
          <cell r="LY398">
            <v>58.311999999999991</v>
          </cell>
          <cell r="LZ398">
            <v>54.611000000000004</v>
          </cell>
          <cell r="MA398">
            <v>58.36</v>
          </cell>
          <cell r="MB398" t="str">
            <v>Feb 17</v>
          </cell>
          <cell r="MC398">
            <v>497.55</v>
          </cell>
          <cell r="MD398">
            <v>599.65000000000009</v>
          </cell>
          <cell r="ME398">
            <v>57.336111111111123</v>
          </cell>
          <cell r="MF398">
            <v>83.13</v>
          </cell>
          <cell r="MG398">
            <v>79.724999999999994</v>
          </cell>
          <cell r="MH398" t="str">
            <v>Feb 17</v>
          </cell>
          <cell r="MI398">
            <v>149.5</v>
          </cell>
          <cell r="MJ398">
            <v>112.85714285714285</v>
          </cell>
          <cell r="MK398">
            <v>115.71428571428567</v>
          </cell>
          <cell r="ML398">
            <v>108.42857142857147</v>
          </cell>
          <cell r="MM398">
            <v>92.571428571428541</v>
          </cell>
          <cell r="MN398">
            <v>172.64402899656631</v>
          </cell>
          <cell r="MO398">
            <v>169.88869361452831</v>
          </cell>
          <cell r="MP398">
            <v>132.28571428571428</v>
          </cell>
          <cell r="MQ398">
            <v>70.375</v>
          </cell>
          <cell r="MR398">
            <v>89</v>
          </cell>
          <cell r="MS398">
            <v>163.01443078567613</v>
          </cell>
          <cell r="MT398">
            <v>137.89417423837517</v>
          </cell>
          <cell r="MU398">
            <v>74.429223744292258</v>
          </cell>
          <cell r="MV398">
            <v>112.85</v>
          </cell>
          <cell r="MW398">
            <v>10.49</v>
          </cell>
        </row>
        <row r="399">
          <cell r="F399" t="str">
            <v>Mar 17</v>
          </cell>
          <cell r="G399">
            <v>51.564130434782612</v>
          </cell>
          <cell r="H399">
            <v>0</v>
          </cell>
          <cell r="I399">
            <v>49.582608695652169</v>
          </cell>
          <cell r="J399">
            <v>50.393913043478278</v>
          </cell>
          <cell r="K399">
            <v>51.085217391304347</v>
          </cell>
          <cell r="L399">
            <v>51.360869565217399</v>
          </cell>
          <cell r="M399">
            <v>47.880434782608688</v>
          </cell>
          <cell r="N399">
            <v>-5.3456521739130425</v>
          </cell>
          <cell r="O399">
            <v>45.048260869565233</v>
          </cell>
          <cell r="P399">
            <v>43.199999999999996</v>
          </cell>
          <cell r="Q399">
            <v>45.048260869565233</v>
          </cell>
          <cell r="R399">
            <v>49.828043478260859</v>
          </cell>
          <cell r="S399">
            <v>50.060869565217388</v>
          </cell>
          <cell r="T399">
            <v>46.439130434782605</v>
          </cell>
          <cell r="U399">
            <v>35.386956521739123</v>
          </cell>
          <cell r="V399">
            <v>49.525000000000006</v>
          </cell>
          <cell r="W399">
            <v>50.325000000000003</v>
          </cell>
          <cell r="X399">
            <v>51.364130434782609</v>
          </cell>
          <cell r="Y399">
            <v>48.433695652173917</v>
          </cell>
          <cell r="Z399">
            <v>50.685869565217395</v>
          </cell>
          <cell r="AA399">
            <v>51.144782608695671</v>
          </cell>
          <cell r="AB399">
            <v>54.11434782608697</v>
          </cell>
          <cell r="AC399">
            <v>52.446739130434786</v>
          </cell>
          <cell r="AD399">
            <v>51.264130434782615</v>
          </cell>
          <cell r="AE399">
            <v>54.242391304347827</v>
          </cell>
          <cell r="AF399">
            <v>51.581086956521737</v>
          </cell>
          <cell r="AG399">
            <v>54.620000000000026</v>
          </cell>
          <cell r="AH399">
            <v>48.831086956521737</v>
          </cell>
          <cell r="AI399">
            <v>51.201304347826074</v>
          </cell>
          <cell r="AJ399">
            <v>51.581086956521737</v>
          </cell>
          <cell r="AK399">
            <v>53.131086956521742</v>
          </cell>
          <cell r="AL399">
            <v>53.390217391304354</v>
          </cell>
          <cell r="AM399">
            <v>55.484782608695653</v>
          </cell>
          <cell r="AN399">
            <v>53.61434782608697</v>
          </cell>
          <cell r="AO399">
            <v>53.983913043478275</v>
          </cell>
          <cell r="AP399">
            <v>52.144130434782603</v>
          </cell>
          <cell r="AQ399">
            <v>50.331086956521737</v>
          </cell>
          <cell r="AR399">
            <v>53.071739130434779</v>
          </cell>
          <cell r="AS399">
            <v>52.446739130434786</v>
          </cell>
          <cell r="AT399">
            <v>50.623913043478289</v>
          </cell>
          <cell r="AU399">
            <v>51.922608695652201</v>
          </cell>
          <cell r="AV399">
            <v>54.331739130434798</v>
          </cell>
          <cell r="AW399">
            <v>50.710869565217415</v>
          </cell>
          <cell r="AX399">
            <v>51.65114347826087</v>
          </cell>
          <cell r="AY399">
            <v>50.110869565217392</v>
          </cell>
          <cell r="AZ399">
            <v>50.821739130434779</v>
          </cell>
          <cell r="BA399">
            <v>50.182608695652171</v>
          </cell>
          <cell r="BB399">
            <v>51.660869565217361</v>
          </cell>
          <cell r="BC399">
            <v>51.201304347826074</v>
          </cell>
          <cell r="BD399">
            <v>-0.18700000000000086</v>
          </cell>
          <cell r="BE399">
            <v>48.097826086956509</v>
          </cell>
          <cell r="BF399">
            <v>48.195662173913043</v>
          </cell>
          <cell r="BG399">
            <v>42.671630434782607</v>
          </cell>
          <cell r="BH399">
            <v>51.264130434782615</v>
          </cell>
          <cell r="BI399">
            <v>50.409782608695657</v>
          </cell>
          <cell r="BJ399">
            <v>0</v>
          </cell>
          <cell r="BK399">
            <v>2.62</v>
          </cell>
          <cell r="BL399">
            <v>9.5755434782608688</v>
          </cell>
          <cell r="BM399">
            <v>25.649673913043479</v>
          </cell>
          <cell r="BN399">
            <v>31.910869565217389</v>
          </cell>
          <cell r="BO399">
            <v>32.368532608695645</v>
          </cell>
          <cell r="BP399">
            <v>46.670217391304348</v>
          </cell>
          <cell r="BQ399">
            <v>64.021513043478251</v>
          </cell>
          <cell r="BR399">
            <v>61.392607933695643</v>
          </cell>
          <cell r="BS399">
            <v>66.236556521739132</v>
          </cell>
          <cell r="BT399">
            <v>63.607651411956525</v>
          </cell>
          <cell r="BU399">
            <v>69.559121739130447</v>
          </cell>
          <cell r="BV399">
            <v>66.930216629347839</v>
          </cell>
          <cell r="BW399">
            <v>65.193860869565214</v>
          </cell>
          <cell r="BX399">
            <v>62.564955759782606</v>
          </cell>
          <cell r="BY399">
            <v>72.906339130434773</v>
          </cell>
          <cell r="BZ399">
            <v>70.277434020652166</v>
          </cell>
          <cell r="CA399">
            <v>61.998208695652174</v>
          </cell>
          <cell r="CB399">
            <v>59.369303585869567</v>
          </cell>
          <cell r="CC399">
            <v>69.476034782608707</v>
          </cell>
          <cell r="CD399">
            <v>66.8471296728261</v>
          </cell>
          <cell r="CE399">
            <v>73.407599999999988</v>
          </cell>
          <cell r="CF399">
            <v>63.748695652173915</v>
          </cell>
          <cell r="CG399">
            <v>80.170695652173904</v>
          </cell>
          <cell r="CH399">
            <v>64.935652173913041</v>
          </cell>
          <cell r="CI399">
            <v>67.393747826086937</v>
          </cell>
          <cell r="CJ399">
            <v>60.778747826086956</v>
          </cell>
          <cell r="CK399">
            <v>61.723747826086957</v>
          </cell>
          <cell r="CL399">
            <v>58.365482608695636</v>
          </cell>
          <cell r="CM399">
            <v>0</v>
          </cell>
          <cell r="CN399">
            <v>63.029765217391294</v>
          </cell>
          <cell r="CO399">
            <v>60.400860107608686</v>
          </cell>
          <cell r="CP399">
            <v>0</v>
          </cell>
          <cell r="CQ399">
            <v>59.612060869565205</v>
          </cell>
          <cell r="CR399">
            <v>0</v>
          </cell>
          <cell r="CS399">
            <v>0</v>
          </cell>
          <cell r="CT399">
            <v>45.529130434782616</v>
          </cell>
          <cell r="CU399">
            <v>43.349999999999994</v>
          </cell>
          <cell r="CV399">
            <v>0</v>
          </cell>
          <cell r="CW399">
            <v>56.6</v>
          </cell>
          <cell r="CX399">
            <v>0</v>
          </cell>
          <cell r="CY399">
            <v>55.643973913043489</v>
          </cell>
          <cell r="CZ399">
            <v>57.096717391304345</v>
          </cell>
          <cell r="DA399">
            <v>55.244608695652168</v>
          </cell>
          <cell r="DB399">
            <v>0.92293478260869932</v>
          </cell>
          <cell r="DC399">
            <v>1.0016205533596831</v>
          </cell>
          <cell r="DD399">
            <v>1.0652173913043466</v>
          </cell>
          <cell r="DE399">
            <v>0</v>
          </cell>
          <cell r="DF399">
            <v>2.6289051097826088</v>
          </cell>
          <cell r="DG399">
            <v>6.259297880434783</v>
          </cell>
          <cell r="DH399">
            <v>3.7059445652173912</v>
          </cell>
          <cell r="DI399">
            <v>0.48830559782608707</v>
          </cell>
          <cell r="DJ399">
            <v>0.45540369565217392</v>
          </cell>
          <cell r="DK399">
            <v>1.6096440217391303</v>
          </cell>
          <cell r="DL399">
            <v>0</v>
          </cell>
          <cell r="DM399" t="str">
            <v>Mar 17</v>
          </cell>
          <cell r="DN399">
            <v>2.42</v>
          </cell>
          <cell r="DO399">
            <v>0</v>
          </cell>
          <cell r="DP399">
            <v>0</v>
          </cell>
          <cell r="DQ399">
            <v>0</v>
          </cell>
          <cell r="DR399">
            <v>0</v>
          </cell>
          <cell r="DS399">
            <v>-1.0479913043478106</v>
          </cell>
          <cell r="DT399">
            <v>62.97352173913044</v>
          </cell>
          <cell r="DU399">
            <v>60.344616629347833</v>
          </cell>
          <cell r="DV399">
            <v>67.992521739130439</v>
          </cell>
          <cell r="DW399">
            <v>65.363616629347831</v>
          </cell>
          <cell r="DX399">
            <v>63.050217391304351</v>
          </cell>
          <cell r="DY399">
            <v>60.421312281521743</v>
          </cell>
          <cell r="DZ399">
            <v>68.642608695652157</v>
          </cell>
          <cell r="EA399">
            <v>66.01370358586955</v>
          </cell>
          <cell r="EB399">
            <v>62.640260869565211</v>
          </cell>
          <cell r="EC399">
            <v>60.011355759782603</v>
          </cell>
          <cell r="ED399">
            <v>68.598782608695643</v>
          </cell>
          <cell r="EE399">
            <v>65.969877498913036</v>
          </cell>
          <cell r="EF399">
            <v>62.178443478260867</v>
          </cell>
          <cell r="EG399">
            <v>72.946878260869553</v>
          </cell>
          <cell r="EH399">
            <v>60.041373913043479</v>
          </cell>
          <cell r="EI399">
            <v>0</v>
          </cell>
          <cell r="EJ399">
            <v>0</v>
          </cell>
          <cell r="EK399">
            <v>64.127243478260866</v>
          </cell>
          <cell r="EL399">
            <v>61.498338368478258</v>
          </cell>
          <cell r="EM399">
            <v>0</v>
          </cell>
          <cell r="EN399">
            <v>0</v>
          </cell>
          <cell r="EO399">
            <v>45.004347826086956</v>
          </cell>
          <cell r="EP399">
            <v>44.249565217391314</v>
          </cell>
          <cell r="EQ399" t="str">
            <v>Mar 17</v>
          </cell>
          <cell r="ER399">
            <v>2.63</v>
          </cell>
          <cell r="ES399">
            <v>0</v>
          </cell>
          <cell r="ET399">
            <v>0</v>
          </cell>
          <cell r="EU399">
            <v>0</v>
          </cell>
          <cell r="EV399">
            <v>23.510869565217391</v>
          </cell>
          <cell r="EW399">
            <v>30.153260869565216</v>
          </cell>
          <cell r="EX399">
            <v>33.50869565217392</v>
          </cell>
          <cell r="EY399">
            <v>62.328547826086968</v>
          </cell>
          <cell r="EZ399">
            <v>59.699642716304361</v>
          </cell>
          <cell r="FA399">
            <v>70.308547826086965</v>
          </cell>
          <cell r="FB399">
            <v>67.679642716304357</v>
          </cell>
          <cell r="FC399">
            <v>64.734417391304362</v>
          </cell>
          <cell r="FD399">
            <v>62.105512281521754</v>
          </cell>
          <cell r="FE399">
            <v>61.908547826086966</v>
          </cell>
          <cell r="FF399">
            <v>59.279642716304359</v>
          </cell>
          <cell r="FG399">
            <v>0</v>
          </cell>
          <cell r="FH399">
            <v>60.611773151086943</v>
          </cell>
          <cell r="FI399">
            <v>62.197069565217383</v>
          </cell>
          <cell r="FJ399">
            <v>63.240678260869551</v>
          </cell>
          <cell r="FK399">
            <v>60.611773151086943</v>
          </cell>
          <cell r="FL399">
            <v>0</v>
          </cell>
          <cell r="FM399">
            <v>0</v>
          </cell>
          <cell r="FN399" t="str">
            <v>Mar 17</v>
          </cell>
          <cell r="FO399">
            <v>2.42</v>
          </cell>
          <cell r="FP399">
            <v>42.897065217391301</v>
          </cell>
          <cell r="FQ399">
            <v>26.913097826086958</v>
          </cell>
          <cell r="FR399">
            <v>42.330978260869564</v>
          </cell>
          <cell r="FS399">
            <v>0</v>
          </cell>
          <cell r="FT399">
            <v>71.884643478260855</v>
          </cell>
          <cell r="FU399">
            <v>69.255738368478248</v>
          </cell>
          <cell r="FV399">
            <v>82.170078260869573</v>
          </cell>
          <cell r="FW399">
            <v>79.541173151086966</v>
          </cell>
          <cell r="FX399">
            <v>70.679426086956525</v>
          </cell>
          <cell r="FY399">
            <v>68.050520977173917</v>
          </cell>
          <cell r="FZ399">
            <v>82.170078260869573</v>
          </cell>
          <cell r="GA399">
            <v>79.541173151086966</v>
          </cell>
          <cell r="GB399">
            <v>0</v>
          </cell>
          <cell r="GC399">
            <v>0</v>
          </cell>
          <cell r="GD399">
            <v>64.320443478260856</v>
          </cell>
          <cell r="GE399">
            <v>65.833265217391286</v>
          </cell>
          <cell r="GF399">
            <v>63.204360107608679</v>
          </cell>
          <cell r="GG399">
            <v>65.84924347826086</v>
          </cell>
          <cell r="GH399">
            <v>63.220338368478252</v>
          </cell>
          <cell r="GI399">
            <v>68.388782608695649</v>
          </cell>
          <cell r="GJ399">
            <v>66.708782608695657</v>
          </cell>
          <cell r="GK399">
            <v>0</v>
          </cell>
          <cell r="GL399">
            <v>0</v>
          </cell>
          <cell r="GM399">
            <v>0</v>
          </cell>
          <cell r="GN399">
            <v>0</v>
          </cell>
          <cell r="GO399" t="str">
            <v>Mar 17</v>
          </cell>
          <cell r="GP399">
            <v>5.0960000000000001</v>
          </cell>
          <cell r="GQ399">
            <v>400.51086956521738</v>
          </cell>
          <cell r="GR399">
            <v>393.68478260869563</v>
          </cell>
          <cell r="GS399">
            <v>379.6521739130435</v>
          </cell>
          <cell r="GT399">
            <v>397.60869565217394</v>
          </cell>
          <cell r="GU399">
            <v>459.41304347826087</v>
          </cell>
          <cell r="GV399">
            <v>455.66304347826087</v>
          </cell>
          <cell r="GW399">
            <v>459.41304347826087</v>
          </cell>
          <cell r="GX399">
            <v>0</v>
          </cell>
          <cell r="GY399">
            <v>591.695652173913</v>
          </cell>
          <cell r="GZ399">
            <v>518.96739130434787</v>
          </cell>
          <cell r="HA399">
            <v>529.54347826086962</v>
          </cell>
          <cell r="HB399">
            <v>508.69565217391306</v>
          </cell>
          <cell r="HC399">
            <v>491.98913043478262</v>
          </cell>
          <cell r="HD399">
            <v>455.43478260869563</v>
          </cell>
          <cell r="HE399">
            <v>462.96739130434781</v>
          </cell>
          <cell r="HF399">
            <v>463.44565217391306</v>
          </cell>
          <cell r="HG399">
            <v>376.42391304347825</v>
          </cell>
          <cell r="HH399">
            <v>0</v>
          </cell>
          <cell r="HI399">
            <v>361.75</v>
          </cell>
          <cell r="HJ399">
            <v>0</v>
          </cell>
          <cell r="HK399" t="e">
            <v>#VALUE!</v>
          </cell>
          <cell r="HL399">
            <v>0</v>
          </cell>
          <cell r="HM399">
            <v>0</v>
          </cell>
          <cell r="HN399">
            <v>285.67391304347825</v>
          </cell>
          <cell r="HO399">
            <v>276.32608695652175</v>
          </cell>
          <cell r="HP399">
            <v>252.94565217391303</v>
          </cell>
          <cell r="HQ399">
            <v>0</v>
          </cell>
          <cell r="HR399">
            <v>73.353199999999987</v>
          </cell>
          <cell r="HS399">
            <v>0</v>
          </cell>
          <cell r="HT399">
            <v>642.39130434782612</v>
          </cell>
          <cell r="HU399" t="str">
            <v>Mar 17</v>
          </cell>
          <cell r="HV399">
            <v>522.20652173913038</v>
          </cell>
          <cell r="HW399">
            <v>494.07608695652175</v>
          </cell>
          <cell r="HX399">
            <v>497.20652173913044</v>
          </cell>
          <cell r="HY399">
            <v>469.07608695652181</v>
          </cell>
          <cell r="HZ399">
            <v>450.76086956521738</v>
          </cell>
          <cell r="IA399">
            <v>437.8478260869565</v>
          </cell>
          <cell r="IB399">
            <v>450.76086956521738</v>
          </cell>
          <cell r="IC399">
            <v>517.96739130434787</v>
          </cell>
          <cell r="ID399">
            <v>475.71739130434781</v>
          </cell>
          <cell r="IE399">
            <v>448.72826086956519</v>
          </cell>
          <cell r="IF399">
            <v>458.16304347826087</v>
          </cell>
          <cell r="IG399">
            <v>373.30434782608694</v>
          </cell>
          <cell r="IH399">
            <v>0</v>
          </cell>
          <cell r="II399">
            <v>360.5</v>
          </cell>
          <cell r="IJ399">
            <v>0</v>
          </cell>
          <cell r="IK399">
            <v>0</v>
          </cell>
          <cell r="IL399">
            <v>0</v>
          </cell>
          <cell r="IM399">
            <v>293.60869565217394</v>
          </cell>
          <cell r="IN399">
            <v>275.36956521739131</v>
          </cell>
          <cell r="IO399">
            <v>0</v>
          </cell>
          <cell r="IP399">
            <v>0</v>
          </cell>
          <cell r="IQ399" t="str">
            <v>Mar 17</v>
          </cell>
          <cell r="IR399">
            <v>7.6668944020306453</v>
          </cell>
          <cell r="IS399">
            <v>38.328136600917915</v>
          </cell>
          <cell r="IT399">
            <v>54.697169441450072</v>
          </cell>
          <cell r="IU399">
            <v>0</v>
          </cell>
          <cell r="IV399">
            <v>0</v>
          </cell>
          <cell r="IW399">
            <v>0</v>
          </cell>
          <cell r="IX399">
            <v>51.608260869565214</v>
          </cell>
          <cell r="IY399">
            <v>0</v>
          </cell>
          <cell r="IZ399">
            <v>66.62086956521739</v>
          </cell>
          <cell r="JA399">
            <v>64.801739130434783</v>
          </cell>
          <cell r="JB399">
            <v>0</v>
          </cell>
          <cell r="JC399">
            <v>61.928702173913038</v>
          </cell>
          <cell r="JD399">
            <v>70.774376125546709</v>
          </cell>
          <cell r="JE399">
            <v>0</v>
          </cell>
          <cell r="JF399">
            <v>0</v>
          </cell>
          <cell r="JG399">
            <v>0</v>
          </cell>
          <cell r="JH399">
            <v>0</v>
          </cell>
          <cell r="JI399">
            <v>0</v>
          </cell>
          <cell r="JJ399">
            <v>0</v>
          </cell>
          <cell r="JK399">
            <v>0</v>
          </cell>
          <cell r="JL399">
            <v>0</v>
          </cell>
          <cell r="JM399">
            <v>-7.1739130434778531E-2</v>
          </cell>
          <cell r="JN399">
            <v>61.563478260869559</v>
          </cell>
          <cell r="JO399">
            <v>0</v>
          </cell>
          <cell r="JP399">
            <v>61.443913043478261</v>
          </cell>
          <cell r="JQ399">
            <v>61.51565217391304</v>
          </cell>
          <cell r="JR399">
            <v>62.996089130434783</v>
          </cell>
          <cell r="JS399">
            <v>63.098263043478269</v>
          </cell>
          <cell r="JT399">
            <v>63.14391521739131</v>
          </cell>
          <cell r="JU399">
            <v>0</v>
          </cell>
          <cell r="JV399">
            <v>0</v>
          </cell>
          <cell r="JW399">
            <v>0</v>
          </cell>
          <cell r="JX399">
            <v>0</v>
          </cell>
          <cell r="JY399">
            <v>0</v>
          </cell>
          <cell r="JZ399">
            <v>62.51565217391304</v>
          </cell>
          <cell r="KA399">
            <v>0</v>
          </cell>
          <cell r="KB399">
            <v>0</v>
          </cell>
          <cell r="KC399">
            <v>0</v>
          </cell>
          <cell r="KD399">
            <v>51.606956521739136</v>
          </cell>
          <cell r="KE399">
            <v>54.606956521739136</v>
          </cell>
          <cell r="KF399">
            <v>51.606956521739136</v>
          </cell>
          <cell r="KG399">
            <v>54.606956521739136</v>
          </cell>
          <cell r="KH399">
            <v>49.742608695652166</v>
          </cell>
          <cell r="KI399">
            <v>0</v>
          </cell>
          <cell r="KJ399">
            <v>0</v>
          </cell>
          <cell r="KK399">
            <v>48.176857446080113</v>
          </cell>
          <cell r="KL399">
            <v>47.113728380691555</v>
          </cell>
          <cell r="KM399">
            <v>0</v>
          </cell>
          <cell r="KN399">
            <v>46.225333995207123</v>
          </cell>
          <cell r="KO399">
            <v>-4.3478247826086953</v>
          </cell>
          <cell r="KP399">
            <v>0.94782608695652204</v>
          </cell>
          <cell r="KQ399">
            <v>0.95652173913043481</v>
          </cell>
          <cell r="KR399">
            <v>0.51739130434782621</v>
          </cell>
          <cell r="KS399">
            <v>-1.303695652173909E-2</v>
          </cell>
          <cell r="KT399">
            <v>-0.35217391304347823</v>
          </cell>
          <cell r="KU399">
            <v>-1.5</v>
          </cell>
          <cell r="KV399">
            <v>-1</v>
          </cell>
          <cell r="KW399">
            <v>5.217608695652174E-2</v>
          </cell>
          <cell r="KX399">
            <v>8.6978260869565276E-3</v>
          </cell>
          <cell r="KY399">
            <v>8.6978260869565276E-3</v>
          </cell>
          <cell r="KZ399">
            <v>-0.86956391304347835</v>
          </cell>
          <cell r="LA399">
            <v>-0.76086826086956527</v>
          </cell>
          <cell r="LB399">
            <v>3</v>
          </cell>
          <cell r="LC399" t="str">
            <v>Mar 17</v>
          </cell>
          <cell r="LD399">
            <v>38.678485092667202</v>
          </cell>
          <cell r="LE399">
            <v>55.096418732782368</v>
          </cell>
          <cell r="LF399">
            <v>480</v>
          </cell>
          <cell r="LG399">
            <v>600</v>
          </cell>
          <cell r="LH399">
            <v>49.559565217391302</v>
          </cell>
          <cell r="LI399">
            <v>62.329130434782613</v>
          </cell>
          <cell r="LJ399">
            <v>60.606956521739136</v>
          </cell>
          <cell r="LK399">
            <v>0.2630434782608696</v>
          </cell>
          <cell r="LL399">
            <v>61.146956521739142</v>
          </cell>
          <cell r="LM399">
            <v>0.21304347826086964</v>
          </cell>
          <cell r="LN399">
            <v>61.829565217391298</v>
          </cell>
          <cell r="LO399">
            <v>0.55434782608695654</v>
          </cell>
          <cell r="LP399">
            <v>0</v>
          </cell>
          <cell r="LQ399">
            <v>0</v>
          </cell>
          <cell r="LR399">
            <v>0</v>
          </cell>
          <cell r="LS399">
            <v>0</v>
          </cell>
          <cell r="LT399">
            <v>45.520712084902428</v>
          </cell>
          <cell r="LU399">
            <v>44.615200273878813</v>
          </cell>
          <cell r="LV399">
            <v>54.11434782608697</v>
          </cell>
          <cell r="LW399">
            <v>52.446739130434786</v>
          </cell>
          <cell r="LX399">
            <v>51.264130434782615</v>
          </cell>
          <cell r="LY399">
            <v>54.242391304347827</v>
          </cell>
          <cell r="LZ399">
            <v>51.581086956521737</v>
          </cell>
          <cell r="MA399">
            <v>54.620000000000026</v>
          </cell>
          <cell r="MB399" t="str">
            <v>Mar 17</v>
          </cell>
          <cell r="MC399">
            <v>434.82608695652175</v>
          </cell>
          <cell r="MD399">
            <v>508.82608695652175</v>
          </cell>
          <cell r="ME399">
            <v>52.067632850241544</v>
          </cell>
          <cell r="MF399">
            <v>91.81</v>
          </cell>
          <cell r="MG399">
            <v>80.346000000000004</v>
          </cell>
          <cell r="MH399" t="str">
            <v>Mar 17</v>
          </cell>
          <cell r="MI399">
            <v>158.04347826086956</v>
          </cell>
          <cell r="MJ399">
            <v>108.32298136645967</v>
          </cell>
          <cell r="MK399">
            <v>111.18012422360252</v>
          </cell>
          <cell r="ML399">
            <v>106.0869565217391</v>
          </cell>
          <cell r="MM399">
            <v>95.776397515527918</v>
          </cell>
          <cell r="MN399">
            <v>179.32086989698601</v>
          </cell>
          <cell r="MO399">
            <v>169.88869361452828</v>
          </cell>
          <cell r="MP399">
            <v>133.29192546583849</v>
          </cell>
          <cell r="MQ399">
            <v>53.456521739130437</v>
          </cell>
          <cell r="MR399">
            <v>86.630434782608702</v>
          </cell>
          <cell r="MS399">
            <v>161.06824994771443</v>
          </cell>
          <cell r="MT399">
            <v>156.85636604466328</v>
          </cell>
          <cell r="MU399">
            <v>81.149493746277543</v>
          </cell>
          <cell r="MV399">
            <v>102.60869565217391</v>
          </cell>
          <cell r="MW399">
            <v>10.49</v>
          </cell>
        </row>
        <row r="400">
          <cell r="F400" t="str">
            <v>Apr 17</v>
          </cell>
          <cell r="G400">
            <v>52.534722222222229</v>
          </cell>
          <cell r="H400">
            <v>0</v>
          </cell>
          <cell r="I400">
            <v>51.062105263157889</v>
          </cell>
          <cell r="J400">
            <v>51.668947368421051</v>
          </cell>
          <cell r="K400">
            <v>52.713157894736838</v>
          </cell>
          <cell r="L400">
            <v>53.138421052631571</v>
          </cell>
          <cell r="M400">
            <v>49.68578947368421</v>
          </cell>
          <cell r="N400">
            <v>-4.4749999999999996</v>
          </cell>
          <cell r="O400">
            <v>47.19394736842105</v>
          </cell>
          <cell r="P400">
            <v>44.85263157894736</v>
          </cell>
          <cell r="Q400">
            <v>47.19394736842105</v>
          </cell>
          <cell r="R400">
            <v>51.565000000000005</v>
          </cell>
          <cell r="S400">
            <v>51.607894736842098</v>
          </cell>
          <cell r="T400">
            <v>47.868421052631575</v>
          </cell>
          <cell r="U400">
            <v>37.11578947368421</v>
          </cell>
          <cell r="V400">
            <v>50.534722222222214</v>
          </cell>
          <cell r="W400">
            <v>51.334722222222211</v>
          </cell>
          <cell r="X400">
            <v>52.334722222222211</v>
          </cell>
          <cell r="Y400">
            <v>49.784722222222214</v>
          </cell>
          <cell r="Z400">
            <v>50.984722222222217</v>
          </cell>
          <cell r="AA400">
            <v>51.845263157894721</v>
          </cell>
          <cell r="AB400">
            <v>54.776842105263142</v>
          </cell>
          <cell r="AC400">
            <v>53.584722222222211</v>
          </cell>
          <cell r="AD400">
            <v>52.659722222222214</v>
          </cell>
          <cell r="AE400">
            <v>54.284722222222214</v>
          </cell>
          <cell r="AF400">
            <v>52.396315789473682</v>
          </cell>
          <cell r="AG400">
            <v>55.509999999999984</v>
          </cell>
          <cell r="AH400">
            <v>49.94631578947368</v>
          </cell>
          <cell r="AI400">
            <v>52.292631578947365</v>
          </cell>
          <cell r="AJ400">
            <v>52.396315789473682</v>
          </cell>
          <cell r="AK400">
            <v>53.496315789473684</v>
          </cell>
          <cell r="AL400">
            <v>54.334722222222211</v>
          </cell>
          <cell r="AM400">
            <v>55.092105263157897</v>
          </cell>
          <cell r="AN400">
            <v>54.171578947368403</v>
          </cell>
          <cell r="AO400">
            <v>53.792631578947351</v>
          </cell>
          <cell r="AP400">
            <v>53.145277777777785</v>
          </cell>
          <cell r="AQ400">
            <v>51.19631578947368</v>
          </cell>
          <cell r="AR400">
            <v>54.446842105263158</v>
          </cell>
          <cell r="AS400">
            <v>53.584722222222211</v>
          </cell>
          <cell r="AT400">
            <v>51.347368421052622</v>
          </cell>
          <cell r="AU400">
            <v>53.203157894736826</v>
          </cell>
          <cell r="AV400">
            <v>54.187368421052611</v>
          </cell>
          <cell r="AW400">
            <v>51.281578947368409</v>
          </cell>
          <cell r="AX400">
            <v>52.212549999999993</v>
          </cell>
          <cell r="AY400">
            <v>52.954236842105267</v>
          </cell>
          <cell r="AZ400">
            <v>52.469999999999992</v>
          </cell>
          <cell r="BA400">
            <v>51.730526315789469</v>
          </cell>
          <cell r="BB400">
            <v>52.800000000000004</v>
          </cell>
          <cell r="BC400">
            <v>52.292631578947365</v>
          </cell>
          <cell r="BD400">
            <v>-6.9999999999999424E-2</v>
          </cell>
          <cell r="BE400">
            <v>49.741052631578953</v>
          </cell>
          <cell r="BF400">
            <v>49.844220526315802</v>
          </cell>
          <cell r="BG400">
            <v>44.747972222222216</v>
          </cell>
          <cell r="BH400">
            <v>52.234722222222217</v>
          </cell>
          <cell r="BI400">
            <v>51.334722222222211</v>
          </cell>
          <cell r="BJ400">
            <v>0</v>
          </cell>
          <cell r="BK400">
            <v>3.18</v>
          </cell>
          <cell r="BL400">
            <v>10.285855263157895</v>
          </cell>
          <cell r="BM400">
            <v>27.31519736842105</v>
          </cell>
          <cell r="BN400">
            <v>33.128881578947372</v>
          </cell>
          <cell r="BO400">
            <v>33.573749999999997</v>
          </cell>
          <cell r="BP400">
            <v>47.309407894736843</v>
          </cell>
          <cell r="BQ400">
            <v>68.002863157894737</v>
          </cell>
          <cell r="BR400">
            <v>65.107717179473681</v>
          </cell>
          <cell r="BS400">
            <v>70.311978947368416</v>
          </cell>
          <cell r="BT400">
            <v>67.416832968947361</v>
          </cell>
          <cell r="BU400">
            <v>73.775652631578936</v>
          </cell>
          <cell r="BV400">
            <v>70.88050665315788</v>
          </cell>
          <cell r="BW400">
            <v>69.654126315789483</v>
          </cell>
          <cell r="BX400">
            <v>66.758980337368428</v>
          </cell>
          <cell r="BY400">
            <v>76.235968421052632</v>
          </cell>
          <cell r="BZ400">
            <v>73.340822442631577</v>
          </cell>
          <cell r="CA400">
            <v>65.111494736842104</v>
          </cell>
          <cell r="CB400">
            <v>62.216348758421049</v>
          </cell>
          <cell r="CC400">
            <v>72.48691578947367</v>
          </cell>
          <cell r="CD400">
            <v>69.591769811052615</v>
          </cell>
          <cell r="CE400">
            <v>75.917652631578946</v>
          </cell>
          <cell r="CF400">
            <v>62.967947368421051</v>
          </cell>
          <cell r="CG400">
            <v>87.277105263157893</v>
          </cell>
          <cell r="CH400">
            <v>70.079210526315791</v>
          </cell>
          <cell r="CI400">
            <v>69.376705263157888</v>
          </cell>
          <cell r="CJ400">
            <v>63.303284210526321</v>
          </cell>
          <cell r="CK400">
            <v>64.082494736842108</v>
          </cell>
          <cell r="CL400">
            <v>60.004073684210532</v>
          </cell>
          <cell r="CM400">
            <v>0</v>
          </cell>
          <cell r="CN400">
            <v>65.427378947368439</v>
          </cell>
          <cell r="CO400">
            <v>62.532232968947383</v>
          </cell>
          <cell r="CP400">
            <v>0</v>
          </cell>
          <cell r="CQ400">
            <v>58.705831578947375</v>
          </cell>
          <cell r="CR400">
            <v>0</v>
          </cell>
          <cell r="CS400">
            <v>0</v>
          </cell>
          <cell r="CT400">
            <v>47.424210526315797</v>
          </cell>
          <cell r="CU400">
            <v>44.524736842105256</v>
          </cell>
          <cell r="CV400">
            <v>0</v>
          </cell>
          <cell r="CW400">
            <v>59.63</v>
          </cell>
          <cell r="CX400">
            <v>0</v>
          </cell>
          <cell r="CY400">
            <v>56.027336842105264</v>
          </cell>
          <cell r="CZ400">
            <v>59.788657894736836</v>
          </cell>
          <cell r="DA400">
            <v>57.957789473684215</v>
          </cell>
          <cell r="DB400">
            <v>0.96213157894736645</v>
          </cell>
          <cell r="DC400">
            <v>0.8547846889952142</v>
          </cell>
          <cell r="DD400">
            <v>1.514210526315793</v>
          </cell>
          <cell r="DE400">
            <v>0</v>
          </cell>
          <cell r="DF400">
            <v>2.8951459784210525</v>
          </cell>
          <cell r="DG400">
            <v>6.8932047105263159</v>
          </cell>
          <cell r="DH400">
            <v>4.2814665526315787</v>
          </cell>
          <cell r="DI400">
            <v>0.50682144736842105</v>
          </cell>
          <cell r="DJ400">
            <v>0.44579368421052629</v>
          </cell>
          <cell r="DK400">
            <v>1.6591230263157895</v>
          </cell>
          <cell r="DL400">
            <v>0</v>
          </cell>
          <cell r="DM400" t="str">
            <v>Apr 17</v>
          </cell>
          <cell r="DN400">
            <v>2.7949999999999999</v>
          </cell>
          <cell r="DO400">
            <v>0</v>
          </cell>
          <cell r="DP400">
            <v>0</v>
          </cell>
          <cell r="DQ400">
            <v>0</v>
          </cell>
          <cell r="DR400">
            <v>0</v>
          </cell>
          <cell r="DS400">
            <v>1.3298526315789445</v>
          </cell>
          <cell r="DT400">
            <v>69.332715789473681</v>
          </cell>
          <cell r="DU400">
            <v>66.437569811052626</v>
          </cell>
          <cell r="DV400">
            <v>74.351715789473673</v>
          </cell>
          <cell r="DW400">
            <v>71.456569811052617</v>
          </cell>
          <cell r="DX400">
            <v>70.189294736842101</v>
          </cell>
          <cell r="DY400">
            <v>67.294148758421045</v>
          </cell>
          <cell r="DZ400">
            <v>77.35250526315788</v>
          </cell>
          <cell r="EA400">
            <v>74.457359284736825</v>
          </cell>
          <cell r="EB400">
            <v>68.112505263157885</v>
          </cell>
          <cell r="EC400">
            <v>65.21735928473683</v>
          </cell>
          <cell r="ED400">
            <v>77.214347368421045</v>
          </cell>
          <cell r="EE400">
            <v>74.319201389999989</v>
          </cell>
          <cell r="EF400">
            <v>64.868336842105251</v>
          </cell>
          <cell r="EG400">
            <v>74.088442105263141</v>
          </cell>
          <cell r="EH400">
            <v>61.678547368421043</v>
          </cell>
          <cell r="EI400">
            <v>0</v>
          </cell>
          <cell r="EJ400">
            <v>0</v>
          </cell>
          <cell r="EK400">
            <v>66.464336842105268</v>
          </cell>
          <cell r="EL400">
            <v>63.569190863684213</v>
          </cell>
          <cell r="EM400">
            <v>0</v>
          </cell>
          <cell r="EN400">
            <v>0</v>
          </cell>
          <cell r="EO400">
            <v>46.213157894736845</v>
          </cell>
          <cell r="EP400">
            <v>45.862631578947365</v>
          </cell>
          <cell r="EQ400" t="str">
            <v>Apr 17</v>
          </cell>
          <cell r="ER400">
            <v>3.01</v>
          </cell>
          <cell r="ES400">
            <v>0</v>
          </cell>
          <cell r="ET400">
            <v>0</v>
          </cell>
          <cell r="EU400">
            <v>0</v>
          </cell>
          <cell r="EV400">
            <v>25.28842105263158</v>
          </cell>
          <cell r="EW400">
            <v>31.323157894736841</v>
          </cell>
          <cell r="EX400">
            <v>34.611315789473686</v>
          </cell>
          <cell r="EY400">
            <v>67.719031578947366</v>
          </cell>
          <cell r="EZ400">
            <v>64.82388560052631</v>
          </cell>
          <cell r="FA400">
            <v>75.69903157894737</v>
          </cell>
          <cell r="FB400">
            <v>72.803885600526314</v>
          </cell>
          <cell r="FC400">
            <v>72.239557894736848</v>
          </cell>
          <cell r="FD400">
            <v>69.344411916315792</v>
          </cell>
          <cell r="FE400">
            <v>67.299031578947364</v>
          </cell>
          <cell r="FF400">
            <v>64.403885600526309</v>
          </cell>
          <cell r="FG400">
            <v>0</v>
          </cell>
          <cell r="FH400">
            <v>62.483822442631578</v>
          </cell>
          <cell r="FI400">
            <v>67.390547368421053</v>
          </cell>
          <cell r="FJ400">
            <v>65.378968421052633</v>
          </cell>
          <cell r="FK400">
            <v>62.483822442631578</v>
          </cell>
          <cell r="FL400">
            <v>0</v>
          </cell>
          <cell r="FM400">
            <v>0</v>
          </cell>
          <cell r="FN400" t="str">
            <v>Apr 17</v>
          </cell>
          <cell r="FO400">
            <v>2.72</v>
          </cell>
          <cell r="FP400">
            <v>29.688749999999999</v>
          </cell>
          <cell r="FQ400">
            <v>28.198333333333331</v>
          </cell>
          <cell r="FR400">
            <v>40.888749999999995</v>
          </cell>
          <cell r="FS400">
            <v>0</v>
          </cell>
          <cell r="FT400">
            <v>74.257768421052631</v>
          </cell>
          <cell r="FU400">
            <v>71.362622442631576</v>
          </cell>
          <cell r="FV400">
            <v>84.547768421052623</v>
          </cell>
          <cell r="FW400">
            <v>81.652622442631568</v>
          </cell>
          <cell r="FX400">
            <v>73.553163157894716</v>
          </cell>
          <cell r="FY400">
            <v>70.65801717947366</v>
          </cell>
          <cell r="FZ400">
            <v>84.547768421052623</v>
          </cell>
          <cell r="GA400">
            <v>81.652622442631568</v>
          </cell>
          <cell r="GB400">
            <v>0</v>
          </cell>
          <cell r="GC400">
            <v>0</v>
          </cell>
          <cell r="GD400">
            <v>66.929321052631565</v>
          </cell>
          <cell r="GE400">
            <v>68.577047368421049</v>
          </cell>
          <cell r="GF400">
            <v>65.681901389999993</v>
          </cell>
          <cell r="GG400">
            <v>68.654415789473674</v>
          </cell>
          <cell r="GH400">
            <v>65.759269811052619</v>
          </cell>
          <cell r="GI400">
            <v>70.875</v>
          </cell>
          <cell r="GJ400">
            <v>69.194999999999993</v>
          </cell>
          <cell r="GK400">
            <v>0</v>
          </cell>
          <cell r="GL400">
            <v>0</v>
          </cell>
          <cell r="GM400">
            <v>0</v>
          </cell>
          <cell r="GN400">
            <v>0</v>
          </cell>
          <cell r="GO400" t="str">
            <v>Apr 17</v>
          </cell>
          <cell r="GP400">
            <v>4.9859999999999998</v>
          </cell>
          <cell r="GQ400">
            <v>342.08333333333331</v>
          </cell>
          <cell r="GR400">
            <v>352.02777777777777</v>
          </cell>
          <cell r="GS400">
            <v>367.44444444444446</v>
          </cell>
          <cell r="GT400">
            <v>366.16666666666669</v>
          </cell>
          <cell r="GU400">
            <v>467.94444444444446</v>
          </cell>
          <cell r="GV400">
            <v>464.19444444444446</v>
          </cell>
          <cell r="GW400">
            <v>467.94444444444446</v>
          </cell>
          <cell r="GX400">
            <v>0</v>
          </cell>
          <cell r="GY400">
            <v>633.73611111111109</v>
          </cell>
          <cell r="GZ400">
            <v>556.65277777777783</v>
          </cell>
          <cell r="HA400">
            <v>565.48611111111109</v>
          </cell>
          <cell r="HB400">
            <v>550.73611111111109</v>
          </cell>
          <cell r="HC400">
            <v>506.16666666666669</v>
          </cell>
          <cell r="HD400">
            <v>468.77777777777777</v>
          </cell>
          <cell r="HE400">
            <v>475.38888888888891</v>
          </cell>
          <cell r="HF400">
            <v>477.47222222222223</v>
          </cell>
          <cell r="HG400">
            <v>393.51388888888891</v>
          </cell>
          <cell r="HH400">
            <v>0</v>
          </cell>
          <cell r="HI400">
            <v>380.05555555555554</v>
          </cell>
          <cell r="HJ400">
            <v>0</v>
          </cell>
          <cell r="HK400" t="e">
            <v>#VALUE!</v>
          </cell>
          <cell r="HL400">
            <v>0</v>
          </cell>
          <cell r="HM400">
            <v>0</v>
          </cell>
          <cell r="HN400">
            <v>301.61111111111109</v>
          </cell>
          <cell r="HO400">
            <v>286.02777777777777</v>
          </cell>
          <cell r="HP400">
            <v>264.08333333333331</v>
          </cell>
          <cell r="HQ400">
            <v>0</v>
          </cell>
          <cell r="HR400">
            <v>75.423625000000001</v>
          </cell>
          <cell r="HS400">
            <v>0</v>
          </cell>
          <cell r="HT400">
            <v>689.79166666666663</v>
          </cell>
          <cell r="HU400" t="str">
            <v>Apr 17</v>
          </cell>
          <cell r="HV400">
            <v>502.69444444444446</v>
          </cell>
          <cell r="HW400">
            <v>442.41666666666669</v>
          </cell>
          <cell r="HX400">
            <v>477.69444444444446</v>
          </cell>
          <cell r="HY400">
            <v>417.41666666666669</v>
          </cell>
          <cell r="HZ400">
            <v>459.91666666666669</v>
          </cell>
          <cell r="IA400">
            <v>448.05555555555554</v>
          </cell>
          <cell r="IB400">
            <v>459.91666666666669</v>
          </cell>
          <cell r="IC400">
            <v>555.44444444444446</v>
          </cell>
          <cell r="ID400">
            <v>493.44444444444446</v>
          </cell>
          <cell r="IE400">
            <v>461.13888888888891</v>
          </cell>
          <cell r="IF400">
            <v>474.65277777777777</v>
          </cell>
          <cell r="IG400">
            <v>393.70833333333331</v>
          </cell>
          <cell r="IH400">
            <v>0</v>
          </cell>
          <cell r="II400">
            <v>381.61111111111109</v>
          </cell>
          <cell r="IJ400">
            <v>0</v>
          </cell>
          <cell r="IK400">
            <v>0</v>
          </cell>
          <cell r="IL400">
            <v>0</v>
          </cell>
          <cell r="IM400">
            <v>306.59722222222223</v>
          </cell>
          <cell r="IN400">
            <v>282.80555555555554</v>
          </cell>
          <cell r="IO400">
            <v>0</v>
          </cell>
          <cell r="IP400">
            <v>0</v>
          </cell>
          <cell r="IQ400" t="str">
            <v>Apr 17</v>
          </cell>
          <cell r="IR400">
            <v>8.1289333830882136</v>
          </cell>
          <cell r="IS400">
            <v>34.246575342465754</v>
          </cell>
          <cell r="IT400">
            <v>44.536271808999075</v>
          </cell>
          <cell r="IU400">
            <v>0</v>
          </cell>
          <cell r="IV400">
            <v>0</v>
          </cell>
          <cell r="IW400">
            <v>0</v>
          </cell>
          <cell r="IX400">
            <v>53.431842105263151</v>
          </cell>
          <cell r="IY400">
            <v>0</v>
          </cell>
          <cell r="IZ400">
            <v>69.891052631578958</v>
          </cell>
          <cell r="JA400">
            <v>68.170263157894738</v>
          </cell>
          <cell r="JB400">
            <v>0</v>
          </cell>
          <cell r="JC400">
            <v>64.858428552631594</v>
          </cell>
          <cell r="JD400">
            <v>78.866396761133615</v>
          </cell>
          <cell r="JE400">
            <v>0</v>
          </cell>
          <cell r="JF400">
            <v>0</v>
          </cell>
          <cell r="JG400">
            <v>0</v>
          </cell>
          <cell r="JH400">
            <v>0</v>
          </cell>
          <cell r="JI400">
            <v>0</v>
          </cell>
          <cell r="JJ400">
            <v>0</v>
          </cell>
          <cell r="JK400">
            <v>0</v>
          </cell>
          <cell r="JL400">
            <v>0</v>
          </cell>
          <cell r="JM400">
            <v>7.3684210526323568E-2</v>
          </cell>
          <cell r="JN400">
            <v>63.656578947368423</v>
          </cell>
          <cell r="JO400">
            <v>0</v>
          </cell>
          <cell r="JP400">
            <v>63.191578947368413</v>
          </cell>
          <cell r="JQ400">
            <v>63.117894736842089</v>
          </cell>
          <cell r="JR400">
            <v>64.816583947368414</v>
          </cell>
          <cell r="JS400">
            <v>64.987107763157908</v>
          </cell>
          <cell r="JT400">
            <v>65.094476184210507</v>
          </cell>
          <cell r="JU400">
            <v>0</v>
          </cell>
          <cell r="JV400">
            <v>0</v>
          </cell>
          <cell r="JW400">
            <v>0</v>
          </cell>
          <cell r="JX400">
            <v>0</v>
          </cell>
          <cell r="JY400">
            <v>0</v>
          </cell>
          <cell r="JZ400">
            <v>64.117894736842089</v>
          </cell>
          <cell r="KA400">
            <v>0</v>
          </cell>
          <cell r="KB400">
            <v>0</v>
          </cell>
          <cell r="KC400">
            <v>0</v>
          </cell>
          <cell r="KD400">
            <v>52.422631578947367</v>
          </cell>
          <cell r="KE400">
            <v>55.422631578947367</v>
          </cell>
          <cell r="KF400">
            <v>52.422631578947367</v>
          </cell>
          <cell r="KG400">
            <v>55.422631578947367</v>
          </cell>
          <cell r="KH400">
            <v>51.532105263157895</v>
          </cell>
          <cell r="KI400">
            <v>0</v>
          </cell>
          <cell r="KJ400">
            <v>0</v>
          </cell>
          <cell r="KK400">
            <v>50.303522979693327</v>
          </cell>
          <cell r="KL400">
            <v>49.197348093659329</v>
          </cell>
          <cell r="KM400">
            <v>0</v>
          </cell>
          <cell r="KN400">
            <v>48.180480729382523</v>
          </cell>
          <cell r="KO400">
            <v>-5</v>
          </cell>
          <cell r="KP400">
            <v>1.2749999999999997</v>
          </cell>
          <cell r="KQ400">
            <v>1</v>
          </cell>
          <cell r="KR400">
            <v>0.52500000000000002</v>
          </cell>
          <cell r="KS400">
            <v>5.0007500000000052E-2</v>
          </cell>
          <cell r="KT400">
            <v>-0.22500000000000009</v>
          </cell>
          <cell r="KU400">
            <v>-1.5</v>
          </cell>
          <cell r="KV400">
            <v>-1</v>
          </cell>
          <cell r="KW400">
            <v>0.12500500000000006</v>
          </cell>
          <cell r="KX400">
            <v>7.5002500000000014E-2</v>
          </cell>
          <cell r="KY400">
            <v>7.5002500000000014E-2</v>
          </cell>
          <cell r="KZ400">
            <v>0.25000249999999991</v>
          </cell>
          <cell r="LA400">
            <v>0.625</v>
          </cell>
          <cell r="LB400">
            <v>3</v>
          </cell>
          <cell r="LC400" t="str">
            <v>Apr 17</v>
          </cell>
          <cell r="LD400">
            <v>34.649476228847703</v>
          </cell>
          <cell r="LE400">
            <v>44.995408631772264</v>
          </cell>
          <cell r="LF400">
            <v>430</v>
          </cell>
          <cell r="LG400">
            <v>490</v>
          </cell>
          <cell r="LH400">
            <v>50.993274853801182</v>
          </cell>
          <cell r="LI400">
            <v>65.754736842105274</v>
          </cell>
          <cell r="LJ400">
            <v>62.899999999999991</v>
          </cell>
          <cell r="LK400">
            <v>0.38684210526315793</v>
          </cell>
          <cell r="LL400">
            <v>63.287894736842098</v>
          </cell>
          <cell r="LM400">
            <v>0.35</v>
          </cell>
          <cell r="LN400">
            <v>63.893157894736852</v>
          </cell>
          <cell r="LO400">
            <v>0.65263157894736845</v>
          </cell>
          <cell r="LP400">
            <v>0</v>
          </cell>
          <cell r="LQ400">
            <v>0</v>
          </cell>
          <cell r="LR400">
            <v>0</v>
          </cell>
          <cell r="LS400">
            <v>0</v>
          </cell>
          <cell r="LT400">
            <v>47.454869457107321</v>
          </cell>
          <cell r="LU400">
            <v>46.378947368421052</v>
          </cell>
          <cell r="LV400">
            <v>54.776842105263142</v>
          </cell>
          <cell r="LW400">
            <v>53.584722222222211</v>
          </cell>
          <cell r="LX400">
            <v>52.659722222222214</v>
          </cell>
          <cell r="LY400">
            <v>54.284722222222214</v>
          </cell>
          <cell r="LZ400">
            <v>52.396315789473682</v>
          </cell>
          <cell r="MA400">
            <v>55.509999999999984</v>
          </cell>
          <cell r="MB400" t="str">
            <v>Apr 17</v>
          </cell>
          <cell r="MC400">
            <v>414.34210526315792</v>
          </cell>
          <cell r="MD400">
            <v>439.92105263157896</v>
          </cell>
          <cell r="ME400">
            <v>53.137777777777771</v>
          </cell>
          <cell r="MF400">
            <v>87.76</v>
          </cell>
          <cell r="MG400">
            <v>83.42</v>
          </cell>
          <cell r="MH400" t="str">
            <v>Apr 17</v>
          </cell>
          <cell r="MI400">
            <v>143.75</v>
          </cell>
          <cell r="MJ400">
            <v>107.1428571428572</v>
          </cell>
          <cell r="MK400">
            <v>82.857142857142833</v>
          </cell>
          <cell r="ML400">
            <v>105.00000000000003</v>
          </cell>
          <cell r="MM400">
            <v>106.42857142857142</v>
          </cell>
          <cell r="MN400">
            <v>180.27470431133165</v>
          </cell>
          <cell r="MO400">
            <v>165.49502050380775</v>
          </cell>
          <cell r="MP400">
            <v>132.85714285714286</v>
          </cell>
          <cell r="MQ400">
            <v>64.625</v>
          </cell>
          <cell r="MR400">
            <v>80.625</v>
          </cell>
          <cell r="MS400">
            <v>169.52832709780873</v>
          </cell>
          <cell r="MT400">
            <v>146.31213254943879</v>
          </cell>
          <cell r="MU400">
            <v>73.772831050228334</v>
          </cell>
          <cell r="MV400">
            <v>89.25</v>
          </cell>
          <cell r="MW400">
            <v>10.49</v>
          </cell>
        </row>
        <row r="401">
          <cell r="F401" t="str">
            <v>May 17</v>
          </cell>
          <cell r="G401">
            <v>50.426190476190477</v>
          </cell>
          <cell r="H401">
            <v>0</v>
          </cell>
          <cell r="I401">
            <v>48.503181818181822</v>
          </cell>
          <cell r="J401">
            <v>49.004999999999995</v>
          </cell>
          <cell r="K401">
            <v>50.239318181818184</v>
          </cell>
          <cell r="L401">
            <v>50.571363636363635</v>
          </cell>
          <cell r="M401">
            <v>47.50545454545454</v>
          </cell>
          <cell r="N401">
            <v>-3.7642857142857156</v>
          </cell>
          <cell r="O401">
            <v>45.240714285714283</v>
          </cell>
          <cell r="P401">
            <v>44.016363636363636</v>
          </cell>
          <cell r="Q401">
            <v>45.240714285714283</v>
          </cell>
          <cell r="R401">
            <v>48.498636363636365</v>
          </cell>
          <cell r="S401">
            <v>50.541363636363634</v>
          </cell>
          <cell r="T401">
            <v>46.468636363636364</v>
          </cell>
          <cell r="U401">
            <v>36.220909090909089</v>
          </cell>
          <cell r="V401">
            <v>48.726190476190474</v>
          </cell>
          <cell r="W401">
            <v>49.12619047619048</v>
          </cell>
          <cell r="X401">
            <v>50.226190476190474</v>
          </cell>
          <cell r="Y401">
            <v>47.976190476190474</v>
          </cell>
          <cell r="Z401">
            <v>49.202380952380956</v>
          </cell>
          <cell r="AA401">
            <v>50.194047619047602</v>
          </cell>
          <cell r="AB401">
            <v>52.441666666666649</v>
          </cell>
          <cell r="AC401">
            <v>51.926190476190477</v>
          </cell>
          <cell r="AD401">
            <v>50.976190476190474</v>
          </cell>
          <cell r="AE401">
            <v>51.426190476190477</v>
          </cell>
          <cell r="AF401">
            <v>50.141309523809525</v>
          </cell>
          <cell r="AG401">
            <v>53.079999999999984</v>
          </cell>
          <cell r="AH401">
            <v>47.991309523809527</v>
          </cell>
          <cell r="AI401">
            <v>50.536904761904758</v>
          </cell>
          <cell r="AJ401">
            <v>50.141309523809525</v>
          </cell>
          <cell r="AK401">
            <v>51.191309523809529</v>
          </cell>
          <cell r="AL401">
            <v>52.926190476190477</v>
          </cell>
          <cell r="AM401">
            <v>52.264285714285712</v>
          </cell>
          <cell r="AN401">
            <v>51.536904761904744</v>
          </cell>
          <cell r="AO401">
            <v>51.836904761904741</v>
          </cell>
          <cell r="AP401">
            <v>50.766190476190474</v>
          </cell>
          <cell r="AQ401">
            <v>49.141309523809525</v>
          </cell>
          <cell r="AR401">
            <v>52.161904761904765</v>
          </cell>
          <cell r="AS401">
            <v>51.926190476190477</v>
          </cell>
          <cell r="AT401">
            <v>50.211923809523796</v>
          </cell>
          <cell r="AU401">
            <v>50.659999999999982</v>
          </cell>
          <cell r="AV401">
            <v>52.836904761904741</v>
          </cell>
          <cell r="AW401">
            <v>50.161902857142842</v>
          </cell>
          <cell r="AX401">
            <v>50.116666666666667</v>
          </cell>
          <cell r="AY401">
            <v>50.321363636363643</v>
          </cell>
          <cell r="AZ401">
            <v>49.88045454545454</v>
          </cell>
          <cell r="BA401">
            <v>49.203181818181818</v>
          </cell>
          <cell r="BB401">
            <v>50.645714285714284</v>
          </cell>
          <cell r="BC401">
            <v>50.536904761904758</v>
          </cell>
          <cell r="BD401">
            <v>-0.37999999999999906</v>
          </cell>
          <cell r="BE401">
            <v>47.671363636363637</v>
          </cell>
          <cell r="BF401">
            <v>47.8759190909091</v>
          </cell>
          <cell r="BG401">
            <v>45.080333333333336</v>
          </cell>
          <cell r="BH401">
            <v>50.12619047619048</v>
          </cell>
          <cell r="BI401">
            <v>49.426190476190477</v>
          </cell>
          <cell r="BJ401">
            <v>0</v>
          </cell>
          <cell r="BK401">
            <v>3.14</v>
          </cell>
          <cell r="BL401">
            <v>10.705227272727273</v>
          </cell>
          <cell r="BM401">
            <v>26.86090909090909</v>
          </cell>
          <cell r="BN401">
            <v>31.863920454545458</v>
          </cell>
          <cell r="BO401">
            <v>32.57267045454546</v>
          </cell>
          <cell r="BP401">
            <v>45.025909090909089</v>
          </cell>
          <cell r="BQ401">
            <v>63.671999999999997</v>
          </cell>
          <cell r="BR401">
            <v>60.653540492045451</v>
          </cell>
          <cell r="BS401">
            <v>66.952581818181812</v>
          </cell>
          <cell r="BT401">
            <v>63.934122310227266</v>
          </cell>
          <cell r="BU401">
            <v>71.873454545454535</v>
          </cell>
          <cell r="BV401">
            <v>68.85499503749999</v>
          </cell>
          <cell r="BW401">
            <v>65.36154545454545</v>
          </cell>
          <cell r="BX401">
            <v>62.343085946590904</v>
          </cell>
          <cell r="BY401">
            <v>72.672409090909085</v>
          </cell>
          <cell r="BZ401">
            <v>69.653949582954539</v>
          </cell>
          <cell r="CA401">
            <v>61.11</v>
          </cell>
          <cell r="CB401">
            <v>58.091540492045453</v>
          </cell>
          <cell r="CC401">
            <v>69.430772727272725</v>
          </cell>
          <cell r="CD401">
            <v>66.412313219318179</v>
          </cell>
          <cell r="CE401">
            <v>72.983590909090907</v>
          </cell>
          <cell r="CF401">
            <v>62.637272727272723</v>
          </cell>
          <cell r="CG401">
            <v>84.019281818181824</v>
          </cell>
          <cell r="CH401">
            <v>63.868636363636362</v>
          </cell>
          <cell r="CI401">
            <v>62.166300000000007</v>
          </cell>
          <cell r="CJ401">
            <v>59.025845454545461</v>
          </cell>
          <cell r="CK401">
            <v>59.379027272727271</v>
          </cell>
          <cell r="CL401">
            <v>56.795072727272732</v>
          </cell>
          <cell r="CM401">
            <v>0</v>
          </cell>
          <cell r="CN401">
            <v>62.068172727272739</v>
          </cell>
          <cell r="CO401">
            <v>59.049713219318193</v>
          </cell>
          <cell r="CP401">
            <v>0</v>
          </cell>
          <cell r="CQ401">
            <v>55.096554545454545</v>
          </cell>
          <cell r="CR401">
            <v>0</v>
          </cell>
          <cell r="CS401">
            <v>0</v>
          </cell>
          <cell r="CT401">
            <v>46.396818181818176</v>
          </cell>
          <cell r="CU401">
            <v>43.760454545454536</v>
          </cell>
          <cell r="CV401">
            <v>0</v>
          </cell>
          <cell r="CW401">
            <v>63</v>
          </cell>
          <cell r="CX401">
            <v>0</v>
          </cell>
          <cell r="CY401">
            <v>53.307545454545455</v>
          </cell>
          <cell r="CZ401">
            <v>56.665636363636359</v>
          </cell>
          <cell r="DA401">
            <v>54.448227272727266</v>
          </cell>
          <cell r="DB401">
            <v>1.3669090909090897</v>
          </cell>
          <cell r="DC401">
            <v>0.94946280991735521</v>
          </cell>
          <cell r="DD401">
            <v>1.4171818181818168</v>
          </cell>
          <cell r="DE401">
            <v>0</v>
          </cell>
          <cell r="DF401">
            <v>3.0184595079545451</v>
          </cell>
          <cell r="DG401">
            <v>7.1868083522727266</v>
          </cell>
          <cell r="DH401">
            <v>4.4854210227272722</v>
          </cell>
          <cell r="DI401">
            <v>0.53283892045454551</v>
          </cell>
          <cell r="DJ401">
            <v>0.44256545454545454</v>
          </cell>
          <cell r="DK401">
            <v>1.7259829545454544</v>
          </cell>
          <cell r="DL401">
            <v>0</v>
          </cell>
          <cell r="DM401" t="str">
            <v>May 17</v>
          </cell>
          <cell r="DN401">
            <v>2.83</v>
          </cell>
          <cell r="DO401">
            <v>0</v>
          </cell>
          <cell r="DP401">
            <v>0</v>
          </cell>
          <cell r="DQ401">
            <v>0</v>
          </cell>
          <cell r="DR401">
            <v>0</v>
          </cell>
          <cell r="DS401">
            <v>1.4728636363636269</v>
          </cell>
          <cell r="DT401">
            <v>65.144863636363624</v>
          </cell>
          <cell r="DU401">
            <v>62.126404128409078</v>
          </cell>
          <cell r="DV401">
            <v>70.31659090909092</v>
          </cell>
          <cell r="DW401">
            <v>67.298131401136374</v>
          </cell>
          <cell r="DX401">
            <v>66.284590909090909</v>
          </cell>
          <cell r="DY401">
            <v>63.266131401136363</v>
          </cell>
          <cell r="DZ401">
            <v>72.488181818181801</v>
          </cell>
          <cell r="EA401">
            <v>69.469722310227255</v>
          </cell>
          <cell r="EB401">
            <v>63.984136363636352</v>
          </cell>
          <cell r="EC401">
            <v>60.965676855681807</v>
          </cell>
          <cell r="ED401">
            <v>72.554999999999993</v>
          </cell>
          <cell r="EE401">
            <v>69.536540492045447</v>
          </cell>
          <cell r="EF401">
            <v>60.748609090909085</v>
          </cell>
          <cell r="EG401">
            <v>69.268881818181825</v>
          </cell>
          <cell r="EH401">
            <v>58.563845454545451</v>
          </cell>
          <cell r="EI401">
            <v>0</v>
          </cell>
          <cell r="EJ401">
            <v>0</v>
          </cell>
          <cell r="EK401">
            <v>63.333709090909096</v>
          </cell>
          <cell r="EL401">
            <v>60.31524958295455</v>
          </cell>
          <cell r="EM401">
            <v>0</v>
          </cell>
          <cell r="EN401">
            <v>0</v>
          </cell>
          <cell r="EO401">
            <v>44.903636363636366</v>
          </cell>
          <cell r="EP401">
            <v>44.068636363636365</v>
          </cell>
          <cell r="EQ401" t="str">
            <v>May 17</v>
          </cell>
          <cell r="ER401">
            <v>2.92</v>
          </cell>
          <cell r="ES401">
            <v>0</v>
          </cell>
          <cell r="ET401">
            <v>0</v>
          </cell>
          <cell r="EU401">
            <v>0</v>
          </cell>
          <cell r="EV401">
            <v>25.476818181818178</v>
          </cell>
          <cell r="EW401">
            <v>29.987045454545456</v>
          </cell>
          <cell r="EX401">
            <v>34.21329545454546</v>
          </cell>
          <cell r="EY401">
            <v>63.247227272727272</v>
          </cell>
          <cell r="EZ401">
            <v>60.228767764772726</v>
          </cell>
          <cell r="FA401">
            <v>71.227227272727262</v>
          </cell>
          <cell r="FB401">
            <v>68.208767764772716</v>
          </cell>
          <cell r="FC401">
            <v>67.829045454545451</v>
          </cell>
          <cell r="FD401">
            <v>64.810585946590905</v>
          </cell>
          <cell r="FE401">
            <v>62.827227272727271</v>
          </cell>
          <cell r="FF401">
            <v>59.808767764772725</v>
          </cell>
          <cell r="FG401">
            <v>0</v>
          </cell>
          <cell r="FH401">
            <v>59.648022310227276</v>
          </cell>
          <cell r="FI401">
            <v>64.661481818181826</v>
          </cell>
          <cell r="FJ401">
            <v>62.666481818181822</v>
          </cell>
          <cell r="FK401">
            <v>59.648022310227276</v>
          </cell>
          <cell r="FL401">
            <v>0</v>
          </cell>
          <cell r="FM401">
            <v>0</v>
          </cell>
          <cell r="FN401" t="str">
            <v>May 17</v>
          </cell>
          <cell r="FO401">
            <v>2.72</v>
          </cell>
          <cell r="FP401">
            <v>28.540909090909089</v>
          </cell>
          <cell r="FQ401">
            <v>29.827159090909088</v>
          </cell>
          <cell r="FR401">
            <v>40.095681818181816</v>
          </cell>
          <cell r="FS401">
            <v>0</v>
          </cell>
          <cell r="FT401">
            <v>73.179272727272732</v>
          </cell>
          <cell r="FU401">
            <v>70.160813219318186</v>
          </cell>
          <cell r="FV401">
            <v>81.240409090909097</v>
          </cell>
          <cell r="FW401">
            <v>78.221949582954551</v>
          </cell>
          <cell r="FX401">
            <v>71.174727272727267</v>
          </cell>
          <cell r="FY401">
            <v>68.156267764772721</v>
          </cell>
          <cell r="FZ401">
            <v>81.240409090909097</v>
          </cell>
          <cell r="GA401">
            <v>78.221949582954551</v>
          </cell>
          <cell r="GB401">
            <v>0</v>
          </cell>
          <cell r="GC401">
            <v>0</v>
          </cell>
          <cell r="GD401">
            <v>62.217845454545447</v>
          </cell>
          <cell r="GE401">
            <v>64.754359090909091</v>
          </cell>
          <cell r="GF401">
            <v>61.735899582954545</v>
          </cell>
          <cell r="GG401">
            <v>64.754359090909091</v>
          </cell>
          <cell r="GH401">
            <v>61.735899582954545</v>
          </cell>
          <cell r="GI401">
            <v>68.972590909090911</v>
          </cell>
          <cell r="GJ401">
            <v>67.292590909090904</v>
          </cell>
          <cell r="GK401">
            <v>0</v>
          </cell>
          <cell r="GL401">
            <v>0</v>
          </cell>
          <cell r="GM401">
            <v>0</v>
          </cell>
          <cell r="GN401">
            <v>0</v>
          </cell>
          <cell r="GO401" t="str">
            <v>May 17</v>
          </cell>
          <cell r="GP401">
            <v>4.7629999999999999</v>
          </cell>
          <cell r="GQ401">
            <v>362.4404761904762</v>
          </cell>
          <cell r="GR401">
            <v>312.4404761904762</v>
          </cell>
          <cell r="GS401">
            <v>363.52380952380952</v>
          </cell>
          <cell r="GT401">
            <v>339.52380952380952</v>
          </cell>
          <cell r="GU401">
            <v>434.61904761904759</v>
          </cell>
          <cell r="GV401">
            <v>430.86904761904759</v>
          </cell>
          <cell r="GW401">
            <v>434.61904761904759</v>
          </cell>
          <cell r="GX401">
            <v>0</v>
          </cell>
          <cell r="GY401">
            <v>608.61904761904759</v>
          </cell>
          <cell r="GZ401">
            <v>529.92857142857144</v>
          </cell>
          <cell r="HA401">
            <v>540.36904761904759</v>
          </cell>
          <cell r="HB401">
            <v>525.61904761904759</v>
          </cell>
          <cell r="HC401">
            <v>481.39285714285717</v>
          </cell>
          <cell r="HD401">
            <v>446.03571428571428</v>
          </cell>
          <cell r="HE401">
            <v>453.89285714285717</v>
          </cell>
          <cell r="HF401">
            <v>454.86904761904759</v>
          </cell>
          <cell r="HG401">
            <v>375.66666666666669</v>
          </cell>
          <cell r="HH401">
            <v>0</v>
          </cell>
          <cell r="HI401">
            <v>357.92857142857144</v>
          </cell>
          <cell r="HJ401">
            <v>0</v>
          </cell>
          <cell r="HK401" t="e">
            <v>#VALUE!</v>
          </cell>
          <cell r="HL401">
            <v>0</v>
          </cell>
          <cell r="HM401">
            <v>0</v>
          </cell>
          <cell r="HN401">
            <v>294.29761904761904</v>
          </cell>
          <cell r="HO401">
            <v>278.45238095238096</v>
          </cell>
          <cell r="HP401">
            <v>257.64285714285717</v>
          </cell>
          <cell r="HQ401">
            <v>0</v>
          </cell>
          <cell r="HR401">
            <v>74.504374999999996</v>
          </cell>
          <cell r="HS401">
            <v>0</v>
          </cell>
          <cell r="HT401">
            <v>670.67857142857144</v>
          </cell>
          <cell r="HU401" t="str">
            <v>May 17</v>
          </cell>
          <cell r="HV401">
            <v>470.01190476190476</v>
          </cell>
          <cell r="HW401">
            <v>392.15476190476193</v>
          </cell>
          <cell r="HX401">
            <v>445.01190476190476</v>
          </cell>
          <cell r="HY401">
            <v>367.15476190476193</v>
          </cell>
          <cell r="HZ401">
            <v>428.03571428571428</v>
          </cell>
          <cell r="IA401">
            <v>418.79761904761904</v>
          </cell>
          <cell r="IB401">
            <v>428.03571428571428</v>
          </cell>
          <cell r="IC401">
            <v>520.83333333333337</v>
          </cell>
          <cell r="ID401">
            <v>472.10714285714283</v>
          </cell>
          <cell r="IE401">
            <v>443.20238095238096</v>
          </cell>
          <cell r="IF401">
            <v>454.59523809523807</v>
          </cell>
          <cell r="IG401">
            <v>380.33333333333331</v>
          </cell>
          <cell r="IH401">
            <v>0</v>
          </cell>
          <cell r="II401">
            <v>364.84523809523807</v>
          </cell>
          <cell r="IJ401">
            <v>0</v>
          </cell>
          <cell r="IK401">
            <v>0</v>
          </cell>
          <cell r="IL401">
            <v>0</v>
          </cell>
          <cell r="IM401">
            <v>300.08333333333331</v>
          </cell>
          <cell r="IN401">
            <v>279.58333333333331</v>
          </cell>
          <cell r="IO401">
            <v>0</v>
          </cell>
          <cell r="IP401">
            <v>0</v>
          </cell>
          <cell r="IQ401" t="str">
            <v>May 17</v>
          </cell>
          <cell r="IR401">
            <v>8.5910141145553034</v>
          </cell>
          <cell r="IS401">
            <v>30.620467365028201</v>
          </cell>
          <cell r="IT401">
            <v>35.353535353535349</v>
          </cell>
          <cell r="IU401">
            <v>0</v>
          </cell>
          <cell r="IV401">
            <v>0</v>
          </cell>
          <cell r="IW401">
            <v>0</v>
          </cell>
          <cell r="IX401">
            <v>50.181325051759835</v>
          </cell>
          <cell r="IY401">
            <v>0</v>
          </cell>
          <cell r="IZ401">
            <v>67.166190476190479</v>
          </cell>
          <cell r="JA401">
            <v>65.055714285714274</v>
          </cell>
          <cell r="JB401">
            <v>0</v>
          </cell>
          <cell r="JC401">
            <v>61.873333333333335</v>
          </cell>
          <cell r="JD401">
            <v>74.792899408284029</v>
          </cell>
          <cell r="JE401">
            <v>0</v>
          </cell>
          <cell r="JF401">
            <v>0</v>
          </cell>
          <cell r="JG401">
            <v>0</v>
          </cell>
          <cell r="JH401">
            <v>0</v>
          </cell>
          <cell r="JI401">
            <v>0</v>
          </cell>
          <cell r="JJ401">
            <v>0</v>
          </cell>
          <cell r="JK401">
            <v>0</v>
          </cell>
          <cell r="JL401">
            <v>0</v>
          </cell>
          <cell r="JM401">
            <v>5.9047619047618127E-2</v>
          </cell>
          <cell r="JN401">
            <v>60.532960662525888</v>
          </cell>
          <cell r="JO401">
            <v>0</v>
          </cell>
          <cell r="JP401">
            <v>59.688571428571436</v>
          </cell>
          <cell r="JQ401">
            <v>59.629523809523818</v>
          </cell>
          <cell r="JR401">
            <v>61.388571428571439</v>
          </cell>
          <cell r="JS401">
            <v>61.828428674948235</v>
          </cell>
          <cell r="JT401">
            <v>61.962714389233952</v>
          </cell>
          <cell r="JU401">
            <v>0</v>
          </cell>
          <cell r="JV401">
            <v>0</v>
          </cell>
          <cell r="JW401">
            <v>0</v>
          </cell>
          <cell r="JX401">
            <v>0</v>
          </cell>
          <cell r="JY401">
            <v>0</v>
          </cell>
          <cell r="JZ401">
            <v>60.629523809523818</v>
          </cell>
          <cell r="KA401">
            <v>0</v>
          </cell>
          <cell r="KB401">
            <v>0</v>
          </cell>
          <cell r="KC401">
            <v>0</v>
          </cell>
          <cell r="KD401">
            <v>50.374285714285726</v>
          </cell>
          <cell r="KE401">
            <v>53.374285714285726</v>
          </cell>
          <cell r="KF401">
            <v>50.374285714285726</v>
          </cell>
          <cell r="KG401">
            <v>53.374285714285726</v>
          </cell>
          <cell r="KH401">
            <v>49.821904761904761</v>
          </cell>
          <cell r="KI401">
            <v>0</v>
          </cell>
          <cell r="KJ401">
            <v>0</v>
          </cell>
          <cell r="KK401">
            <v>49.680057384131338</v>
          </cell>
          <cell r="KL401">
            <v>48.592543323388924</v>
          </cell>
          <cell r="KM401">
            <v>0</v>
          </cell>
          <cell r="KN401">
            <v>46.966564167522542</v>
          </cell>
          <cell r="KO401">
            <v>-5</v>
          </cell>
          <cell r="KP401">
            <v>1.6260869565217388</v>
          </cell>
          <cell r="KQ401">
            <v>1</v>
          </cell>
          <cell r="KR401">
            <v>0.59999999999999976</v>
          </cell>
          <cell r="KS401">
            <v>0.20000000000000007</v>
          </cell>
          <cell r="KT401">
            <v>-0.2760869565217392</v>
          </cell>
          <cell r="KU401">
            <v>-1.5</v>
          </cell>
          <cell r="KV401">
            <v>-1</v>
          </cell>
          <cell r="KW401">
            <v>0.2</v>
          </cell>
          <cell r="KX401">
            <v>0.15652391304347824</v>
          </cell>
          <cell r="KY401">
            <v>0.15652391304347824</v>
          </cell>
          <cell r="KZ401">
            <v>1.6521739130434783</v>
          </cell>
          <cell r="LA401">
            <v>1.3043491304347825</v>
          </cell>
          <cell r="LB401">
            <v>3</v>
          </cell>
          <cell r="LC401" t="str">
            <v>May 17</v>
          </cell>
          <cell r="LD401">
            <v>31.023368251410151</v>
          </cell>
          <cell r="LE401">
            <v>35.812672176308538</v>
          </cell>
          <cell r="LF401">
            <v>385</v>
          </cell>
          <cell r="LG401">
            <v>390</v>
          </cell>
          <cell r="LH401">
            <v>47.456507936507933</v>
          </cell>
          <cell r="LI401">
            <v>62.645238095238106</v>
          </cell>
          <cell r="LJ401">
            <v>59.822380952380961</v>
          </cell>
          <cell r="LK401">
            <v>0.38809523809523805</v>
          </cell>
          <cell r="LL401">
            <v>59.887142857142862</v>
          </cell>
          <cell r="LM401">
            <v>0.42857142857142849</v>
          </cell>
          <cell r="LN401">
            <v>60.430000000000007</v>
          </cell>
          <cell r="LO401">
            <v>0.70000000000000007</v>
          </cell>
          <cell r="LP401">
            <v>0</v>
          </cell>
          <cell r="LQ401">
            <v>0</v>
          </cell>
          <cell r="LR401">
            <v>0</v>
          </cell>
          <cell r="LS401">
            <v>0</v>
          </cell>
          <cell r="LT401">
            <v>46.79895013123361</v>
          </cell>
          <cell r="LU401">
            <v>45.22774653168355</v>
          </cell>
          <cell r="LV401">
            <v>52.441666666666649</v>
          </cell>
          <cell r="LW401">
            <v>51.926190476190477</v>
          </cell>
          <cell r="LX401">
            <v>50.976190476190474</v>
          </cell>
          <cell r="LY401">
            <v>51.426190476190477</v>
          </cell>
          <cell r="LZ401">
            <v>50.141309523809525</v>
          </cell>
          <cell r="MA401">
            <v>53.079999999999984</v>
          </cell>
          <cell r="MB401" t="str">
            <v>May 17</v>
          </cell>
          <cell r="MC401">
            <v>404.28571428571428</v>
          </cell>
          <cell r="MD401">
            <v>418.28571428571428</v>
          </cell>
          <cell r="ME401">
            <v>49.607142857142861</v>
          </cell>
          <cell r="MF401">
            <v>81.736243599999995</v>
          </cell>
          <cell r="MG401">
            <v>74.050000000000011</v>
          </cell>
          <cell r="MH401" t="str">
            <v>May 17</v>
          </cell>
          <cell r="MI401">
            <v>126.52173913043478</v>
          </cell>
          <cell r="MJ401">
            <v>103.22981366459634</v>
          </cell>
          <cell r="MK401">
            <v>106.08695652173915</v>
          </cell>
          <cell r="ML401">
            <v>100.99378881987579</v>
          </cell>
          <cell r="MM401">
            <v>104.72049689440999</v>
          </cell>
          <cell r="MN401">
            <v>183.13620755436853</v>
          </cell>
          <cell r="MO401">
            <v>164.0304628002342</v>
          </cell>
          <cell r="MP401">
            <v>122.98136645962732</v>
          </cell>
          <cell r="MQ401">
            <v>56.195652173913047</v>
          </cell>
          <cell r="MR401">
            <v>81.521739130434781</v>
          </cell>
          <cell r="MS401">
            <v>161.7944368275509</v>
          </cell>
          <cell r="MT401">
            <v>144.30785676109025</v>
          </cell>
          <cell r="MU401">
            <v>72.116339090728601</v>
          </cell>
          <cell r="MV401">
            <v>97.282608695652172</v>
          </cell>
          <cell r="MW401">
            <v>10.49</v>
          </cell>
        </row>
        <row r="402">
          <cell r="F402" t="str">
            <v>Jun 17</v>
          </cell>
          <cell r="G402">
            <v>46.522727272727273</v>
          </cell>
          <cell r="H402">
            <v>0</v>
          </cell>
          <cell r="I402">
            <v>45.168636363636374</v>
          </cell>
          <cell r="J402">
            <v>45.525909090909096</v>
          </cell>
          <cell r="K402">
            <v>46.75363636363636</v>
          </cell>
          <cell r="L402">
            <v>47.211818181818188</v>
          </cell>
          <cell r="M402">
            <v>43.936818181818182</v>
          </cell>
          <cell r="N402">
            <v>-4.7636363636363637</v>
          </cell>
          <cell r="O402">
            <v>40.76227272727273</v>
          </cell>
          <cell r="P402">
            <v>42.105454545454535</v>
          </cell>
          <cell r="Q402">
            <v>40.76227272727273</v>
          </cell>
          <cell r="R402">
            <v>44.903863636363639</v>
          </cell>
          <cell r="S402">
            <v>48.3690909090909</v>
          </cell>
          <cell r="T402">
            <v>44.23272727272726</v>
          </cell>
          <cell r="U402">
            <v>35.787272727272722</v>
          </cell>
          <cell r="V402">
            <v>45.356818181818184</v>
          </cell>
          <cell r="W402">
            <v>45.461363636363636</v>
          </cell>
          <cell r="X402">
            <v>46.322727272727271</v>
          </cell>
          <cell r="Y402">
            <v>44.422727272727272</v>
          </cell>
          <cell r="Z402">
            <v>45.729545454545452</v>
          </cell>
          <cell r="AA402">
            <v>45.896190476190483</v>
          </cell>
          <cell r="AB402">
            <v>48.59142857142858</v>
          </cell>
          <cell r="AC402">
            <v>48.022727272727273</v>
          </cell>
          <cell r="AD402">
            <v>47.072727272727271</v>
          </cell>
          <cell r="AE402">
            <v>47.75</v>
          </cell>
          <cell r="AF402">
            <v>45.683809523809522</v>
          </cell>
          <cell r="AG402">
            <v>49.71</v>
          </cell>
          <cell r="AH402">
            <v>43.733809523809526</v>
          </cell>
          <cell r="AI402">
            <v>46.442380952380951</v>
          </cell>
          <cell r="AJ402">
            <v>45.683809523809522</v>
          </cell>
          <cell r="AK402">
            <v>46.533809523819521</v>
          </cell>
          <cell r="AL402">
            <v>48</v>
          </cell>
          <cell r="AM402">
            <v>49.299523809523805</v>
          </cell>
          <cell r="AN402">
            <v>47.958095238095247</v>
          </cell>
          <cell r="AO402">
            <v>47.448571428571434</v>
          </cell>
          <cell r="AP402">
            <v>47.150909090909096</v>
          </cell>
          <cell r="AQ402">
            <v>44.683809523809522</v>
          </cell>
          <cell r="AR402">
            <v>47.878571428571441</v>
          </cell>
          <cell r="AS402">
            <v>48.022727272727273</v>
          </cell>
          <cell r="AT402">
            <v>45.804761904761904</v>
          </cell>
          <cell r="AU402">
            <v>47.32</v>
          </cell>
          <cell r="AV402">
            <v>48.305714285714295</v>
          </cell>
          <cell r="AW402">
            <v>45.945280952380948</v>
          </cell>
          <cell r="AX402">
            <v>46.18181818181818</v>
          </cell>
          <cell r="AY402">
            <v>46.961818181818174</v>
          </cell>
          <cell r="AZ402">
            <v>46.420909090909078</v>
          </cell>
          <cell r="BA402">
            <v>45.868636363636355</v>
          </cell>
          <cell r="BB402">
            <v>46.595238095238095</v>
          </cell>
          <cell r="BC402">
            <v>46.472380952380959</v>
          </cell>
          <cell r="BD402">
            <v>-0.72650000000000337</v>
          </cell>
          <cell r="BE402">
            <v>44.089090909090906</v>
          </cell>
          <cell r="BF402">
            <v>44.482282727272732</v>
          </cell>
          <cell r="BG402">
            <v>42.038181818181833</v>
          </cell>
          <cell r="BH402">
            <v>46.109090909090909</v>
          </cell>
          <cell r="BI402">
            <v>45.409090909090907</v>
          </cell>
          <cell r="BJ402">
            <v>0</v>
          </cell>
          <cell r="BK402">
            <v>3.24</v>
          </cell>
          <cell r="BL402">
            <v>10.217215909090909</v>
          </cell>
          <cell r="BM402">
            <v>24.806249999999999</v>
          </cell>
          <cell r="BN402">
            <v>29.632670454545458</v>
          </cell>
          <cell r="BO402">
            <v>29.673238636363639</v>
          </cell>
          <cell r="BP402">
            <v>41.998806818181819</v>
          </cell>
          <cell r="BQ402">
            <v>60.13712727272727</v>
          </cell>
          <cell r="BR402">
            <v>56.39459146363636</v>
          </cell>
          <cell r="BS402">
            <v>62.195127272727262</v>
          </cell>
          <cell r="BT402">
            <v>58.452591463636352</v>
          </cell>
          <cell r="BU402">
            <v>65.282127272727266</v>
          </cell>
          <cell r="BV402">
            <v>61.539591463636356</v>
          </cell>
          <cell r="BW402">
            <v>61.012445454545457</v>
          </cell>
          <cell r="BX402">
            <v>57.269909645454547</v>
          </cell>
          <cell r="BY402">
            <v>68.403490909090905</v>
          </cell>
          <cell r="BZ402">
            <v>64.660955099999995</v>
          </cell>
          <cell r="CA402">
            <v>57.57226363636363</v>
          </cell>
          <cell r="CB402">
            <v>53.82972782727272</v>
          </cell>
          <cell r="CC402">
            <v>63.108627272727269</v>
          </cell>
          <cell r="CD402">
            <v>59.366091463636359</v>
          </cell>
          <cell r="CE402">
            <v>67.388809090909092</v>
          </cell>
          <cell r="CF402">
            <v>57.25363636363636</v>
          </cell>
          <cell r="CG402">
            <v>78.053181818181798</v>
          </cell>
          <cell r="CH402">
            <v>65.901818181818172</v>
          </cell>
          <cell r="CI402">
            <v>57.208581818181834</v>
          </cell>
          <cell r="CJ402">
            <v>54.454718181818194</v>
          </cell>
          <cell r="CK402">
            <v>54.688581818181831</v>
          </cell>
          <cell r="CL402">
            <v>52.576840909090897</v>
          </cell>
          <cell r="CM402">
            <v>0</v>
          </cell>
          <cell r="CN402">
            <v>58.173818181818177</v>
          </cell>
          <cell r="CO402">
            <v>54.431282372727267</v>
          </cell>
          <cell r="CP402">
            <v>0</v>
          </cell>
          <cell r="CQ402">
            <v>51.212509090909087</v>
          </cell>
          <cell r="CR402">
            <v>0</v>
          </cell>
          <cell r="CS402">
            <v>0</v>
          </cell>
          <cell r="CT402">
            <v>43.947727272727278</v>
          </cell>
          <cell r="CU402">
            <v>41.572727272727278</v>
          </cell>
          <cell r="CV402">
            <v>0</v>
          </cell>
          <cell r="CW402">
            <v>59.63</v>
          </cell>
          <cell r="CX402">
            <v>0</v>
          </cell>
          <cell r="CY402">
            <v>49.19517272727272</v>
          </cell>
          <cell r="CZ402">
            <v>53.888863636363638</v>
          </cell>
          <cell r="DA402">
            <v>51.890045454545444</v>
          </cell>
          <cell r="DB402">
            <v>0.85749999999999937</v>
          </cell>
          <cell r="DC402">
            <v>0.95987603305785041</v>
          </cell>
          <cell r="DD402">
            <v>1.1467272727272757</v>
          </cell>
          <cell r="DE402">
            <v>0</v>
          </cell>
          <cell r="DF402">
            <v>3.7425358090909087</v>
          </cell>
          <cell r="DG402">
            <v>8.9107995454545446</v>
          </cell>
          <cell r="DH402">
            <v>6.1026715909090914</v>
          </cell>
          <cell r="DI402">
            <v>0.55742227272727285</v>
          </cell>
          <cell r="DJ402">
            <v>0.46513409090909091</v>
          </cell>
          <cell r="DK402">
            <v>1.7855715909090906</v>
          </cell>
          <cell r="DL402">
            <v>0</v>
          </cell>
          <cell r="DM402" t="str">
            <v>Jun 17</v>
          </cell>
          <cell r="DN402">
            <v>2.9050000000000002</v>
          </cell>
          <cell r="DO402">
            <v>0</v>
          </cell>
          <cell r="DP402">
            <v>0</v>
          </cell>
          <cell r="DQ402">
            <v>0</v>
          </cell>
          <cell r="DR402">
            <v>0</v>
          </cell>
          <cell r="DS402">
            <v>1.1675999999999931</v>
          </cell>
          <cell r="DT402">
            <v>61.304727272727263</v>
          </cell>
          <cell r="DU402">
            <v>57.562191463636353</v>
          </cell>
          <cell r="DV402">
            <v>67.307863636363649</v>
          </cell>
          <cell r="DW402">
            <v>63.565327827272739</v>
          </cell>
          <cell r="DX402">
            <v>62.342318181818179</v>
          </cell>
          <cell r="DY402">
            <v>58.599782372727269</v>
          </cell>
          <cell r="DZ402">
            <v>68.817954545454555</v>
          </cell>
          <cell r="EA402">
            <v>65.075418736363645</v>
          </cell>
          <cell r="EB402">
            <v>60.102954545454551</v>
          </cell>
          <cell r="EC402">
            <v>56.360418736363641</v>
          </cell>
          <cell r="ED402">
            <v>68.938227272727261</v>
          </cell>
          <cell r="EE402">
            <v>65.195691463636351</v>
          </cell>
          <cell r="EF402">
            <v>56.415927272727266</v>
          </cell>
          <cell r="EG402">
            <v>65.341881818181804</v>
          </cell>
          <cell r="EH402">
            <v>54.46101818181819</v>
          </cell>
          <cell r="EI402">
            <v>0</v>
          </cell>
          <cell r="EJ402">
            <v>0</v>
          </cell>
          <cell r="EK402">
            <v>59.466654545454531</v>
          </cell>
          <cell r="EL402">
            <v>55.724118736363621</v>
          </cell>
          <cell r="EM402">
            <v>0</v>
          </cell>
          <cell r="EN402">
            <v>0</v>
          </cell>
          <cell r="EO402">
            <v>42.746818181818185</v>
          </cell>
          <cell r="EP402">
            <v>42.163181818181819</v>
          </cell>
          <cell r="EQ402" t="str">
            <v>Jun 17</v>
          </cell>
          <cell r="ER402">
            <v>3.09</v>
          </cell>
          <cell r="ES402">
            <v>0</v>
          </cell>
          <cell r="ET402">
            <v>0</v>
          </cell>
          <cell r="EU402">
            <v>0</v>
          </cell>
          <cell r="EV402">
            <v>23.498522727272729</v>
          </cell>
          <cell r="EW402">
            <v>28.536136363636359</v>
          </cell>
          <cell r="EX402">
            <v>33.693068181818177</v>
          </cell>
          <cell r="EY402">
            <v>59.339127272727282</v>
          </cell>
          <cell r="EZ402">
            <v>55.596591463636372</v>
          </cell>
          <cell r="FA402">
            <v>68.588672727272709</v>
          </cell>
          <cell r="FB402">
            <v>64.846136918181799</v>
          </cell>
          <cell r="FC402">
            <v>64.350490909090894</v>
          </cell>
          <cell r="FD402">
            <v>60.607955099999984</v>
          </cell>
          <cell r="FE402">
            <v>58.91912727272728</v>
          </cell>
          <cell r="FF402">
            <v>55.17659146363637</v>
          </cell>
          <cell r="FG402">
            <v>0</v>
          </cell>
          <cell r="FH402">
            <v>54.754873281818192</v>
          </cell>
          <cell r="FI402">
            <v>58.976590909090916</v>
          </cell>
          <cell r="FJ402">
            <v>58.497409090909102</v>
          </cell>
          <cell r="FK402">
            <v>54.754873281818192</v>
          </cell>
          <cell r="FL402">
            <v>0</v>
          </cell>
          <cell r="FM402">
            <v>0</v>
          </cell>
          <cell r="FN402" t="str">
            <v>Jun 17</v>
          </cell>
          <cell r="FO402">
            <v>2.92</v>
          </cell>
          <cell r="FP402">
            <v>27.443181818181817</v>
          </cell>
          <cell r="FQ402">
            <v>26.550681818181818</v>
          </cell>
          <cell r="FR402">
            <v>37.028011363636359</v>
          </cell>
          <cell r="FS402">
            <v>0</v>
          </cell>
          <cell r="FT402">
            <v>67.851859090909088</v>
          </cell>
          <cell r="FU402">
            <v>64.109323281818178</v>
          </cell>
          <cell r="FV402">
            <v>80.241859090909088</v>
          </cell>
          <cell r="FW402">
            <v>76.499323281818178</v>
          </cell>
          <cell r="FX402">
            <v>65.754245454545455</v>
          </cell>
          <cell r="FY402">
            <v>62.011709645454545</v>
          </cell>
          <cell r="FZ402">
            <v>80.241859090909088</v>
          </cell>
          <cell r="GA402">
            <v>76.499323281818178</v>
          </cell>
          <cell r="GB402">
            <v>0</v>
          </cell>
          <cell r="GC402">
            <v>0</v>
          </cell>
          <cell r="GD402">
            <v>59.505886363636364</v>
          </cell>
          <cell r="GE402">
            <v>61.576390909090904</v>
          </cell>
          <cell r="GF402">
            <v>57.833855099999994</v>
          </cell>
          <cell r="GG402">
            <v>61.60025454545454</v>
          </cell>
          <cell r="GH402">
            <v>57.85771873636363</v>
          </cell>
          <cell r="GI402">
            <v>64.28959090909089</v>
          </cell>
          <cell r="GJ402">
            <v>62.60959090909089</v>
          </cell>
          <cell r="GK402">
            <v>0</v>
          </cell>
          <cell r="GL402">
            <v>0</v>
          </cell>
          <cell r="GM402">
            <v>0</v>
          </cell>
          <cell r="GN402">
            <v>0</v>
          </cell>
          <cell r="GO402" t="str">
            <v>Jun 17</v>
          </cell>
          <cell r="GP402">
            <v>4.6219999999999999</v>
          </cell>
          <cell r="GQ402">
            <v>330.75</v>
          </cell>
          <cell r="GR402">
            <v>286.56818181818181</v>
          </cell>
          <cell r="GS402">
            <v>344.40909090909093</v>
          </cell>
          <cell r="GT402">
            <v>310.5</v>
          </cell>
          <cell r="GU402">
            <v>400.68181818181819</v>
          </cell>
          <cell r="GV402">
            <v>396.93181818181819</v>
          </cell>
          <cell r="GW402">
            <v>400.68181818181819</v>
          </cell>
          <cell r="GX402">
            <v>0</v>
          </cell>
          <cell r="GY402">
            <v>581.44318181818187</v>
          </cell>
          <cell r="GZ402">
            <v>501.875</v>
          </cell>
          <cell r="HA402">
            <v>513.19318181818187</v>
          </cell>
          <cell r="HB402">
            <v>498.44318181818181</v>
          </cell>
          <cell r="HC402">
            <v>454.57954545454544</v>
          </cell>
          <cell r="HD402">
            <v>414.34090909090907</v>
          </cell>
          <cell r="HE402">
            <v>423.625</v>
          </cell>
          <cell r="HF402">
            <v>424.86363636363637</v>
          </cell>
          <cell r="HG402">
            <v>353.55681818181819</v>
          </cell>
          <cell r="HH402">
            <v>0</v>
          </cell>
          <cell r="HI402">
            <v>336.36363636363637</v>
          </cell>
          <cell r="HJ402">
            <v>0</v>
          </cell>
          <cell r="HK402" t="e">
            <v>#VALUE!</v>
          </cell>
          <cell r="HL402">
            <v>0</v>
          </cell>
          <cell r="HM402">
            <v>0</v>
          </cell>
          <cell r="HN402">
            <v>280.76136363636363</v>
          </cell>
          <cell r="HO402">
            <v>272.23863636363637</v>
          </cell>
          <cell r="HP402">
            <v>253.46590909090909</v>
          </cell>
          <cell r="HQ402">
            <v>0</v>
          </cell>
          <cell r="HR402">
            <v>79.175600000000003</v>
          </cell>
          <cell r="HS402">
            <v>0</v>
          </cell>
          <cell r="HT402">
            <v>637.63636363636363</v>
          </cell>
          <cell r="HU402" t="str">
            <v>Jun 17</v>
          </cell>
          <cell r="HV402">
            <v>433.65909090909093</v>
          </cell>
          <cell r="HW402">
            <v>355.84090909090907</v>
          </cell>
          <cell r="HX402">
            <v>408.65909090909093</v>
          </cell>
          <cell r="HY402">
            <v>330.84090909090907</v>
          </cell>
          <cell r="HZ402">
            <v>394.44318181818181</v>
          </cell>
          <cell r="IA402">
            <v>385.71590909090907</v>
          </cell>
          <cell r="IB402">
            <v>394.44318181818181</v>
          </cell>
          <cell r="IC402">
            <v>486.76136363636363</v>
          </cell>
          <cell r="ID402">
            <v>445.04545454545456</v>
          </cell>
          <cell r="IE402">
            <v>409.88636363636363</v>
          </cell>
          <cell r="IF402">
            <v>423.88636363636363</v>
          </cell>
          <cell r="IG402">
            <v>357.94318181818181</v>
          </cell>
          <cell r="IH402">
            <v>0</v>
          </cell>
          <cell r="II402">
            <v>340.09090909090907</v>
          </cell>
          <cell r="IJ402">
            <v>0</v>
          </cell>
          <cell r="IK402">
            <v>0</v>
          </cell>
          <cell r="IL402">
            <v>0</v>
          </cell>
          <cell r="IM402">
            <v>287.13636363636363</v>
          </cell>
          <cell r="IN402">
            <v>272.30681818181819</v>
          </cell>
          <cell r="IO402">
            <v>0</v>
          </cell>
          <cell r="IP402">
            <v>0</v>
          </cell>
          <cell r="IQ402" t="str">
            <v>Jun 17</v>
          </cell>
          <cell r="IR402">
            <v>8.3443402863825789</v>
          </cell>
          <cell r="IS402">
            <v>30.620467365028201</v>
          </cell>
          <cell r="IT402">
            <v>35.353535353535349</v>
          </cell>
          <cell r="IU402">
            <v>0</v>
          </cell>
          <cell r="IV402">
            <v>0</v>
          </cell>
          <cell r="IW402">
            <v>0</v>
          </cell>
          <cell r="IX402">
            <v>45.914848484848484</v>
          </cell>
          <cell r="IY402">
            <v>0</v>
          </cell>
          <cell r="IZ402">
            <v>61.977142857142852</v>
          </cell>
          <cell r="JA402">
            <v>60.436666666666675</v>
          </cell>
          <cell r="JB402">
            <v>0</v>
          </cell>
          <cell r="JC402">
            <v>57.607619047619039</v>
          </cell>
          <cell r="JD402">
            <v>68.281205973513678</v>
          </cell>
          <cell r="JE402">
            <v>0</v>
          </cell>
          <cell r="JF402">
            <v>0</v>
          </cell>
          <cell r="JG402">
            <v>0</v>
          </cell>
          <cell r="JH402">
            <v>0</v>
          </cell>
          <cell r="JI402">
            <v>0</v>
          </cell>
          <cell r="JJ402">
            <v>0</v>
          </cell>
          <cell r="JK402">
            <v>0</v>
          </cell>
          <cell r="JL402">
            <v>0</v>
          </cell>
          <cell r="JM402">
            <v>1.4326930735930858</v>
          </cell>
          <cell r="JN402">
            <v>56.978272943722956</v>
          </cell>
          <cell r="JO402">
            <v>0</v>
          </cell>
          <cell r="JP402">
            <v>57.412693073593076</v>
          </cell>
          <cell r="JQ402">
            <v>55.97999999999999</v>
          </cell>
          <cell r="JR402">
            <v>57.794502164502163</v>
          </cell>
          <cell r="JS402">
            <v>58.332080194805194</v>
          </cell>
          <cell r="JT402">
            <v>58.468270670995665</v>
          </cell>
          <cell r="JU402">
            <v>0</v>
          </cell>
          <cell r="JV402">
            <v>0</v>
          </cell>
          <cell r="JW402">
            <v>0</v>
          </cell>
          <cell r="JX402">
            <v>0</v>
          </cell>
          <cell r="JY402">
            <v>0</v>
          </cell>
          <cell r="JZ402">
            <v>56.97999999999999</v>
          </cell>
          <cell r="KA402">
            <v>0</v>
          </cell>
          <cell r="KB402">
            <v>0</v>
          </cell>
          <cell r="KC402">
            <v>0</v>
          </cell>
          <cell r="KD402">
            <v>48.473809523809521</v>
          </cell>
          <cell r="KE402">
            <v>51.473809523809521</v>
          </cell>
          <cell r="KF402">
            <v>48.473809523809521</v>
          </cell>
          <cell r="KG402">
            <v>51.473809523809521</v>
          </cell>
          <cell r="KH402">
            <v>48.325238095238099</v>
          </cell>
          <cell r="KI402">
            <v>0</v>
          </cell>
          <cell r="KJ402">
            <v>0</v>
          </cell>
          <cell r="KK402">
            <v>47.586822101782737</v>
          </cell>
          <cell r="KL402">
            <v>46.543852472986337</v>
          </cell>
          <cell r="KM402">
            <v>0</v>
          </cell>
          <cell r="KN402">
            <v>45.503112254150068</v>
          </cell>
          <cell r="KO402">
            <v>-5</v>
          </cell>
          <cell r="KP402">
            <v>1.1181818181818184</v>
          </cell>
          <cell r="KQ402">
            <v>1</v>
          </cell>
          <cell r="KR402">
            <v>0.59999999999999976</v>
          </cell>
          <cell r="KS402">
            <v>0.20000000000000007</v>
          </cell>
          <cell r="KT402">
            <v>-6.3631818181818178E-2</v>
          </cell>
          <cell r="KU402">
            <v>-1.5</v>
          </cell>
          <cell r="KV402">
            <v>-1</v>
          </cell>
          <cell r="KW402">
            <v>0.24545454545454551</v>
          </cell>
          <cell r="KX402">
            <v>8.636590909090909E-2</v>
          </cell>
          <cell r="KY402">
            <v>8.636590909090909E-2</v>
          </cell>
          <cell r="KZ402">
            <v>1.2272727272727273</v>
          </cell>
          <cell r="LA402">
            <v>1.250000909090909</v>
          </cell>
          <cell r="LB402">
            <v>3</v>
          </cell>
          <cell r="LC402" t="str">
            <v>Jun 17</v>
          </cell>
          <cell r="LD402">
            <v>31.023368251410151</v>
          </cell>
          <cell r="LE402">
            <v>35.812672176308538</v>
          </cell>
          <cell r="LF402">
            <v>385</v>
          </cell>
          <cell r="LG402">
            <v>390</v>
          </cell>
          <cell r="LH402">
            <v>43.850925925925921</v>
          </cell>
          <cell r="LI402">
            <v>57.993809523809524</v>
          </cell>
          <cell r="LJ402">
            <v>56.142857142857139</v>
          </cell>
          <cell r="LK402">
            <v>0.47857142857142854</v>
          </cell>
          <cell r="LL402">
            <v>56.171904761904763</v>
          </cell>
          <cell r="LM402">
            <v>0.4028571428571428</v>
          </cell>
          <cell r="LN402">
            <v>56.809047619047611</v>
          </cell>
          <cell r="LO402">
            <v>0.72142857142857142</v>
          </cell>
          <cell r="LP402">
            <v>0</v>
          </cell>
          <cell r="LQ402">
            <v>0</v>
          </cell>
          <cell r="LR402">
            <v>0</v>
          </cell>
          <cell r="LS402">
            <v>0</v>
          </cell>
          <cell r="LT402">
            <v>44.946606674165729</v>
          </cell>
          <cell r="LU402">
            <v>43.902287214098244</v>
          </cell>
          <cell r="LV402">
            <v>48.59142857142858</v>
          </cell>
          <cell r="LW402">
            <v>48.022727272727273</v>
          </cell>
          <cell r="LX402">
            <v>47.072727272727271</v>
          </cell>
          <cell r="LY402">
            <v>47.75</v>
          </cell>
          <cell r="LZ402">
            <v>45.683809523809522</v>
          </cell>
          <cell r="MA402">
            <v>49.71</v>
          </cell>
          <cell r="MB402" t="str">
            <v>Jun 17</v>
          </cell>
          <cell r="MC402">
            <v>379.57142857142856</v>
          </cell>
          <cell r="MD402">
            <v>393.5</v>
          </cell>
          <cell r="ME402">
            <v>46.004629629629633</v>
          </cell>
          <cell r="MF402">
            <v>89.52</v>
          </cell>
          <cell r="MG402">
            <v>79.740000000000009</v>
          </cell>
          <cell r="MH402" t="str">
            <v>Jun 17</v>
          </cell>
          <cell r="MI402">
            <v>127.95454545454545</v>
          </cell>
          <cell r="MJ402">
            <v>99.870129870129873</v>
          </cell>
          <cell r="MK402">
            <v>102.72727272727275</v>
          </cell>
          <cell r="ML402">
            <v>99.610389610389632</v>
          </cell>
          <cell r="MM402">
            <v>92.467532467532436</v>
          </cell>
          <cell r="MN402">
            <v>179.66771877492985</v>
          </cell>
          <cell r="MO402">
            <v>164.0304628002342</v>
          </cell>
          <cell r="MP402">
            <v>113.63636363636361</v>
          </cell>
          <cell r="MQ402">
            <v>52.727272727272727</v>
          </cell>
          <cell r="MR402">
            <v>68.181818181818187</v>
          </cell>
          <cell r="MS402">
            <v>160.34206306787803</v>
          </cell>
          <cell r="MT402">
            <v>144.30785676109025</v>
          </cell>
          <cell r="MU402">
            <v>69.634703196347047</v>
          </cell>
          <cell r="MV402">
            <v>82.840909090909093</v>
          </cell>
          <cell r="MW402">
            <v>10.49</v>
          </cell>
        </row>
        <row r="403">
          <cell r="F403" t="str">
            <v>Jul 17</v>
          </cell>
          <cell r="G403">
            <v>48.56428571428571</v>
          </cell>
          <cell r="H403">
            <v>0</v>
          </cell>
          <cell r="I403">
            <v>46.630526315789467</v>
          </cell>
          <cell r="J403">
            <v>46.904736842105258</v>
          </cell>
          <cell r="K403">
            <v>48.342500000000008</v>
          </cell>
          <cell r="L403">
            <v>48.998947368421057</v>
          </cell>
          <cell r="M403">
            <v>45.83052631578947</v>
          </cell>
          <cell r="N403">
            <v>-4.2368421052631566</v>
          </cell>
          <cell r="O403">
            <v>42.667894736842101</v>
          </cell>
          <cell r="P403">
            <v>42.873157894736849</v>
          </cell>
          <cell r="Q403">
            <v>42.667894736842101</v>
          </cell>
          <cell r="R403">
            <v>47.122</v>
          </cell>
          <cell r="S403">
            <v>47.052105263157898</v>
          </cell>
          <cell r="T403">
            <v>44.221052631578949</v>
          </cell>
          <cell r="U403">
            <v>36.999473684210528</v>
          </cell>
          <cell r="V403">
            <v>47.797619047619044</v>
          </cell>
          <cell r="W403">
            <v>47.821428571428569</v>
          </cell>
          <cell r="X403">
            <v>48.369047619047613</v>
          </cell>
          <cell r="Y403">
            <v>46.445238095238089</v>
          </cell>
          <cell r="Z403">
            <v>47.790476190476184</v>
          </cell>
          <cell r="AA403">
            <v>47.03309523809525</v>
          </cell>
          <cell r="AB403">
            <v>49.568809523809534</v>
          </cell>
          <cell r="AC403">
            <v>50.076190476190469</v>
          </cell>
          <cell r="AD403">
            <v>48.81428571428571</v>
          </cell>
          <cell r="AE403">
            <v>51.06428571428571</v>
          </cell>
          <cell r="AF403">
            <v>47.337976190476191</v>
          </cell>
          <cell r="AG403">
            <v>51.350000000000009</v>
          </cell>
          <cell r="AH403">
            <v>45.737976190476189</v>
          </cell>
          <cell r="AI403">
            <v>47.568809523809527</v>
          </cell>
          <cell r="AJ403">
            <v>47.337976190476191</v>
          </cell>
          <cell r="AK403">
            <v>47.987976190476189</v>
          </cell>
          <cell r="AL403">
            <v>49.888095238095232</v>
          </cell>
          <cell r="AM403">
            <v>51.185714285714269</v>
          </cell>
          <cell r="AN403">
            <v>49.068809523809534</v>
          </cell>
          <cell r="AO403">
            <v>48.968809523809533</v>
          </cell>
          <cell r="AP403">
            <v>49.135000000000012</v>
          </cell>
          <cell r="AQ403">
            <v>46.337976190476191</v>
          </cell>
          <cell r="AR403">
            <v>49.05</v>
          </cell>
          <cell r="AS403">
            <v>50.076190476190469</v>
          </cell>
          <cell r="AT403">
            <v>46.907142857142865</v>
          </cell>
          <cell r="AU403">
            <v>49.280000000000008</v>
          </cell>
          <cell r="AV403">
            <v>50.168809523809536</v>
          </cell>
          <cell r="AW403">
            <v>47.07864285714286</v>
          </cell>
          <cell r="AX403">
            <v>48.542880952380948</v>
          </cell>
          <cell r="AY403">
            <v>48.748947368421057</v>
          </cell>
          <cell r="AZ403">
            <v>47.94631578947368</v>
          </cell>
          <cell r="BA403">
            <v>47.425263157894733</v>
          </cell>
          <cell r="BB403">
            <v>47.607142857142854</v>
          </cell>
          <cell r="BC403">
            <v>47.568809523809527</v>
          </cell>
          <cell r="BD403">
            <v>-0.29181818181818198</v>
          </cell>
          <cell r="BE403">
            <v>45.548947368421047</v>
          </cell>
          <cell r="BF403">
            <v>46.926009999999998</v>
          </cell>
          <cell r="BG403">
            <v>44.508605263157897</v>
          </cell>
          <cell r="BH403">
            <v>48.169047619047618</v>
          </cell>
          <cell r="BI403">
            <v>47.56428571428571</v>
          </cell>
          <cell r="BJ403">
            <v>0</v>
          </cell>
          <cell r="BK403">
            <v>3.06</v>
          </cell>
          <cell r="BL403">
            <v>10.578749999999999</v>
          </cell>
          <cell r="BM403">
            <v>27.511312500000003</v>
          </cell>
          <cell r="BN403">
            <v>33.500249999999994</v>
          </cell>
          <cell r="BO403">
            <v>33.561937499999999</v>
          </cell>
          <cell r="BP403">
            <v>43.953000000000003</v>
          </cell>
          <cell r="BQ403">
            <v>63.953178947368421</v>
          </cell>
          <cell r="BR403">
            <v>59.99231250986842</v>
          </cell>
          <cell r="BS403">
            <v>66.034168421052641</v>
          </cell>
          <cell r="BT403">
            <v>62.073301983552639</v>
          </cell>
          <cell r="BU403">
            <v>69.155652631578945</v>
          </cell>
          <cell r="BV403">
            <v>65.194786194078944</v>
          </cell>
          <cell r="BW403">
            <v>64.844021052631575</v>
          </cell>
          <cell r="BX403">
            <v>60.883154615131573</v>
          </cell>
          <cell r="BY403">
            <v>72.180757894736843</v>
          </cell>
          <cell r="BZ403">
            <v>68.219891457236841</v>
          </cell>
          <cell r="CA403">
            <v>61.423231578947359</v>
          </cell>
          <cell r="CB403">
            <v>57.462365141447357</v>
          </cell>
          <cell r="CC403">
            <v>68.179705263157899</v>
          </cell>
          <cell r="CD403">
            <v>64.218838825657897</v>
          </cell>
          <cell r="CE403">
            <v>71.077705263157895</v>
          </cell>
          <cell r="CF403">
            <v>57.949499999999993</v>
          </cell>
          <cell r="CG403">
            <v>79.134631578947349</v>
          </cell>
          <cell r="CH403">
            <v>67.045263157894723</v>
          </cell>
          <cell r="CI403">
            <v>62.925947368421028</v>
          </cell>
          <cell r="CJ403">
            <v>60.195947368421052</v>
          </cell>
          <cell r="CK403">
            <v>60.405947368421032</v>
          </cell>
          <cell r="CL403">
            <v>56.373135000000019</v>
          </cell>
          <cell r="CM403">
            <v>0</v>
          </cell>
          <cell r="CN403">
            <v>62.591715789473675</v>
          </cell>
          <cell r="CO403">
            <v>58.630849351973673</v>
          </cell>
          <cell r="CP403">
            <v>0</v>
          </cell>
          <cell r="CQ403">
            <v>55.911450000000009</v>
          </cell>
          <cell r="CR403">
            <v>0</v>
          </cell>
          <cell r="CS403">
            <v>0</v>
          </cell>
          <cell r="CT403">
            <v>46.499473684210521</v>
          </cell>
          <cell r="CU403">
            <v>44.596315789473678</v>
          </cell>
          <cell r="CV403">
            <v>0</v>
          </cell>
          <cell r="CW403">
            <v>58.25</v>
          </cell>
          <cell r="CX403">
            <v>0</v>
          </cell>
          <cell r="CY403">
            <v>52.196494736842105</v>
          </cell>
          <cell r="CZ403">
            <v>55.311899999999994</v>
          </cell>
          <cell r="DA403">
            <v>53.751075</v>
          </cell>
          <cell r="DB403">
            <v>0.86707894736842073</v>
          </cell>
          <cell r="DC403">
            <v>0.95282296650717757</v>
          </cell>
          <cell r="DD403">
            <v>1.1402631578947389</v>
          </cell>
          <cell r="DE403">
            <v>0</v>
          </cell>
          <cell r="DF403">
            <v>3.9608664375</v>
          </cell>
          <cell r="DG403">
            <v>9.4306343750000003</v>
          </cell>
          <cell r="DH403">
            <v>6.5156218749999999</v>
          </cell>
          <cell r="DI403">
            <v>0.5797658750000001</v>
          </cell>
          <cell r="DJ403">
            <v>0.47977224999999996</v>
          </cell>
          <cell r="DK403">
            <v>1.8554743749999998</v>
          </cell>
          <cell r="DL403">
            <v>0</v>
          </cell>
          <cell r="DM403" t="str">
            <v>Jul 17</v>
          </cell>
          <cell r="DN403">
            <v>2.38</v>
          </cell>
          <cell r="DO403">
            <v>0</v>
          </cell>
          <cell r="DP403">
            <v>0</v>
          </cell>
          <cell r="DQ403">
            <v>0</v>
          </cell>
          <cell r="DR403">
            <v>0</v>
          </cell>
          <cell r="DS403">
            <v>2.3822842105263149</v>
          </cell>
          <cell r="DT403">
            <v>66.335463157894736</v>
          </cell>
          <cell r="DU403">
            <v>62.374596720394734</v>
          </cell>
          <cell r="DV403">
            <v>71.322410526315778</v>
          </cell>
          <cell r="DW403">
            <v>67.361544088815776</v>
          </cell>
          <cell r="DX403">
            <v>66.614210526315787</v>
          </cell>
          <cell r="DY403">
            <v>62.653344088815786</v>
          </cell>
          <cell r="DZ403">
            <v>72.865578947368434</v>
          </cell>
          <cell r="EA403">
            <v>68.904712509868432</v>
          </cell>
          <cell r="EB403">
            <v>64.063263157894752</v>
          </cell>
          <cell r="EC403">
            <v>60.102396720394751</v>
          </cell>
          <cell r="ED403">
            <v>72.987157894736853</v>
          </cell>
          <cell r="EE403">
            <v>69.026291457236852</v>
          </cell>
          <cell r="EF403">
            <v>62.745126315789463</v>
          </cell>
          <cell r="EG403">
            <v>69.419810526315786</v>
          </cell>
          <cell r="EH403">
            <v>57.727894736842117</v>
          </cell>
          <cell r="EI403">
            <v>0</v>
          </cell>
          <cell r="EJ403">
            <v>0</v>
          </cell>
          <cell r="EK403">
            <v>63.945</v>
          </cell>
          <cell r="EL403">
            <v>59.984133562499999</v>
          </cell>
          <cell r="EM403">
            <v>0</v>
          </cell>
          <cell r="EN403">
            <v>0</v>
          </cell>
          <cell r="EO403">
            <v>45.680526315789479</v>
          </cell>
          <cell r="EP403">
            <v>45.300526315789469</v>
          </cell>
          <cell r="EQ403" t="str">
            <v>Jul 17</v>
          </cell>
          <cell r="ER403">
            <v>2.88</v>
          </cell>
          <cell r="ES403">
            <v>0</v>
          </cell>
          <cell r="ET403">
            <v>0</v>
          </cell>
          <cell r="EU403">
            <v>0</v>
          </cell>
          <cell r="EV403">
            <v>26.263815789473686</v>
          </cell>
          <cell r="EW403">
            <v>31.917236842105268</v>
          </cell>
          <cell r="EX403">
            <v>35.909999999999997</v>
          </cell>
          <cell r="EY403">
            <v>63.443652631578942</v>
          </cell>
          <cell r="EZ403">
            <v>59.48278619407894</v>
          </cell>
          <cell r="FA403">
            <v>72.169705263157894</v>
          </cell>
          <cell r="FB403">
            <v>68.208838825657892</v>
          </cell>
          <cell r="FC403">
            <v>67.942073684210527</v>
          </cell>
          <cell r="FD403">
            <v>63.981207246710525</v>
          </cell>
          <cell r="FE403">
            <v>63.02365263157894</v>
          </cell>
          <cell r="FF403">
            <v>59.062786194078939</v>
          </cell>
          <cell r="FG403">
            <v>0</v>
          </cell>
          <cell r="FH403">
            <v>59.743849351973672</v>
          </cell>
          <cell r="FI403">
            <v>63.57761052631578</v>
          </cell>
          <cell r="FJ403">
            <v>63.704715789473674</v>
          </cell>
          <cell r="FK403">
            <v>59.743849351973672</v>
          </cell>
          <cell r="FL403">
            <v>0</v>
          </cell>
          <cell r="FM403">
            <v>0</v>
          </cell>
          <cell r="FN403" t="str">
            <v>Jul 17</v>
          </cell>
          <cell r="FO403">
            <v>2.84</v>
          </cell>
          <cell r="FP403">
            <v>27.433874999999997</v>
          </cell>
          <cell r="FQ403">
            <v>29.476125</v>
          </cell>
          <cell r="FR403">
            <v>42.359624999999994</v>
          </cell>
          <cell r="FS403">
            <v>0</v>
          </cell>
          <cell r="FT403">
            <v>69.932204999999996</v>
          </cell>
          <cell r="FU403">
            <v>65.971338562499994</v>
          </cell>
          <cell r="FV403">
            <v>82.164704999999998</v>
          </cell>
          <cell r="FW403">
            <v>78.203838562499996</v>
          </cell>
          <cell r="FX403">
            <v>67.622204999999994</v>
          </cell>
          <cell r="FY403">
            <v>63.661338562499992</v>
          </cell>
          <cell r="FZ403">
            <v>82.164704999999998</v>
          </cell>
          <cell r="GA403">
            <v>78.203838562499996</v>
          </cell>
          <cell r="GB403">
            <v>0</v>
          </cell>
          <cell r="GC403">
            <v>0</v>
          </cell>
          <cell r="GD403">
            <v>65.539530000000013</v>
          </cell>
          <cell r="GE403">
            <v>65.960160000000016</v>
          </cell>
          <cell r="GF403">
            <v>61.999293562500014</v>
          </cell>
          <cell r="GG403">
            <v>65.954909999999998</v>
          </cell>
          <cell r="GH403">
            <v>61.994043562499996</v>
          </cell>
          <cell r="GI403">
            <v>67.060349999999985</v>
          </cell>
          <cell r="GJ403">
            <v>65.380349999999979</v>
          </cell>
          <cell r="GK403">
            <v>0</v>
          </cell>
          <cell r="GL403">
            <v>0</v>
          </cell>
          <cell r="GM403">
            <v>0</v>
          </cell>
          <cell r="GN403">
            <v>0</v>
          </cell>
          <cell r="GO403" t="str">
            <v>Jul 17</v>
          </cell>
          <cell r="GP403">
            <v>4.7160000000000002</v>
          </cell>
          <cell r="GQ403">
            <v>329.82142857142856</v>
          </cell>
          <cell r="GR403">
            <v>343.01190476190476</v>
          </cell>
          <cell r="GS403">
            <v>371.33333333333331</v>
          </cell>
          <cell r="GT403">
            <v>346.52380952380952</v>
          </cell>
          <cell r="GU403">
            <v>424.8095238095238</v>
          </cell>
          <cell r="GV403">
            <v>421.0595238095238</v>
          </cell>
          <cell r="GW403">
            <v>424.8095238095238</v>
          </cell>
          <cell r="GX403">
            <v>0</v>
          </cell>
          <cell r="GY403">
            <v>594.44047619047615</v>
          </cell>
          <cell r="GZ403">
            <v>519.5</v>
          </cell>
          <cell r="HA403">
            <v>526.19047619047615</v>
          </cell>
          <cell r="HB403">
            <v>511.4404761904762</v>
          </cell>
          <cell r="HC403">
            <v>481.33333333333331</v>
          </cell>
          <cell r="HD403">
            <v>439.96428571428572</v>
          </cell>
          <cell r="HE403">
            <v>451.17857142857144</v>
          </cell>
          <cell r="HF403">
            <v>453.27380952380952</v>
          </cell>
          <cell r="HG403">
            <v>363.63095238095241</v>
          </cell>
          <cell r="HH403">
            <v>0</v>
          </cell>
          <cell r="HI403">
            <v>349.89285714285717</v>
          </cell>
          <cell r="HJ403">
            <v>0</v>
          </cell>
          <cell r="HK403" t="e">
            <v>#VALUE!</v>
          </cell>
          <cell r="HL403">
            <v>0</v>
          </cell>
          <cell r="HM403">
            <v>0</v>
          </cell>
          <cell r="HN403">
            <v>284.83333333333331</v>
          </cell>
          <cell r="HO403">
            <v>282.51190476190476</v>
          </cell>
          <cell r="HP403">
            <v>266.39285714285717</v>
          </cell>
          <cell r="HQ403">
            <v>0</v>
          </cell>
          <cell r="HR403">
            <v>83.436500000000009</v>
          </cell>
          <cell r="HS403">
            <v>0</v>
          </cell>
          <cell r="HT403">
            <v>650.38095238095241</v>
          </cell>
          <cell r="HU403" t="str">
            <v>Jul 17</v>
          </cell>
          <cell r="HV403">
            <v>460.58333333333331</v>
          </cell>
          <cell r="HW403">
            <v>395.58333333333331</v>
          </cell>
          <cell r="HX403">
            <v>435.58333333333331</v>
          </cell>
          <cell r="HY403">
            <v>370.58333333333331</v>
          </cell>
          <cell r="HZ403">
            <v>418.83333333333331</v>
          </cell>
          <cell r="IA403">
            <v>410.60714285714283</v>
          </cell>
          <cell r="IB403">
            <v>418.83333333333331</v>
          </cell>
          <cell r="IC403">
            <v>510.16666666666669</v>
          </cell>
          <cell r="ID403">
            <v>474.3095238095238</v>
          </cell>
          <cell r="IE403">
            <v>435.26190476190476</v>
          </cell>
          <cell r="IF403">
            <v>454.28571428571428</v>
          </cell>
          <cell r="IG403">
            <v>365.71428571428572</v>
          </cell>
          <cell r="IH403">
            <v>0</v>
          </cell>
          <cell r="II403">
            <v>352.26190476190476</v>
          </cell>
          <cell r="IJ403">
            <v>0</v>
          </cell>
          <cell r="IK403">
            <v>0</v>
          </cell>
          <cell r="IL403">
            <v>0</v>
          </cell>
          <cell r="IM403">
            <v>286.75</v>
          </cell>
          <cell r="IN403">
            <v>281</v>
          </cell>
          <cell r="IO403">
            <v>0</v>
          </cell>
          <cell r="IP403">
            <v>0</v>
          </cell>
          <cell r="IQ403" t="str">
            <v>Jul 17</v>
          </cell>
          <cell r="IR403">
            <v>8.3203640637880767</v>
          </cell>
          <cell r="IS403">
            <v>27.397260273972602</v>
          </cell>
          <cell r="IT403">
            <v>33.057851239669418</v>
          </cell>
          <cell r="IU403">
            <v>0</v>
          </cell>
          <cell r="IV403">
            <v>0</v>
          </cell>
          <cell r="IW403">
            <v>0</v>
          </cell>
          <cell r="IX403">
            <v>46.450476190476181</v>
          </cell>
          <cell r="IY403">
            <v>0</v>
          </cell>
          <cell r="IZ403">
            <v>63.895238095238085</v>
          </cell>
          <cell r="JA403">
            <v>62.349523809523816</v>
          </cell>
          <cell r="JB403">
            <v>0</v>
          </cell>
          <cell r="JC403">
            <v>59.242857142857133</v>
          </cell>
          <cell r="JD403">
            <v>70.360664976049591</v>
          </cell>
          <cell r="JE403">
            <v>0</v>
          </cell>
          <cell r="JF403">
            <v>0</v>
          </cell>
          <cell r="JG403">
            <v>0</v>
          </cell>
          <cell r="JH403">
            <v>0</v>
          </cell>
          <cell r="JI403">
            <v>0</v>
          </cell>
          <cell r="JJ403">
            <v>0</v>
          </cell>
          <cell r="JK403">
            <v>0</v>
          </cell>
          <cell r="JL403">
            <v>0</v>
          </cell>
          <cell r="JM403">
            <v>2.0385814285714261</v>
          </cell>
          <cell r="JN403">
            <v>59.542383333333333</v>
          </cell>
          <cell r="JO403">
            <v>0</v>
          </cell>
          <cell r="JP403">
            <v>61.048105238095239</v>
          </cell>
          <cell r="JQ403">
            <v>59.009523809523813</v>
          </cell>
          <cell r="JR403">
            <v>61.319523809523808</v>
          </cell>
          <cell r="JS403">
            <v>61.748571428571438</v>
          </cell>
          <cell r="JT403">
            <v>61.828571428571422</v>
          </cell>
          <cell r="JU403">
            <v>0</v>
          </cell>
          <cell r="JV403">
            <v>0</v>
          </cell>
          <cell r="JW403">
            <v>0</v>
          </cell>
          <cell r="JX403">
            <v>0</v>
          </cell>
          <cell r="JY403">
            <v>0</v>
          </cell>
          <cell r="JZ403">
            <v>60.009523809523813</v>
          </cell>
          <cell r="KA403">
            <v>0</v>
          </cell>
          <cell r="KB403">
            <v>0</v>
          </cell>
          <cell r="KC403">
            <v>0</v>
          </cell>
          <cell r="KD403">
            <v>49.357142857142847</v>
          </cell>
          <cell r="KE403">
            <v>52.309523809523796</v>
          </cell>
          <cell r="KF403">
            <v>49.357142857142847</v>
          </cell>
          <cell r="KG403">
            <v>52.309523809523796</v>
          </cell>
          <cell r="KH403">
            <v>48.260000000000005</v>
          </cell>
          <cell r="KI403">
            <v>0</v>
          </cell>
          <cell r="KJ403">
            <v>0</v>
          </cell>
          <cell r="KK403">
            <v>48.398050243719538</v>
          </cell>
          <cell r="KL403">
            <v>47.336332958380197</v>
          </cell>
          <cell r="KM403">
            <v>0</v>
          </cell>
          <cell r="KN403">
            <v>46.442969628796412</v>
          </cell>
          <cell r="KO403">
            <v>-5</v>
          </cell>
          <cell r="KP403">
            <v>0.76190476190476175</v>
          </cell>
          <cell r="KQ403">
            <v>1</v>
          </cell>
          <cell r="KR403">
            <v>0.59999999999999987</v>
          </cell>
          <cell r="KS403">
            <v>0.20000000000000004</v>
          </cell>
          <cell r="KT403">
            <v>-0.22380714285714282</v>
          </cell>
          <cell r="KU403">
            <v>-1.5</v>
          </cell>
          <cell r="KV403">
            <v>-1</v>
          </cell>
          <cell r="KW403">
            <v>0.27142857142857146</v>
          </cell>
          <cell r="KX403">
            <v>0.33809523809523806</v>
          </cell>
          <cell r="KY403">
            <v>0.33809523809523806</v>
          </cell>
          <cell r="KZ403">
            <v>0.9285714285714286</v>
          </cell>
          <cell r="LA403">
            <v>0.9285714285714286</v>
          </cell>
          <cell r="LB403">
            <v>2.9523809523809526</v>
          </cell>
          <cell r="LC403" t="str">
            <v>Jul 17</v>
          </cell>
          <cell r="LD403">
            <v>27.800161160354552</v>
          </cell>
          <cell r="LE403">
            <v>33.516988062442607</v>
          </cell>
          <cell r="LF403">
            <v>345</v>
          </cell>
          <cell r="LG403">
            <v>365</v>
          </cell>
          <cell r="LH403">
            <v>45.092380952380935</v>
          </cell>
          <cell r="LI403">
            <v>59.831428571428575</v>
          </cell>
          <cell r="LJ403">
            <v>58.795714285714283</v>
          </cell>
          <cell r="LK403">
            <v>0.46904761904761905</v>
          </cell>
          <cell r="LL403">
            <v>59.033809523809516</v>
          </cell>
          <cell r="LM403">
            <v>0.11142857142857143</v>
          </cell>
          <cell r="LN403">
            <v>60.227142857142859</v>
          </cell>
          <cell r="LO403">
            <v>0.70809523809523822</v>
          </cell>
          <cell r="LP403">
            <v>0</v>
          </cell>
          <cell r="LQ403">
            <v>0</v>
          </cell>
          <cell r="LR403">
            <v>0</v>
          </cell>
          <cell r="LS403">
            <v>0</v>
          </cell>
          <cell r="LT403">
            <v>45.888713910761155</v>
          </cell>
          <cell r="LU403">
            <v>44.995350581177341</v>
          </cell>
          <cell r="LV403">
            <v>49.568809523809534</v>
          </cell>
          <cell r="LW403">
            <v>50.076190476190469</v>
          </cell>
          <cell r="LX403">
            <v>48.81428571428571</v>
          </cell>
          <cell r="LY403">
            <v>51.06428571428571</v>
          </cell>
          <cell r="LZ403">
            <v>47.337976190476191</v>
          </cell>
          <cell r="MA403">
            <v>51.350000000000009</v>
          </cell>
          <cell r="MB403" t="str">
            <v>Jul 17</v>
          </cell>
          <cell r="MC403">
            <v>395.5</v>
          </cell>
          <cell r="MD403">
            <v>421.02380952380952</v>
          </cell>
          <cell r="ME403">
            <v>47.361111111111114</v>
          </cell>
          <cell r="MF403">
            <v>95.38</v>
          </cell>
          <cell r="MG403">
            <v>85.842500000000001</v>
          </cell>
          <cell r="MH403" t="str">
            <v>Jul 17</v>
          </cell>
          <cell r="MI403">
            <v>148.8095238095238</v>
          </cell>
          <cell r="MJ403">
            <v>94.285714285714249</v>
          </cell>
          <cell r="MK403">
            <v>97.142857142857125</v>
          </cell>
          <cell r="ML403">
            <v>94.285714285714249</v>
          </cell>
          <cell r="MM403">
            <v>91.428571428571388</v>
          </cell>
          <cell r="MN403">
            <v>179.32086989698598</v>
          </cell>
          <cell r="MO403">
            <v>163.05409099785189</v>
          </cell>
          <cell r="MP403">
            <v>105.30612244897959</v>
          </cell>
          <cell r="MQ403">
            <v>54.166666666666664</v>
          </cell>
          <cell r="MR403">
            <v>65.238095238095241</v>
          </cell>
          <cell r="MS403">
            <v>146.02580743681762</v>
          </cell>
          <cell r="MT403">
            <v>144.30785676109025</v>
          </cell>
          <cell r="MU403">
            <v>64.579256360078276</v>
          </cell>
          <cell r="MV403">
            <v>72.857142857142861</v>
          </cell>
          <cell r="MW403">
            <v>10.49</v>
          </cell>
        </row>
        <row r="404">
          <cell r="F404" t="str">
            <v>Aug 17</v>
          </cell>
          <cell r="G404">
            <v>51.641590909090922</v>
          </cell>
          <cell r="H404">
            <v>0</v>
          </cell>
          <cell r="I404">
            <v>48.031304347826087</v>
          </cell>
          <cell r="J404">
            <v>48.386521739130423</v>
          </cell>
          <cell r="K404">
            <v>50.576086956521742</v>
          </cell>
          <cell r="L404">
            <v>51.068260869565222</v>
          </cell>
          <cell r="M404">
            <v>47.918260869565209</v>
          </cell>
          <cell r="N404">
            <v>-4.7613636363636376</v>
          </cell>
          <cell r="O404">
            <v>43.625158102766783</v>
          </cell>
          <cell r="P404">
            <v>44.247391304347822</v>
          </cell>
          <cell r="Q404">
            <v>43.625158102766783</v>
          </cell>
          <cell r="R404">
            <v>48.528913043478248</v>
          </cell>
          <cell r="S404">
            <v>48.969130434782606</v>
          </cell>
          <cell r="T404">
            <v>45.801739130434775</v>
          </cell>
          <cell r="U404">
            <v>38.408260869565211</v>
          </cell>
          <cell r="V404">
            <v>51.232499999999995</v>
          </cell>
          <cell r="W404">
            <v>51.443931818181809</v>
          </cell>
          <cell r="X404">
            <v>51.573409090909081</v>
          </cell>
          <cell r="Y404">
            <v>49.937045454545448</v>
          </cell>
          <cell r="Z404">
            <v>51.114318181818177</v>
          </cell>
          <cell r="AA404">
            <v>50.152522727272739</v>
          </cell>
          <cell r="AB404">
            <v>52.222954545454556</v>
          </cell>
          <cell r="AC404">
            <v>53.391590909090901</v>
          </cell>
          <cell r="AD404">
            <v>51.959772727272721</v>
          </cell>
          <cell r="AE404">
            <v>54.141590909090901</v>
          </cell>
          <cell r="AF404">
            <v>49.819659090909084</v>
          </cell>
          <cell r="AG404">
            <v>54.170000000000016</v>
          </cell>
          <cell r="AH404">
            <v>48.519659090909087</v>
          </cell>
          <cell r="AI404">
            <v>50.24704545454545</v>
          </cell>
          <cell r="AJ404">
            <v>49.819659090909084</v>
          </cell>
          <cell r="AK404">
            <v>50.269659090919085</v>
          </cell>
          <cell r="AL404">
            <v>53.630227272727268</v>
          </cell>
          <cell r="AM404">
            <v>53.957727272727269</v>
          </cell>
          <cell r="AN404">
            <v>51.722954545454556</v>
          </cell>
          <cell r="AO404">
            <v>52.645681818181828</v>
          </cell>
          <cell r="AP404">
            <v>52.022045454545449</v>
          </cell>
          <cell r="AQ404">
            <v>48.819659090909084</v>
          </cell>
          <cell r="AR404">
            <v>51.754545454545458</v>
          </cell>
          <cell r="AS404">
            <v>53.391590909090901</v>
          </cell>
          <cell r="AT404">
            <v>50.168181818181836</v>
          </cell>
          <cell r="AU404">
            <v>52.960909090909105</v>
          </cell>
          <cell r="AV404">
            <v>53.436590909090917</v>
          </cell>
          <cell r="AW404">
            <v>50.286363636363646</v>
          </cell>
          <cell r="AX404">
            <v>52.00068181818181</v>
          </cell>
          <cell r="AY404">
            <v>50.818260869565222</v>
          </cell>
          <cell r="AZ404">
            <v>49.979130434782611</v>
          </cell>
          <cell r="BA404">
            <v>49.322608695652171</v>
          </cell>
          <cell r="BB404">
            <v>50.316363636363661</v>
          </cell>
          <cell r="BC404">
            <v>50.222954545454542</v>
          </cell>
          <cell r="BD404">
            <v>-0.4500000000000004</v>
          </cell>
          <cell r="BE404">
            <v>47.368260869565219</v>
          </cell>
          <cell r="BF404">
            <v>48.960010000000004</v>
          </cell>
          <cell r="BG404">
            <v>46.268977272727284</v>
          </cell>
          <cell r="BH404">
            <v>51.464318181818172</v>
          </cell>
          <cell r="BI404">
            <v>51.227954545454537</v>
          </cell>
          <cell r="BJ404">
            <v>0</v>
          </cell>
          <cell r="BK404">
            <v>2.97</v>
          </cell>
          <cell r="BL404">
            <v>11.046684782608695</v>
          </cell>
          <cell r="BM404">
            <v>31.929130434782607</v>
          </cell>
          <cell r="BN404">
            <v>39.441195652173917</v>
          </cell>
          <cell r="BO404">
            <v>38.212010869565212</v>
          </cell>
          <cell r="BP404">
            <v>46.100706521739134</v>
          </cell>
          <cell r="BQ404">
            <v>69.084156521739118</v>
          </cell>
          <cell r="BR404">
            <v>64.778617711956514</v>
          </cell>
          <cell r="BS404">
            <v>71.43506086956522</v>
          </cell>
          <cell r="BT404">
            <v>67.129522059782616</v>
          </cell>
          <cell r="BU404">
            <v>74.961417391304352</v>
          </cell>
          <cell r="BV404">
            <v>70.655878581521748</v>
          </cell>
          <cell r="BW404">
            <v>69.130721739130422</v>
          </cell>
          <cell r="BX404">
            <v>64.825182929347818</v>
          </cell>
          <cell r="BY404">
            <v>74.876504347826085</v>
          </cell>
          <cell r="BZ404">
            <v>70.570965538043481</v>
          </cell>
          <cell r="CA404">
            <v>66.717547826086943</v>
          </cell>
          <cell r="CB404">
            <v>62.412009016304332</v>
          </cell>
          <cell r="CC404">
            <v>73.606460869565211</v>
          </cell>
          <cell r="CD404">
            <v>69.300922059782607</v>
          </cell>
          <cell r="CE404">
            <v>74.450113043478254</v>
          </cell>
          <cell r="CF404">
            <v>62.990869565217388</v>
          </cell>
          <cell r="CG404">
            <v>80.264921739130429</v>
          </cell>
          <cell r="CH404">
            <v>68.053695652173914</v>
          </cell>
          <cell r="CI404">
            <v>69.335608695652169</v>
          </cell>
          <cell r="CJ404">
            <v>66.60560869565218</v>
          </cell>
          <cell r="CK404">
            <v>66.815608695652173</v>
          </cell>
          <cell r="CL404">
            <v>60.039182608695654</v>
          </cell>
          <cell r="CM404">
            <v>0</v>
          </cell>
          <cell r="CN404">
            <v>67.280713043478258</v>
          </cell>
          <cell r="CO404">
            <v>62.975174233695647</v>
          </cell>
          <cell r="CP404">
            <v>0</v>
          </cell>
          <cell r="CQ404">
            <v>57.300600000000003</v>
          </cell>
          <cell r="CR404">
            <v>0</v>
          </cell>
          <cell r="CS404">
            <v>0</v>
          </cell>
          <cell r="CT404">
            <v>47.488260869565224</v>
          </cell>
          <cell r="CU404">
            <v>45.77739130434783</v>
          </cell>
          <cell r="CV404">
            <v>0</v>
          </cell>
          <cell r="CW404">
            <v>62.1</v>
          </cell>
          <cell r="CX404">
            <v>0</v>
          </cell>
          <cell r="CY404">
            <v>56.216634782608708</v>
          </cell>
          <cell r="CZ404">
            <v>58.437978260869563</v>
          </cell>
          <cell r="DA404">
            <v>57.231391304347831</v>
          </cell>
          <cell r="DB404">
            <v>0.97954347826087229</v>
          </cell>
          <cell r="DC404">
            <v>0.74620553359683928</v>
          </cell>
          <cell r="DD404">
            <v>0.80439130434782891</v>
          </cell>
          <cell r="DE404">
            <v>0</v>
          </cell>
          <cell r="DF404">
            <v>4.3055388097826084</v>
          </cell>
          <cell r="DG404">
            <v>10.251282880434783</v>
          </cell>
          <cell r="DH404">
            <v>7.3439815217391304</v>
          </cell>
          <cell r="DI404">
            <v>0.57136538043478269</v>
          </cell>
          <cell r="DJ404">
            <v>0.51255010869565221</v>
          </cell>
          <cell r="DK404">
            <v>1.8233858695652174</v>
          </cell>
          <cell r="DL404">
            <v>0</v>
          </cell>
          <cell r="DM404" t="str">
            <v>Aug 17</v>
          </cell>
          <cell r="DN404">
            <v>2.2949999999999999</v>
          </cell>
          <cell r="DO404">
            <v>0</v>
          </cell>
          <cell r="DP404">
            <v>0</v>
          </cell>
          <cell r="DQ404">
            <v>0</v>
          </cell>
          <cell r="DR404">
            <v>0</v>
          </cell>
          <cell r="DS404">
            <v>1.9847739130434974</v>
          </cell>
          <cell r="DT404">
            <v>71.068930434782615</v>
          </cell>
          <cell r="DU404">
            <v>66.763391625000011</v>
          </cell>
          <cell r="DV404">
            <v>75.603104347826076</v>
          </cell>
          <cell r="DW404">
            <v>71.297565538043472</v>
          </cell>
          <cell r="DX404">
            <v>70.58136521739128</v>
          </cell>
          <cell r="DY404">
            <v>66.275826407608676</v>
          </cell>
          <cell r="DZ404">
            <v>76.493321739130423</v>
          </cell>
          <cell r="EA404">
            <v>72.187782929347819</v>
          </cell>
          <cell r="EB404">
            <v>68.96984347826087</v>
          </cell>
          <cell r="EC404">
            <v>64.664304668478266</v>
          </cell>
          <cell r="ED404">
            <v>77.639191304347818</v>
          </cell>
          <cell r="EE404">
            <v>73.333652494565214</v>
          </cell>
          <cell r="EF404">
            <v>69.630339130434777</v>
          </cell>
          <cell r="EG404">
            <v>76.122991304347806</v>
          </cell>
          <cell r="EH404">
            <v>61.533469565217381</v>
          </cell>
          <cell r="EI404">
            <v>0</v>
          </cell>
          <cell r="EJ404">
            <v>0</v>
          </cell>
          <cell r="EK404">
            <v>68.28451304347827</v>
          </cell>
          <cell r="EL404">
            <v>63.978974233695659</v>
          </cell>
          <cell r="EM404">
            <v>0</v>
          </cell>
          <cell r="EN404">
            <v>0</v>
          </cell>
          <cell r="EO404">
            <v>46.888695652173915</v>
          </cell>
          <cell r="EP404">
            <v>46.478260869565219</v>
          </cell>
          <cell r="EQ404" t="str">
            <v>Aug 17</v>
          </cell>
          <cell r="ER404">
            <v>2.83</v>
          </cell>
          <cell r="ES404">
            <v>0</v>
          </cell>
          <cell r="ET404">
            <v>0</v>
          </cell>
          <cell r="EU404">
            <v>0</v>
          </cell>
          <cell r="EV404">
            <v>30.602934782608695</v>
          </cell>
          <cell r="EW404">
            <v>37.128913043478256</v>
          </cell>
          <cell r="EX404">
            <v>40.619021739130432</v>
          </cell>
          <cell r="EY404">
            <v>67.903591304347813</v>
          </cell>
          <cell r="EZ404">
            <v>63.598052494565202</v>
          </cell>
          <cell r="FA404">
            <v>76.572939130434762</v>
          </cell>
          <cell r="FB404">
            <v>72.267400320652158</v>
          </cell>
          <cell r="FC404">
            <v>71.309243478260854</v>
          </cell>
          <cell r="FD404">
            <v>67.00370466847825</v>
          </cell>
          <cell r="FE404">
            <v>67.483591304347812</v>
          </cell>
          <cell r="FF404">
            <v>63.1780524945652</v>
          </cell>
          <cell r="FG404">
            <v>0</v>
          </cell>
          <cell r="FH404">
            <v>65.216878581521726</v>
          </cell>
          <cell r="FI404">
            <v>67.522852173913037</v>
          </cell>
          <cell r="FJ404">
            <v>69.52241739130433</v>
          </cell>
          <cell r="FK404">
            <v>65.216878581521726</v>
          </cell>
          <cell r="FL404">
            <v>0</v>
          </cell>
          <cell r="FM404">
            <v>0</v>
          </cell>
          <cell r="FN404" t="str">
            <v>Aug 17</v>
          </cell>
          <cell r="FO404">
            <v>2.76</v>
          </cell>
          <cell r="FP404">
            <v>31.25804347826087</v>
          </cell>
          <cell r="FQ404">
            <v>35.583586956521742</v>
          </cell>
          <cell r="FR404">
            <v>50.368043478260873</v>
          </cell>
          <cell r="FS404">
            <v>0</v>
          </cell>
          <cell r="FT404">
            <v>73.455352173913042</v>
          </cell>
          <cell r="FU404">
            <v>69.149813364130438</v>
          </cell>
          <cell r="FV404">
            <v>86.395460869565198</v>
          </cell>
          <cell r="FW404">
            <v>82.089922059782594</v>
          </cell>
          <cell r="FX404">
            <v>71.209265217391305</v>
          </cell>
          <cell r="FY404">
            <v>66.903726407608701</v>
          </cell>
          <cell r="FZ404">
            <v>86.395460869565198</v>
          </cell>
          <cell r="GA404">
            <v>82.089922059782594</v>
          </cell>
          <cell r="GB404">
            <v>0</v>
          </cell>
          <cell r="GC404">
            <v>0</v>
          </cell>
          <cell r="GD404">
            <v>68.282778260869577</v>
          </cell>
          <cell r="GE404">
            <v>71.610365217391305</v>
          </cell>
          <cell r="GF404">
            <v>67.304826407608701</v>
          </cell>
          <cell r="GG404">
            <v>71.608082608695653</v>
          </cell>
          <cell r="GH404">
            <v>67.302543798913049</v>
          </cell>
          <cell r="GI404">
            <v>71.221043478260881</v>
          </cell>
          <cell r="GJ404">
            <v>69.54104347826086</v>
          </cell>
          <cell r="GK404">
            <v>0</v>
          </cell>
          <cell r="GL404">
            <v>0</v>
          </cell>
          <cell r="GM404">
            <v>0</v>
          </cell>
          <cell r="GN404">
            <v>0</v>
          </cell>
          <cell r="GO404" t="str">
            <v>Aug 17</v>
          </cell>
          <cell r="GP404">
            <v>5.5279999999999996</v>
          </cell>
          <cell r="GQ404">
            <v>436.65909090909093</v>
          </cell>
          <cell r="GR404">
            <v>417.38636363636363</v>
          </cell>
          <cell r="GS404">
            <v>437.95454545454544</v>
          </cell>
          <cell r="GT404">
            <v>435.09090909090907</v>
          </cell>
          <cell r="GU404">
            <v>459.15909090909093</v>
          </cell>
          <cell r="GV404">
            <v>455.40909090909093</v>
          </cell>
          <cell r="GW404">
            <v>459.15909090909093</v>
          </cell>
          <cell r="GX404">
            <v>0</v>
          </cell>
          <cell r="GY404">
            <v>632.26136363636363</v>
          </cell>
          <cell r="GZ404">
            <v>562.15909090909088</v>
          </cell>
          <cell r="HA404">
            <v>564.01136363636363</v>
          </cell>
          <cell r="HB404">
            <v>549.26136363636363</v>
          </cell>
          <cell r="HC404">
            <v>516.21590909090912</v>
          </cell>
          <cell r="HD404">
            <v>463.52272727272725</v>
          </cell>
          <cell r="HE404">
            <v>475.88636363636363</v>
          </cell>
          <cell r="HF404">
            <v>481.42045454545456</v>
          </cell>
          <cell r="HG404">
            <v>382.61363636363637</v>
          </cell>
          <cell r="HH404">
            <v>0</v>
          </cell>
          <cell r="HI404">
            <v>370.90909090909093</v>
          </cell>
          <cell r="HJ404">
            <v>0</v>
          </cell>
          <cell r="HK404" t="e">
            <v>#VALUE!</v>
          </cell>
          <cell r="HL404">
            <v>0</v>
          </cell>
          <cell r="HM404">
            <v>0</v>
          </cell>
          <cell r="HN404">
            <v>295.17045454545456</v>
          </cell>
          <cell r="HO404">
            <v>292.60227272727275</v>
          </cell>
          <cell r="HP404">
            <v>276.38636363636363</v>
          </cell>
          <cell r="HQ404">
            <v>0</v>
          </cell>
          <cell r="HR404">
            <v>85.462500000000006</v>
          </cell>
          <cell r="HS404">
            <v>0</v>
          </cell>
          <cell r="HT404">
            <v>692.55681818181813</v>
          </cell>
          <cell r="HU404" t="str">
            <v>Aug 17</v>
          </cell>
          <cell r="HV404">
            <v>524.84090909090912</v>
          </cell>
          <cell r="HW404">
            <v>508.20454545454544</v>
          </cell>
          <cell r="HX404">
            <v>499.84090909090907</v>
          </cell>
          <cell r="HY404">
            <v>483.20454545454538</v>
          </cell>
          <cell r="HZ404">
            <v>453.81818181818181</v>
          </cell>
          <cell r="IA404">
            <v>446.36363636363637</v>
          </cell>
          <cell r="IB404">
            <v>453.81818181818181</v>
          </cell>
          <cell r="IC404">
            <v>548.7954545454545</v>
          </cell>
          <cell r="ID404">
            <v>506.23863636363637</v>
          </cell>
          <cell r="IE404">
            <v>460.88636363636363</v>
          </cell>
          <cell r="IF404">
            <v>480.625</v>
          </cell>
          <cell r="IG404">
            <v>381.18181818181819</v>
          </cell>
          <cell r="IH404">
            <v>0</v>
          </cell>
          <cell r="II404">
            <v>369.875</v>
          </cell>
          <cell r="IJ404">
            <v>0</v>
          </cell>
          <cell r="IK404">
            <v>0</v>
          </cell>
          <cell r="IL404">
            <v>0</v>
          </cell>
          <cell r="IM404">
            <v>296.96590909090907</v>
          </cell>
          <cell r="IN404">
            <v>289.30681818181819</v>
          </cell>
          <cell r="IO404">
            <v>0</v>
          </cell>
          <cell r="IP404">
            <v>0</v>
          </cell>
          <cell r="IQ404" t="str">
            <v>Aug 17</v>
          </cell>
          <cell r="IR404">
            <v>8.3070203548721722</v>
          </cell>
          <cell r="IS404">
            <v>33.440773569701854</v>
          </cell>
          <cell r="IT404">
            <v>41.781450872359962</v>
          </cell>
          <cell r="IU404">
            <v>0</v>
          </cell>
          <cell r="IV404">
            <v>0</v>
          </cell>
          <cell r="IW404">
            <v>0</v>
          </cell>
          <cell r="IX404">
            <v>51.360237154150198</v>
          </cell>
          <cell r="IY404">
            <v>0</v>
          </cell>
          <cell r="IZ404">
            <v>70.289367588932805</v>
          </cell>
          <cell r="JA404">
            <v>68.374407114624518</v>
          </cell>
          <cell r="JB404">
            <v>0</v>
          </cell>
          <cell r="JC404">
            <v>65.335691699604752</v>
          </cell>
          <cell r="JD404">
            <v>79.384077461000544</v>
          </cell>
          <cell r="JE404">
            <v>0</v>
          </cell>
          <cell r="JF404">
            <v>0</v>
          </cell>
          <cell r="JG404">
            <v>0</v>
          </cell>
          <cell r="JH404">
            <v>0</v>
          </cell>
          <cell r="JI404">
            <v>0</v>
          </cell>
          <cell r="JJ404">
            <v>0</v>
          </cell>
          <cell r="JK404">
            <v>0</v>
          </cell>
          <cell r="JL404">
            <v>0</v>
          </cell>
          <cell r="JM404">
            <v>2.704871660079057</v>
          </cell>
          <cell r="JN404">
            <v>62.825039525691707</v>
          </cell>
          <cell r="JO404">
            <v>0</v>
          </cell>
          <cell r="JP404">
            <v>63.502282727272743</v>
          </cell>
          <cell r="JQ404">
            <v>60.797411067193686</v>
          </cell>
          <cell r="JR404">
            <v>63.397927075098828</v>
          </cell>
          <cell r="JS404">
            <v>64.073458498023726</v>
          </cell>
          <cell r="JT404">
            <v>64.168003952569165</v>
          </cell>
          <cell r="JU404">
            <v>0</v>
          </cell>
          <cell r="JV404">
            <v>0</v>
          </cell>
          <cell r="JW404">
            <v>0</v>
          </cell>
          <cell r="JX404">
            <v>0</v>
          </cell>
          <cell r="JY404">
            <v>0</v>
          </cell>
          <cell r="JZ404">
            <v>62.210454545454553</v>
          </cell>
          <cell r="KA404">
            <v>0</v>
          </cell>
          <cell r="KB404">
            <v>0</v>
          </cell>
          <cell r="KC404">
            <v>0</v>
          </cell>
          <cell r="KD404">
            <v>50.623636363636365</v>
          </cell>
          <cell r="KE404">
            <v>52.623636363636365</v>
          </cell>
          <cell r="KF404">
            <v>50.623636363636365</v>
          </cell>
          <cell r="KG404">
            <v>52.623636363636365</v>
          </cell>
          <cell r="KH404">
            <v>49.211904761904762</v>
          </cell>
          <cell r="KI404">
            <v>0</v>
          </cell>
          <cell r="KJ404">
            <v>0</v>
          </cell>
          <cell r="KK404">
            <v>49.310002801033271</v>
          </cell>
          <cell r="KL404">
            <v>48.222386480346074</v>
          </cell>
          <cell r="KM404">
            <v>0</v>
          </cell>
          <cell r="KN404">
            <v>47.84524913634808</v>
          </cell>
          <cell r="KO404">
            <v>-5</v>
          </cell>
          <cell r="KP404">
            <v>1.034782608695652</v>
          </cell>
          <cell r="KQ404">
            <v>1.3739130434782609</v>
          </cell>
          <cell r="KR404">
            <v>0.91304347826087007</v>
          </cell>
          <cell r="KS404">
            <v>0.63478260869565195</v>
          </cell>
          <cell r="KT404">
            <v>-0.26086956521739124</v>
          </cell>
          <cell r="KU404">
            <v>-1.9130434782608696</v>
          </cell>
          <cell r="KV404">
            <v>-1.4130434782608696</v>
          </cell>
          <cell r="KW404">
            <v>-0.10434565217391301</v>
          </cell>
          <cell r="KX404">
            <v>-0.12608695652173912</v>
          </cell>
          <cell r="KY404">
            <v>-0.12608695652173912</v>
          </cell>
          <cell r="KZ404">
            <v>-0.71739130434782605</v>
          </cell>
          <cell r="LA404">
            <v>0.10869565217391304</v>
          </cell>
          <cell r="LB404">
            <v>2</v>
          </cell>
          <cell r="LC404" t="str">
            <v>Aug 17</v>
          </cell>
          <cell r="LD404">
            <v>33.843674456083804</v>
          </cell>
          <cell r="LE404">
            <v>42.240587695133151</v>
          </cell>
          <cell r="LF404">
            <v>420</v>
          </cell>
          <cell r="LG404">
            <v>460</v>
          </cell>
          <cell r="LH404">
            <v>49.403611111111118</v>
          </cell>
          <cell r="LI404">
            <v>65.347272727272724</v>
          </cell>
          <cell r="LJ404">
            <v>62.01909090909092</v>
          </cell>
          <cell r="LK404">
            <v>0.5204545454545455</v>
          </cell>
          <cell r="LL404">
            <v>61.340454545454541</v>
          </cell>
          <cell r="LM404">
            <v>9.0909090909090905E-3</v>
          </cell>
          <cell r="LN404">
            <v>62.313181818181818</v>
          </cell>
          <cell r="LO404">
            <v>0.49545454545454548</v>
          </cell>
          <cell r="LP404">
            <v>0</v>
          </cell>
          <cell r="LQ404">
            <v>0</v>
          </cell>
          <cell r="LR404">
            <v>0</v>
          </cell>
          <cell r="LS404">
            <v>0</v>
          </cell>
          <cell r="LT404">
            <v>47.079957050823182</v>
          </cell>
          <cell r="LU404">
            <v>46.572727272727271</v>
          </cell>
          <cell r="LV404">
            <v>52.222954545454556</v>
          </cell>
          <cell r="LW404">
            <v>53.391590909090901</v>
          </cell>
          <cell r="LX404">
            <v>51.959772727272721</v>
          </cell>
          <cell r="LY404">
            <v>54.141590909090901</v>
          </cell>
          <cell r="LZ404">
            <v>49.819659090909084</v>
          </cell>
          <cell r="MA404">
            <v>54.170000000000016</v>
          </cell>
          <cell r="MB404" t="str">
            <v>Aug 17</v>
          </cell>
          <cell r="MC404">
            <v>464.34090909090912</v>
          </cell>
          <cell r="MD404">
            <v>490.65909090909088</v>
          </cell>
          <cell r="ME404">
            <v>51.932449494949495</v>
          </cell>
          <cell r="MF404">
            <v>104.15</v>
          </cell>
          <cell r="MG404">
            <v>96</v>
          </cell>
          <cell r="MH404" t="str">
            <v>Aug 17</v>
          </cell>
          <cell r="MI404">
            <v>112.82608695652173</v>
          </cell>
          <cell r="MJ404">
            <v>91.925465838509268</v>
          </cell>
          <cell r="MK404">
            <v>94.782608695652158</v>
          </cell>
          <cell r="ML404">
            <v>91.925465838509268</v>
          </cell>
          <cell r="MM404">
            <v>91.428571428571374</v>
          </cell>
          <cell r="MN404">
            <v>174.6761110097375</v>
          </cell>
          <cell r="MO404">
            <v>143.52665495020514</v>
          </cell>
          <cell r="MP404">
            <v>101.61490683229815</v>
          </cell>
          <cell r="MQ404">
            <v>43.260869565217391</v>
          </cell>
          <cell r="MR404">
            <v>70</v>
          </cell>
          <cell r="MS404">
            <v>126.93746659540345</v>
          </cell>
          <cell r="MT404">
            <v>144.30785676109025</v>
          </cell>
          <cell r="MU404">
            <v>54.794520547945233</v>
          </cell>
          <cell r="MV404">
            <v>80.434782608695656</v>
          </cell>
          <cell r="MW404">
            <v>10.49</v>
          </cell>
        </row>
        <row r="405">
          <cell r="F405" t="str">
            <v>Sep 17</v>
          </cell>
          <cell r="G405">
            <v>56.046428571428592</v>
          </cell>
          <cell r="H405">
            <v>0</v>
          </cell>
          <cell r="I405">
            <v>49.826999999999998</v>
          </cell>
          <cell r="J405">
            <v>50.456499999999991</v>
          </cell>
          <cell r="K405">
            <v>53.638249999999992</v>
          </cell>
          <cell r="L405">
            <v>54.891999999999996</v>
          </cell>
          <cell r="M405">
            <v>51.582000000000008</v>
          </cell>
          <cell r="N405">
            <v>-3.4325000000000001</v>
          </cell>
          <cell r="O405">
            <v>47.023999999999994</v>
          </cell>
          <cell r="P405">
            <v>46.106500000000004</v>
          </cell>
          <cell r="Q405">
            <v>47.023999999999994</v>
          </cell>
          <cell r="R405">
            <v>51.997249999999994</v>
          </cell>
          <cell r="S405">
            <v>51.844000000000008</v>
          </cell>
          <cell r="T405">
            <v>48.344000000000008</v>
          </cell>
          <cell r="U405">
            <v>40.906500000000008</v>
          </cell>
          <cell r="V405">
            <v>54.608333333333327</v>
          </cell>
          <cell r="W405">
            <v>55.015476190476186</v>
          </cell>
          <cell r="X405">
            <v>55.894071428571422</v>
          </cell>
          <cell r="Y405">
            <v>55.046428571428564</v>
          </cell>
          <cell r="Z405">
            <v>55.846428571428561</v>
          </cell>
          <cell r="AA405">
            <v>53.930999999999997</v>
          </cell>
          <cell r="AB405">
            <v>55.518499999999996</v>
          </cell>
          <cell r="AC405">
            <v>58.224999999999994</v>
          </cell>
          <cell r="AD405">
            <v>56.832142857142848</v>
          </cell>
          <cell r="AE405">
            <v>58.784523809523805</v>
          </cell>
          <cell r="AF405">
            <v>53.634249999999994</v>
          </cell>
          <cell r="AG405">
            <v>58.17</v>
          </cell>
          <cell r="AH405">
            <v>51.934249999999992</v>
          </cell>
          <cell r="AI405">
            <v>53.682999999999993</v>
          </cell>
          <cell r="AJ405">
            <v>53.634249999999994</v>
          </cell>
          <cell r="AK405">
            <v>54.484249999999996</v>
          </cell>
          <cell r="AL405">
            <v>58.74166666666666</v>
          </cell>
          <cell r="AM405">
            <v>58.354499999999994</v>
          </cell>
          <cell r="AN405">
            <v>55.018499999999996</v>
          </cell>
          <cell r="AO405">
            <v>56.668499999999995</v>
          </cell>
          <cell r="AP405">
            <v>55.850238095238105</v>
          </cell>
          <cell r="AQ405">
            <v>52.484249999999996</v>
          </cell>
          <cell r="AR405">
            <v>55.48249999999998</v>
          </cell>
          <cell r="AS405">
            <v>58.224999999999994</v>
          </cell>
          <cell r="AT405">
            <v>53.775024999999999</v>
          </cell>
          <cell r="AU405">
            <v>58.22</v>
          </cell>
          <cell r="AV405">
            <v>57.293499999999995</v>
          </cell>
          <cell r="AW405">
            <v>54.150024999999999</v>
          </cell>
          <cell r="AX405">
            <v>56.565476190476183</v>
          </cell>
          <cell r="AY405">
            <v>54.64200000000001</v>
          </cell>
          <cell r="AZ405">
            <v>52.937000000000005</v>
          </cell>
          <cell r="BA405">
            <v>52.167000000000002</v>
          </cell>
          <cell r="BB405">
            <v>54.100000000000009</v>
          </cell>
          <cell r="BC405">
            <v>53.668499999999995</v>
          </cell>
          <cell r="BD405">
            <v>-0.40181818181818063</v>
          </cell>
          <cell r="BE405">
            <v>48.571999999999996</v>
          </cell>
          <cell r="BF405">
            <v>52.60651</v>
          </cell>
          <cell r="BG405">
            <v>48.854775000000004</v>
          </cell>
          <cell r="BH405">
            <v>56.55119047619047</v>
          </cell>
          <cell r="BI405">
            <v>55.536904761904751</v>
          </cell>
          <cell r="BJ405">
            <v>0</v>
          </cell>
          <cell r="BK405">
            <v>2.95</v>
          </cell>
          <cell r="BL405">
            <v>11.152312500000001</v>
          </cell>
          <cell r="BM405">
            <v>37.323562499999994</v>
          </cell>
          <cell r="BN405">
            <v>42.753374999999998</v>
          </cell>
          <cell r="BO405">
            <v>42.833437499999995</v>
          </cell>
          <cell r="BP405">
            <v>49.0651875</v>
          </cell>
          <cell r="BQ405">
            <v>72.385529999999989</v>
          </cell>
          <cell r="BR405">
            <v>68.344984364999988</v>
          </cell>
          <cell r="BS405">
            <v>77.312550000000002</v>
          </cell>
          <cell r="BT405">
            <v>73.272004365000001</v>
          </cell>
          <cell r="BU405">
            <v>84.703080000000014</v>
          </cell>
          <cell r="BV405">
            <v>80.662534365000013</v>
          </cell>
          <cell r="BW405">
            <v>71.594880000000003</v>
          </cell>
          <cell r="BX405">
            <v>67.554334365000003</v>
          </cell>
          <cell r="BY405">
            <v>79.874130000000008</v>
          </cell>
          <cell r="BZ405">
            <v>75.833584365000007</v>
          </cell>
          <cell r="CA405">
            <v>71.386980000000008</v>
          </cell>
          <cell r="CB405">
            <v>67.346434365000007</v>
          </cell>
          <cell r="CC405">
            <v>78.872430000000008</v>
          </cell>
          <cell r="CD405">
            <v>74.831884365000008</v>
          </cell>
          <cell r="CE405">
            <v>81.279029999999992</v>
          </cell>
          <cell r="CF405">
            <v>74.108999999999995</v>
          </cell>
          <cell r="CG405">
            <v>83.323589999999996</v>
          </cell>
          <cell r="CH405">
            <v>67.777500000000003</v>
          </cell>
          <cell r="CI405">
            <v>76.058430000000001</v>
          </cell>
          <cell r="CJ405">
            <v>73.328429999999997</v>
          </cell>
          <cell r="CK405">
            <v>73.538429999999991</v>
          </cell>
          <cell r="CL405">
            <v>66.347295000000017</v>
          </cell>
          <cell r="CM405">
            <v>0</v>
          </cell>
          <cell r="CN405">
            <v>74.423159999999982</v>
          </cell>
          <cell r="CO405">
            <v>70.382614364999981</v>
          </cell>
          <cell r="CP405">
            <v>0</v>
          </cell>
          <cell r="CQ405">
            <v>65.550029999999992</v>
          </cell>
          <cell r="CR405">
            <v>0</v>
          </cell>
          <cell r="CS405">
            <v>0</v>
          </cell>
          <cell r="CT405">
            <v>50.537999999999997</v>
          </cell>
          <cell r="CU405">
            <v>48.787999999999997</v>
          </cell>
          <cell r="CV405">
            <v>0</v>
          </cell>
          <cell r="CW405">
            <v>69.25</v>
          </cell>
          <cell r="CX405">
            <v>0</v>
          </cell>
          <cell r="CY405">
            <v>61.424580000000006</v>
          </cell>
          <cell r="CZ405">
            <v>63.651524999999992</v>
          </cell>
          <cell r="DA405">
            <v>62.245049999999992</v>
          </cell>
          <cell r="DB405">
            <v>2.0529250000000041</v>
          </cell>
          <cell r="DC405">
            <v>1.0752272727272734</v>
          </cell>
          <cell r="DD405">
            <v>6.9299999999998363E-2</v>
          </cell>
          <cell r="DE405">
            <v>0</v>
          </cell>
          <cell r="DF405">
            <v>4.040545635</v>
          </cell>
          <cell r="DG405">
            <v>9.6203467499999995</v>
          </cell>
          <cell r="DH405">
            <v>6.8050893749999997</v>
          </cell>
          <cell r="DI405">
            <v>0.54887050000000004</v>
          </cell>
          <cell r="DJ405">
            <v>0.52029749999999997</v>
          </cell>
          <cell r="DK405">
            <v>1.7460893749999999</v>
          </cell>
          <cell r="DL405">
            <v>0</v>
          </cell>
          <cell r="DM405" t="str">
            <v>Sep 17</v>
          </cell>
          <cell r="DN405">
            <v>2.4849999999999999</v>
          </cell>
          <cell r="DO405">
            <v>0</v>
          </cell>
          <cell r="DP405">
            <v>0</v>
          </cell>
          <cell r="DQ405">
            <v>0</v>
          </cell>
          <cell r="DR405">
            <v>0</v>
          </cell>
          <cell r="DS405">
            <v>4.7325600000000208</v>
          </cell>
          <cell r="DT405">
            <v>77.118090000000009</v>
          </cell>
          <cell r="DU405">
            <v>73.077544365000008</v>
          </cell>
          <cell r="DV405">
            <v>85.669290000000018</v>
          </cell>
          <cell r="DW405">
            <v>81.628744365000017</v>
          </cell>
          <cell r="DX405">
            <v>76.728539999999995</v>
          </cell>
          <cell r="DY405">
            <v>72.687994364999994</v>
          </cell>
          <cell r="DZ405">
            <v>86.586990000000014</v>
          </cell>
          <cell r="EA405">
            <v>82.546444365000013</v>
          </cell>
          <cell r="EB405">
            <v>76.602540000000005</v>
          </cell>
          <cell r="EC405">
            <v>72.561994365000004</v>
          </cell>
          <cell r="ED405">
            <v>86.643690000000007</v>
          </cell>
          <cell r="EE405">
            <v>82.603144365000006</v>
          </cell>
          <cell r="EF405">
            <v>76.519590000000008</v>
          </cell>
          <cell r="EG405">
            <v>83.800290000000004</v>
          </cell>
          <cell r="EH405">
            <v>68.210940000000008</v>
          </cell>
          <cell r="EI405">
            <v>0</v>
          </cell>
          <cell r="EJ405">
            <v>0</v>
          </cell>
          <cell r="EK405">
            <v>75.274289999999993</v>
          </cell>
          <cell r="EL405">
            <v>71.233744364999993</v>
          </cell>
          <cell r="EM405">
            <v>0</v>
          </cell>
          <cell r="EN405">
            <v>0</v>
          </cell>
          <cell r="EO405">
            <v>49.311999999999998</v>
          </cell>
          <cell r="EP405">
            <v>49.005500000000005</v>
          </cell>
          <cell r="EQ405" t="str">
            <v>Sep 17</v>
          </cell>
          <cell r="ER405">
            <v>2.79</v>
          </cell>
          <cell r="ES405">
            <v>0</v>
          </cell>
          <cell r="ET405">
            <v>0</v>
          </cell>
          <cell r="EU405">
            <v>0</v>
          </cell>
          <cell r="EV405">
            <v>35.513624999999998</v>
          </cell>
          <cell r="EW405">
            <v>43.291499999999992</v>
          </cell>
          <cell r="EX405">
            <v>45.205124999999995</v>
          </cell>
          <cell r="EY405">
            <v>69.279210000000006</v>
          </cell>
          <cell r="EZ405">
            <v>65.238664365000005</v>
          </cell>
          <cell r="FA405">
            <v>78.408960000000008</v>
          </cell>
          <cell r="FB405">
            <v>74.368414365000007</v>
          </cell>
          <cell r="FC405">
            <v>71.17971</v>
          </cell>
          <cell r="FD405">
            <v>67.139164364999999</v>
          </cell>
          <cell r="FE405">
            <v>68.859210000000019</v>
          </cell>
          <cell r="FF405">
            <v>64.818664365000018</v>
          </cell>
          <cell r="FG405">
            <v>0</v>
          </cell>
          <cell r="FH405">
            <v>71.918974364999997</v>
          </cell>
          <cell r="FI405">
            <v>78.327269999999984</v>
          </cell>
          <cell r="FJ405">
            <v>75.959519999999998</v>
          </cell>
          <cell r="FK405">
            <v>71.918974364999997</v>
          </cell>
          <cell r="FL405">
            <v>0</v>
          </cell>
          <cell r="FM405">
            <v>0</v>
          </cell>
          <cell r="FN405" t="str">
            <v>Sep 17</v>
          </cell>
          <cell r="FO405">
            <v>2.86</v>
          </cell>
          <cell r="FP405">
            <v>35.32973684210527</v>
          </cell>
          <cell r="FQ405">
            <v>40.646052631578947</v>
          </cell>
          <cell r="FR405">
            <v>55.80197368421053</v>
          </cell>
          <cell r="FS405">
            <v>0</v>
          </cell>
          <cell r="FT405">
            <v>75.703004999999976</v>
          </cell>
          <cell r="FU405">
            <v>71.662459364999975</v>
          </cell>
          <cell r="FV405">
            <v>86.381505000000004</v>
          </cell>
          <cell r="FW405">
            <v>82.340959365000003</v>
          </cell>
          <cell r="FX405">
            <v>73.309004999999971</v>
          </cell>
          <cell r="FY405">
            <v>69.26845936499997</v>
          </cell>
          <cell r="FZ405">
            <v>86.381505000000004</v>
          </cell>
          <cell r="GA405">
            <v>82.340959365000003</v>
          </cell>
          <cell r="GB405">
            <v>0</v>
          </cell>
          <cell r="GC405">
            <v>0</v>
          </cell>
          <cell r="GD405">
            <v>75.072269999999989</v>
          </cell>
          <cell r="GE405">
            <v>80.342429999999993</v>
          </cell>
          <cell r="GF405">
            <v>76.301884364999992</v>
          </cell>
          <cell r="GG405">
            <v>80.368679999999998</v>
          </cell>
          <cell r="GH405">
            <v>76.328134364999997</v>
          </cell>
          <cell r="GI405">
            <v>75.415199999999999</v>
          </cell>
          <cell r="GJ405">
            <v>73.735199999999992</v>
          </cell>
          <cell r="GK405">
            <v>0</v>
          </cell>
          <cell r="GL405">
            <v>0</v>
          </cell>
          <cell r="GM405">
            <v>0</v>
          </cell>
          <cell r="GN405">
            <v>0</v>
          </cell>
          <cell r="GO405" t="str">
            <v>Sep 17</v>
          </cell>
          <cell r="GP405">
            <v>6.0460000000000003</v>
          </cell>
          <cell r="GQ405">
            <v>521.72619047619048</v>
          </cell>
          <cell r="GR405">
            <v>489.77380952380952</v>
          </cell>
          <cell r="GS405">
            <v>500.85714285714283</v>
          </cell>
          <cell r="GT405">
            <v>495.52380952380952</v>
          </cell>
          <cell r="GU405">
            <v>503.96428571428572</v>
          </cell>
          <cell r="GV405">
            <v>500.21428571428572</v>
          </cell>
          <cell r="GW405">
            <v>503.96428571428572</v>
          </cell>
          <cell r="GX405">
            <v>0</v>
          </cell>
          <cell r="GY405">
            <v>665.57142857142856</v>
          </cell>
          <cell r="GZ405">
            <v>599.19047619047615</v>
          </cell>
          <cell r="HA405">
            <v>589.79761904761904</v>
          </cell>
          <cell r="HB405">
            <v>582.57142857142856</v>
          </cell>
          <cell r="HC405">
            <v>556.13095238095241</v>
          </cell>
          <cell r="HD405">
            <v>512.15476190476193</v>
          </cell>
          <cell r="HE405">
            <v>525.29761904761904</v>
          </cell>
          <cell r="HF405">
            <v>530.97619047619048</v>
          </cell>
          <cell r="HG405">
            <v>417.76190476190476</v>
          </cell>
          <cell r="HH405">
            <v>0</v>
          </cell>
          <cell r="HI405">
            <v>401.60714285714283</v>
          </cell>
          <cell r="HJ405">
            <v>0</v>
          </cell>
          <cell r="HK405" t="e">
            <v>#VALUE!</v>
          </cell>
          <cell r="HL405">
            <v>0</v>
          </cell>
          <cell r="HM405">
            <v>0</v>
          </cell>
          <cell r="HN405">
            <v>316.28571428571428</v>
          </cell>
          <cell r="HO405">
            <v>313.0595238095238</v>
          </cell>
          <cell r="HP405">
            <v>295.73809523809524</v>
          </cell>
          <cell r="HQ405">
            <v>0</v>
          </cell>
          <cell r="HR405">
            <v>91.356399999999979</v>
          </cell>
          <cell r="HS405">
            <v>0</v>
          </cell>
          <cell r="HT405">
            <v>698.28571428571433</v>
          </cell>
          <cell r="HU405" t="str">
            <v>Sep 17</v>
          </cell>
          <cell r="HV405">
            <v>565.10714285714289</v>
          </cell>
          <cell r="HW405">
            <v>532.25</v>
          </cell>
          <cell r="HX405">
            <v>538.77380952380952</v>
          </cell>
          <cell r="HY405">
            <v>505.91666666666663</v>
          </cell>
          <cell r="HZ405">
            <v>496.53571428571428</v>
          </cell>
          <cell r="IA405">
            <v>485.96428571428572</v>
          </cell>
          <cell r="IB405">
            <v>496.53571428571428</v>
          </cell>
          <cell r="IC405">
            <v>575.26190476190482</v>
          </cell>
          <cell r="ID405">
            <v>540.23809523809518</v>
          </cell>
          <cell r="IE405">
            <v>506.23809523809524</v>
          </cell>
          <cell r="IF405">
            <v>522.08333333333337</v>
          </cell>
          <cell r="IG405">
            <v>412.40476190476193</v>
          </cell>
          <cell r="IH405">
            <v>0</v>
          </cell>
          <cell r="II405">
            <v>398.78571428571428</v>
          </cell>
          <cell r="IJ405">
            <v>0</v>
          </cell>
          <cell r="IK405">
            <v>0</v>
          </cell>
          <cell r="IL405">
            <v>0</v>
          </cell>
          <cell r="IM405">
            <v>317.42857142857144</v>
          </cell>
          <cell r="IN405">
            <v>308.60714285714283</v>
          </cell>
          <cell r="IO405">
            <v>0</v>
          </cell>
          <cell r="IP405">
            <v>0</v>
          </cell>
          <cell r="IQ405" t="str">
            <v>Sep 17</v>
          </cell>
          <cell r="IR405">
            <v>8.1999999999999993</v>
          </cell>
          <cell r="IS405">
            <v>38.275584206285252</v>
          </cell>
          <cell r="IT405">
            <v>45.454545454545446</v>
          </cell>
          <cell r="IU405">
            <v>0</v>
          </cell>
          <cell r="IV405">
            <v>0</v>
          </cell>
          <cell r="IW405">
            <v>0</v>
          </cell>
          <cell r="IX405">
            <v>56.301976190476196</v>
          </cell>
          <cell r="IY405">
            <v>0</v>
          </cell>
          <cell r="IZ405">
            <v>74.728999999999985</v>
          </cell>
          <cell r="JA405">
            <v>71.9315</v>
          </cell>
          <cell r="JB405">
            <v>0</v>
          </cell>
          <cell r="JC405">
            <v>68.662452380952388</v>
          </cell>
          <cell r="JD405">
            <v>80.89349112426035</v>
          </cell>
          <cell r="JE405">
            <v>0</v>
          </cell>
          <cell r="JF405">
            <v>0</v>
          </cell>
          <cell r="JG405">
            <v>0</v>
          </cell>
          <cell r="JH405">
            <v>0</v>
          </cell>
          <cell r="JI405">
            <v>0</v>
          </cell>
          <cell r="JJ405">
            <v>0</v>
          </cell>
          <cell r="JK405">
            <v>0</v>
          </cell>
          <cell r="JL405">
            <v>0</v>
          </cell>
          <cell r="JM405">
            <v>3.256057619047624</v>
          </cell>
          <cell r="JN405">
            <v>68.123145238095248</v>
          </cell>
          <cell r="JO405">
            <v>0</v>
          </cell>
          <cell r="JP405">
            <v>68.477509999999995</v>
          </cell>
          <cell r="JQ405">
            <v>65.221452380952371</v>
          </cell>
          <cell r="JR405">
            <v>68.820359523809515</v>
          </cell>
          <cell r="JS405">
            <v>69.413690476190482</v>
          </cell>
          <cell r="JT405">
            <v>69.622690476190471</v>
          </cell>
          <cell r="JU405">
            <v>0</v>
          </cell>
          <cell r="JV405">
            <v>0</v>
          </cell>
          <cell r="JW405">
            <v>0</v>
          </cell>
          <cell r="JX405">
            <v>0</v>
          </cell>
          <cell r="JY405">
            <v>0</v>
          </cell>
          <cell r="JZ405">
            <v>66.840499999999992</v>
          </cell>
          <cell r="KA405">
            <v>0</v>
          </cell>
          <cell r="KB405">
            <v>0</v>
          </cell>
          <cell r="KC405">
            <v>0</v>
          </cell>
          <cell r="KD405">
            <v>53.671500000000002</v>
          </cell>
          <cell r="KE405">
            <v>55.671500000000002</v>
          </cell>
          <cell r="KF405">
            <v>53.671500000000002</v>
          </cell>
          <cell r="KG405">
            <v>55.671500000000002</v>
          </cell>
          <cell r="KH405">
            <v>52.551500000000004</v>
          </cell>
          <cell r="KI405">
            <v>0</v>
          </cell>
          <cell r="KJ405">
            <v>0</v>
          </cell>
          <cell r="KK405">
            <v>53.132186726659171</v>
          </cell>
          <cell r="KL405">
            <v>51.964548931383575</v>
          </cell>
          <cell r="KM405">
            <v>0</v>
          </cell>
          <cell r="KN405">
            <v>51.521218597675301</v>
          </cell>
          <cell r="KO405">
            <v>-5</v>
          </cell>
          <cell r="KP405">
            <v>1.3904761904761909</v>
          </cell>
          <cell r="KQ405">
            <v>1.9</v>
          </cell>
          <cell r="KR405">
            <v>1.3999999999999997</v>
          </cell>
          <cell r="KS405">
            <v>1.0809523809523807</v>
          </cell>
          <cell r="KT405">
            <v>5.7145238095238117E-2</v>
          </cell>
          <cell r="KU405">
            <v>-2.1190476190476191</v>
          </cell>
          <cell r="KV405">
            <v>-1.6190476190476191</v>
          </cell>
          <cell r="KW405">
            <v>0.34285952380952384</v>
          </cell>
          <cell r="KX405">
            <v>0.27619047619047621</v>
          </cell>
          <cell r="KY405">
            <v>0.27619047619047621</v>
          </cell>
          <cell r="KZ405">
            <v>0.45238571428571411</v>
          </cell>
          <cell r="LA405">
            <v>1.0952380952380953</v>
          </cell>
          <cell r="LB405">
            <v>2</v>
          </cell>
          <cell r="LC405" t="str">
            <v>Sep 17</v>
          </cell>
          <cell r="LD405">
            <v>38.678485092667202</v>
          </cell>
          <cell r="LE405">
            <v>45.913682277318635</v>
          </cell>
          <cell r="LF405">
            <v>480</v>
          </cell>
          <cell r="LG405">
            <v>500</v>
          </cell>
          <cell r="LH405">
            <v>54.017083333333339</v>
          </cell>
          <cell r="LI405">
            <v>68.221999999999994</v>
          </cell>
          <cell r="LJ405">
            <v>67.006999999999991</v>
          </cell>
          <cell r="LK405">
            <v>0.65749999999999986</v>
          </cell>
          <cell r="LL405">
            <v>65.771000000000001</v>
          </cell>
          <cell r="LM405">
            <v>-8.2500000000000018E-2</v>
          </cell>
          <cell r="LN405">
            <v>67.381</v>
          </cell>
          <cell r="LO405">
            <v>0.72250000000000014</v>
          </cell>
          <cell r="LP405">
            <v>0</v>
          </cell>
          <cell r="LQ405">
            <v>0</v>
          </cell>
          <cell r="LR405">
            <v>0</v>
          </cell>
          <cell r="LS405">
            <v>0</v>
          </cell>
          <cell r="LT405">
            <v>50.451653543307096</v>
          </cell>
          <cell r="LU405">
            <v>49.907086614173224</v>
          </cell>
          <cell r="LV405">
            <v>55.518499999999996</v>
          </cell>
          <cell r="LW405">
            <v>58.224999999999994</v>
          </cell>
          <cell r="LX405">
            <v>56.832142857142848</v>
          </cell>
          <cell r="LY405">
            <v>58.784523809523805</v>
          </cell>
          <cell r="LZ405">
            <v>53.634249999999994</v>
          </cell>
          <cell r="MA405">
            <v>58.17</v>
          </cell>
          <cell r="MB405" t="str">
            <v>Sep 17</v>
          </cell>
          <cell r="MC405">
            <v>544.54999999999995</v>
          </cell>
          <cell r="MD405">
            <v>547.04999999999995</v>
          </cell>
          <cell r="ME405">
            <v>56.77569444444444</v>
          </cell>
          <cell r="MF405">
            <v>105.49</v>
          </cell>
          <cell r="MG405">
            <v>97.05</v>
          </cell>
          <cell r="MH405" t="str">
            <v>Sep 17</v>
          </cell>
          <cell r="MI405">
            <v>121.07142857142857</v>
          </cell>
          <cell r="MJ405">
            <v>102.31292517006804</v>
          </cell>
          <cell r="MK405">
            <v>105.1700680272109</v>
          </cell>
          <cell r="ML405">
            <v>108.43537414965985</v>
          </cell>
          <cell r="MM405">
            <v>94.14965986394553</v>
          </cell>
          <cell r="MN405">
            <v>180.77433186170316</v>
          </cell>
          <cell r="MO405">
            <v>180.48930175467973</v>
          </cell>
          <cell r="MP405">
            <v>116.73469387755105</v>
          </cell>
          <cell r="MQ405">
            <v>45.238095238095241</v>
          </cell>
          <cell r="MR405">
            <v>71.785714285714292</v>
          </cell>
          <cell r="MS405">
            <v>138.07233208622841</v>
          </cell>
          <cell r="MT405">
            <v>149.3980809854674</v>
          </cell>
          <cell r="MU405">
            <v>87.410306588388821</v>
          </cell>
          <cell r="MV405">
            <v>126.54761904761905</v>
          </cell>
          <cell r="MW405">
            <v>10.49</v>
          </cell>
        </row>
        <row r="406">
          <cell r="F406" t="str">
            <v>Oct 17</v>
          </cell>
          <cell r="G406">
            <v>57.363636363636367</v>
          </cell>
          <cell r="H406">
            <v>0</v>
          </cell>
          <cell r="I406">
            <v>51.56318181818181</v>
          </cell>
          <cell r="J406">
            <v>51.955454545454543</v>
          </cell>
          <cell r="K406">
            <v>56.111590909090914</v>
          </cell>
          <cell r="L406">
            <v>57.442727272727261</v>
          </cell>
          <cell r="M406">
            <v>54.00181818181818</v>
          </cell>
          <cell r="N406">
            <v>-3.3333333333333326</v>
          </cell>
          <cell r="O406">
            <v>48.622121212121208</v>
          </cell>
          <cell r="P406">
            <v>47.744090909090922</v>
          </cell>
          <cell r="Q406">
            <v>48.622121212121208</v>
          </cell>
          <cell r="R406">
            <v>54.537954545454546</v>
          </cell>
          <cell r="S406">
            <v>54.478181818181831</v>
          </cell>
          <cell r="T406">
            <v>50.666818181818194</v>
          </cell>
          <cell r="U406">
            <v>41.319090909090917</v>
          </cell>
          <cell r="V406">
            <v>55.88636363636364</v>
          </cell>
          <cell r="W406">
            <v>56.515909090909098</v>
          </cell>
          <cell r="X406">
            <v>57.163636363636364</v>
          </cell>
          <cell r="Y406">
            <v>56.363636363636367</v>
          </cell>
          <cell r="Z406">
            <v>57.459090909090911</v>
          </cell>
          <cell r="AA406">
            <v>55.981428571428559</v>
          </cell>
          <cell r="AB406">
            <v>58.233809523809512</v>
          </cell>
          <cell r="AC406">
            <v>59.754545454545458</v>
          </cell>
          <cell r="AD406">
            <v>58.163636363636364</v>
          </cell>
          <cell r="AE406">
            <v>60.863636363636367</v>
          </cell>
          <cell r="AF406">
            <v>55.867619047619037</v>
          </cell>
          <cell r="AG406">
            <v>59.709999999999994</v>
          </cell>
          <cell r="AH406">
            <v>53.917619047619041</v>
          </cell>
          <cell r="AI406">
            <v>55.607619047619046</v>
          </cell>
          <cell r="AJ406">
            <v>55.867619047619037</v>
          </cell>
          <cell r="AK406">
            <v>56.967619047619038</v>
          </cell>
          <cell r="AL406">
            <v>59.07954545454546</v>
          </cell>
          <cell r="AM406">
            <v>60.645714285714291</v>
          </cell>
          <cell r="AN406">
            <v>57.319523809523801</v>
          </cell>
          <cell r="AO406">
            <v>58.548095238095229</v>
          </cell>
          <cell r="AP406">
            <v>57.672727272727279</v>
          </cell>
          <cell r="AQ406">
            <v>54.517619047619043</v>
          </cell>
          <cell r="AR406">
            <v>57.761904761904759</v>
          </cell>
          <cell r="AS406">
            <v>59.754545454545458</v>
          </cell>
          <cell r="AT406">
            <v>56.04999999999999</v>
          </cell>
          <cell r="AU406">
            <v>60.459999999999994</v>
          </cell>
          <cell r="AV406">
            <v>59.548095238095229</v>
          </cell>
          <cell r="AW406">
            <v>56.509523809523806</v>
          </cell>
          <cell r="AX406">
            <v>57.69318181818182</v>
          </cell>
          <cell r="AY406">
            <v>56.942727272727261</v>
          </cell>
          <cell r="AZ406">
            <v>55.622272727272723</v>
          </cell>
          <cell r="BA406">
            <v>54.788181818181812</v>
          </cell>
          <cell r="BB406">
            <v>55.587142857142851</v>
          </cell>
          <cell r="BC406">
            <v>55.548095238095236</v>
          </cell>
          <cell r="BD406">
            <v>-2.18181818181825E-2</v>
          </cell>
          <cell r="BE406">
            <v>50.840454545454548</v>
          </cell>
          <cell r="BF406">
            <v>55.134555454545449</v>
          </cell>
          <cell r="BG406">
            <v>49.414272727272738</v>
          </cell>
          <cell r="BH406">
            <v>57.843181818181819</v>
          </cell>
          <cell r="BI406">
            <v>56.931818181818187</v>
          </cell>
          <cell r="BJ406">
            <v>0</v>
          </cell>
          <cell r="BK406">
            <v>2.97</v>
          </cell>
          <cell r="BL406">
            <v>11.146704545454545</v>
          </cell>
          <cell r="BM406">
            <v>39.128011363636361</v>
          </cell>
          <cell r="BN406">
            <v>44.114318181818177</v>
          </cell>
          <cell r="BO406">
            <v>44.258693181818181</v>
          </cell>
          <cell r="BP406">
            <v>51.812727272727273</v>
          </cell>
          <cell r="BQ406">
            <v>69.321954545454531</v>
          </cell>
          <cell r="BR406">
            <v>65.284855172727262</v>
          </cell>
          <cell r="BS406">
            <v>71.870590909090907</v>
          </cell>
          <cell r="BT406">
            <v>67.833491536363638</v>
          </cell>
          <cell r="BU406">
            <v>75.693545454545443</v>
          </cell>
          <cell r="BV406">
            <v>71.656446081818174</v>
          </cell>
          <cell r="BW406">
            <v>67.494</v>
          </cell>
          <cell r="BX406">
            <v>63.456900627272724</v>
          </cell>
          <cell r="BY406">
            <v>73.647954545454525</v>
          </cell>
          <cell r="BZ406">
            <v>69.610855172727256</v>
          </cell>
          <cell r="CA406">
            <v>67.671545454545438</v>
          </cell>
          <cell r="CB406">
            <v>63.634446081818162</v>
          </cell>
          <cell r="CC406">
            <v>72.601772727272717</v>
          </cell>
          <cell r="CD406">
            <v>68.564673354545448</v>
          </cell>
          <cell r="CE406">
            <v>74.613954545454533</v>
          </cell>
          <cell r="CF406">
            <v>76.73590909090909</v>
          </cell>
          <cell r="CG406">
            <v>84.489109090909082</v>
          </cell>
          <cell r="CH406">
            <v>62.341363636363639</v>
          </cell>
          <cell r="CI406">
            <v>72.565881818181822</v>
          </cell>
          <cell r="CJ406">
            <v>69.482699999999994</v>
          </cell>
          <cell r="CK406">
            <v>69.835881818181804</v>
          </cell>
          <cell r="CL406">
            <v>66.102559090909082</v>
          </cell>
          <cell r="CM406">
            <v>0</v>
          </cell>
          <cell r="CN406">
            <v>73.607863636363632</v>
          </cell>
          <cell r="CO406">
            <v>69.570764263636363</v>
          </cell>
          <cell r="CP406">
            <v>0</v>
          </cell>
          <cell r="CQ406">
            <v>66.489436363636358</v>
          </cell>
          <cell r="CR406">
            <v>0</v>
          </cell>
          <cell r="CS406">
            <v>0</v>
          </cell>
          <cell r="CT406">
            <v>51.118636363636355</v>
          </cell>
          <cell r="CU406">
            <v>49.368636363636355</v>
          </cell>
          <cell r="CV406">
            <v>0</v>
          </cell>
          <cell r="CW406">
            <v>71.88</v>
          </cell>
          <cell r="CX406">
            <v>0</v>
          </cell>
          <cell r="CY406">
            <v>62.723181818181814</v>
          </cell>
          <cell r="CZ406">
            <v>65.606386363636361</v>
          </cell>
          <cell r="DA406">
            <v>63.434318181818163</v>
          </cell>
          <cell r="DB406">
            <v>1.0619318181818187</v>
          </cell>
          <cell r="DC406">
            <v>0.79921487603305608</v>
          </cell>
          <cell r="DD406">
            <v>-5.9181818181812673E-2</v>
          </cell>
          <cell r="DE406">
            <v>0</v>
          </cell>
          <cell r="DF406">
            <v>4.0370993727272735</v>
          </cell>
          <cell r="DG406">
            <v>9.6121413636363648</v>
          </cell>
          <cell r="DH406">
            <v>6.929045454545455</v>
          </cell>
          <cell r="DI406">
            <v>0.51873568181818186</v>
          </cell>
          <cell r="DJ406">
            <v>0.50346931818181817</v>
          </cell>
          <cell r="DK406">
            <v>1.6608909090909092</v>
          </cell>
          <cell r="DL406">
            <v>0</v>
          </cell>
          <cell r="DM406" t="str">
            <v>Oct 17</v>
          </cell>
          <cell r="DN406">
            <v>2.37</v>
          </cell>
          <cell r="DO406">
            <v>0</v>
          </cell>
          <cell r="DP406">
            <v>0</v>
          </cell>
          <cell r="DQ406">
            <v>0</v>
          </cell>
          <cell r="DR406">
            <v>0</v>
          </cell>
          <cell r="DS406">
            <v>2.3560090909091116</v>
          </cell>
          <cell r="DT406">
            <v>71.677963636363643</v>
          </cell>
          <cell r="DU406">
            <v>67.640864263636374</v>
          </cell>
          <cell r="DV406">
            <v>79.256099999999989</v>
          </cell>
          <cell r="DW406">
            <v>75.21900062727272</v>
          </cell>
          <cell r="DX406">
            <v>70.251872727272712</v>
          </cell>
          <cell r="DY406">
            <v>66.214773354545443</v>
          </cell>
          <cell r="DZ406">
            <v>75.471327272727265</v>
          </cell>
          <cell r="EA406">
            <v>71.434227899999996</v>
          </cell>
          <cell r="EB406">
            <v>70.231827272727259</v>
          </cell>
          <cell r="EC406">
            <v>66.19472789999999</v>
          </cell>
          <cell r="ED406">
            <v>75.793009090909081</v>
          </cell>
          <cell r="EE406">
            <v>71.755909718181812</v>
          </cell>
          <cell r="EF406">
            <v>71.978072727272718</v>
          </cell>
          <cell r="EG406">
            <v>78.916663636363623</v>
          </cell>
          <cell r="EH406">
            <v>68.020527272727264</v>
          </cell>
          <cell r="EI406">
            <v>0</v>
          </cell>
          <cell r="EJ406">
            <v>0</v>
          </cell>
          <cell r="EK406">
            <v>75.502254545454534</v>
          </cell>
          <cell r="EL406">
            <v>71.465155172727265</v>
          </cell>
          <cell r="EM406">
            <v>0</v>
          </cell>
          <cell r="EN406">
            <v>0</v>
          </cell>
          <cell r="EO406">
            <v>50.687727272727273</v>
          </cell>
          <cell r="EP406">
            <v>50.296363636363637</v>
          </cell>
          <cell r="EQ406" t="str">
            <v>Oct 17</v>
          </cell>
          <cell r="ER406">
            <v>2.82</v>
          </cell>
          <cell r="ES406">
            <v>0</v>
          </cell>
          <cell r="ET406">
            <v>0</v>
          </cell>
          <cell r="EU406">
            <v>0</v>
          </cell>
          <cell r="EV406">
            <v>37.415795454545453</v>
          </cell>
          <cell r="EW406">
            <v>43.608409090909092</v>
          </cell>
          <cell r="EX406">
            <v>45.720340909090908</v>
          </cell>
          <cell r="EY406">
            <v>73.909309090909076</v>
          </cell>
          <cell r="EZ406">
            <v>69.872209718181807</v>
          </cell>
          <cell r="FA406">
            <v>84.934309090909068</v>
          </cell>
          <cell r="FB406">
            <v>80.897209718181799</v>
          </cell>
          <cell r="FC406">
            <v>74.916354545454539</v>
          </cell>
          <cell r="FD406">
            <v>70.879255172727269</v>
          </cell>
          <cell r="FE406">
            <v>73.489309090909074</v>
          </cell>
          <cell r="FF406">
            <v>69.452209718181805</v>
          </cell>
          <cell r="FG406">
            <v>0</v>
          </cell>
          <cell r="FH406">
            <v>75.436636990909108</v>
          </cell>
          <cell r="FI406">
            <v>76.753281818181804</v>
          </cell>
          <cell r="FJ406">
            <v>79.473736363636377</v>
          </cell>
          <cell r="FK406">
            <v>75.436636990909108</v>
          </cell>
          <cell r="FL406">
            <v>0</v>
          </cell>
          <cell r="FM406">
            <v>0</v>
          </cell>
          <cell r="FN406" t="str">
            <v>Oct 17</v>
          </cell>
          <cell r="FO406">
            <v>2.5499999999999998</v>
          </cell>
          <cell r="FP406">
            <v>39.876136363636363</v>
          </cell>
          <cell r="FQ406">
            <v>41.952272727272728</v>
          </cell>
          <cell r="FR406">
            <v>58.475454545454539</v>
          </cell>
          <cell r="FS406">
            <v>0</v>
          </cell>
          <cell r="FT406">
            <v>73.820918181818186</v>
          </cell>
          <cell r="FU406">
            <v>69.783818809090917</v>
          </cell>
          <cell r="FV406">
            <v>82.082509090909085</v>
          </cell>
          <cell r="FW406">
            <v>78.045409718181816</v>
          </cell>
          <cell r="FX406">
            <v>72.131372727272733</v>
          </cell>
          <cell r="FY406">
            <v>68.094273354545464</v>
          </cell>
          <cell r="FZ406">
            <v>82.082509090909085</v>
          </cell>
          <cell r="GA406">
            <v>78.045409718181816</v>
          </cell>
          <cell r="GB406">
            <v>0</v>
          </cell>
          <cell r="GC406">
            <v>0</v>
          </cell>
          <cell r="GD406">
            <v>72.878781818181821</v>
          </cell>
          <cell r="GE406">
            <v>77.426236363636377</v>
          </cell>
          <cell r="GF406">
            <v>73.389136990909108</v>
          </cell>
          <cell r="GG406">
            <v>78.223281818181817</v>
          </cell>
          <cell r="GH406">
            <v>74.186182445454548</v>
          </cell>
          <cell r="GI406">
            <v>73.222227272727267</v>
          </cell>
          <cell r="GJ406">
            <v>71.542227272727274</v>
          </cell>
          <cell r="GK406">
            <v>0</v>
          </cell>
          <cell r="GL406">
            <v>0</v>
          </cell>
          <cell r="GM406">
            <v>0</v>
          </cell>
          <cell r="GN406">
            <v>0</v>
          </cell>
          <cell r="GO406" t="str">
            <v>Oct 17</v>
          </cell>
          <cell r="GP406">
            <v>6.492</v>
          </cell>
          <cell r="GQ406">
            <v>513.43181818181813</v>
          </cell>
          <cell r="GR406">
            <v>512.97727272727275</v>
          </cell>
          <cell r="GS406">
            <v>521.90909090909088</v>
          </cell>
          <cell r="GT406">
            <v>504.81818181818181</v>
          </cell>
          <cell r="GU406">
            <v>519.125</v>
          </cell>
          <cell r="GV406">
            <v>515.375</v>
          </cell>
          <cell r="GW406">
            <v>519.125</v>
          </cell>
          <cell r="GX406">
            <v>0</v>
          </cell>
          <cell r="GY406">
            <v>639.56818181818187</v>
          </cell>
          <cell r="GZ406">
            <v>568.25</v>
          </cell>
          <cell r="HA406">
            <v>571.93181818181813</v>
          </cell>
          <cell r="HB406">
            <v>556.51136363636363</v>
          </cell>
          <cell r="HC406">
            <v>561.09090909090912</v>
          </cell>
          <cell r="HD406">
            <v>509.68181818181819</v>
          </cell>
          <cell r="HE406">
            <v>522.81818181818187</v>
          </cell>
          <cell r="HF406">
            <v>533.84090909090912</v>
          </cell>
          <cell r="HG406">
            <v>432.52272727272725</v>
          </cell>
          <cell r="HH406">
            <v>0</v>
          </cell>
          <cell r="HI406">
            <v>412.13636363636363</v>
          </cell>
          <cell r="HJ406">
            <v>0</v>
          </cell>
          <cell r="HK406" t="e">
            <v>#VALUE!</v>
          </cell>
          <cell r="HL406">
            <v>0</v>
          </cell>
          <cell r="HM406">
            <v>0</v>
          </cell>
          <cell r="HN406">
            <v>324.125</v>
          </cell>
          <cell r="HO406">
            <v>317.68181818181819</v>
          </cell>
          <cell r="HP406">
            <v>298.29545454545456</v>
          </cell>
          <cell r="HQ406">
            <v>0</v>
          </cell>
          <cell r="HR406">
            <v>92.034500000000008</v>
          </cell>
          <cell r="HS406">
            <v>0</v>
          </cell>
          <cell r="HT406">
            <v>656.98863636363637</v>
          </cell>
          <cell r="HU406" t="str">
            <v>Oct 17</v>
          </cell>
          <cell r="HV406">
            <v>577.61363636363637</v>
          </cell>
          <cell r="HW406">
            <v>546.61363636363637</v>
          </cell>
          <cell r="HX406">
            <v>541.2954545454545</v>
          </cell>
          <cell r="HY406">
            <v>510.2954545454545</v>
          </cell>
          <cell r="HZ406">
            <v>512.19318181818187</v>
          </cell>
          <cell r="IA406">
            <v>502.34090909090907</v>
          </cell>
          <cell r="IB406">
            <v>512.19318181818187</v>
          </cell>
          <cell r="IC406">
            <v>560.73863636363637</v>
          </cell>
          <cell r="ID406">
            <v>543.3295454545455</v>
          </cell>
          <cell r="IE406">
            <v>505.82954545454544</v>
          </cell>
          <cell r="IF406">
            <v>527.47727272727275</v>
          </cell>
          <cell r="IG406">
            <v>431.01136363636363</v>
          </cell>
          <cell r="IH406">
            <v>0</v>
          </cell>
          <cell r="II406">
            <v>415.23863636363637</v>
          </cell>
          <cell r="IJ406">
            <v>0</v>
          </cell>
          <cell r="IK406">
            <v>0</v>
          </cell>
          <cell r="IL406">
            <v>0</v>
          </cell>
          <cell r="IM406">
            <v>331.15909090909093</v>
          </cell>
          <cell r="IN406">
            <v>317.125</v>
          </cell>
          <cell r="IO406">
            <v>0</v>
          </cell>
          <cell r="IP406">
            <v>0</v>
          </cell>
          <cell r="IQ406" t="str">
            <v>Oct 17</v>
          </cell>
          <cell r="IR406">
            <v>7.84</v>
          </cell>
          <cell r="IS406">
            <v>45.930701047542307</v>
          </cell>
          <cell r="IT406">
            <v>52.800734618916429</v>
          </cell>
          <cell r="IU406">
            <v>0</v>
          </cell>
          <cell r="IV406">
            <v>0</v>
          </cell>
          <cell r="IW406">
            <v>0</v>
          </cell>
          <cell r="IX406">
            <v>59.272337662337662</v>
          </cell>
          <cell r="IY406">
            <v>0</v>
          </cell>
          <cell r="IZ406">
            <v>73.540692640692654</v>
          </cell>
          <cell r="JA406">
            <v>70.877359307359313</v>
          </cell>
          <cell r="JB406">
            <v>0</v>
          </cell>
          <cell r="JC406">
            <v>67.748311688311688</v>
          </cell>
          <cell r="JD406">
            <v>78.402366863905328</v>
          </cell>
          <cell r="JE406">
            <v>0</v>
          </cell>
          <cell r="JF406">
            <v>0</v>
          </cell>
          <cell r="JG406">
            <v>0</v>
          </cell>
          <cell r="JH406">
            <v>0</v>
          </cell>
          <cell r="JI406">
            <v>0</v>
          </cell>
          <cell r="JJ406">
            <v>0</v>
          </cell>
          <cell r="JK406">
            <v>0</v>
          </cell>
          <cell r="JL406">
            <v>0</v>
          </cell>
          <cell r="JM406">
            <v>2.7723909523809311</v>
          </cell>
          <cell r="JN406">
            <v>68.135584415584418</v>
          </cell>
          <cell r="JO406">
            <v>0</v>
          </cell>
          <cell r="JP406">
            <v>68.613343333333319</v>
          </cell>
          <cell r="JQ406">
            <v>65.840952380952388</v>
          </cell>
          <cell r="JR406">
            <v>68.704245606060582</v>
          </cell>
          <cell r="JS406">
            <v>70.105324675324695</v>
          </cell>
          <cell r="JT406">
            <v>70.418181818181822</v>
          </cell>
          <cell r="JU406">
            <v>0</v>
          </cell>
          <cell r="JV406">
            <v>0</v>
          </cell>
          <cell r="JW406">
            <v>0</v>
          </cell>
          <cell r="JX406">
            <v>0</v>
          </cell>
          <cell r="JY406">
            <v>0</v>
          </cell>
          <cell r="JZ406">
            <v>67.340952380952388</v>
          </cell>
          <cell r="KA406">
            <v>0</v>
          </cell>
          <cell r="KB406">
            <v>0</v>
          </cell>
          <cell r="KC406">
            <v>0</v>
          </cell>
          <cell r="KD406">
            <v>54.821904761904761</v>
          </cell>
          <cell r="KE406">
            <v>56.821904761904761</v>
          </cell>
          <cell r="KF406">
            <v>54.821904761904761</v>
          </cell>
          <cell r="KG406">
            <v>56.821904761904761</v>
          </cell>
          <cell r="KH406">
            <v>53.593333333333334</v>
          </cell>
          <cell r="KI406">
            <v>0</v>
          </cell>
          <cell r="KJ406">
            <v>0</v>
          </cell>
          <cell r="KK406">
            <v>54.450414152776361</v>
          </cell>
          <cell r="KL406">
            <v>53.254763609094319</v>
          </cell>
          <cell r="KM406">
            <v>0</v>
          </cell>
          <cell r="KN406">
            <v>52.755107884241745</v>
          </cell>
          <cell r="KO406">
            <v>-5</v>
          </cell>
          <cell r="KP406">
            <v>1.6909090909090907</v>
          </cell>
          <cell r="KQ406">
            <v>1.1454545454545455</v>
          </cell>
          <cell r="KR406">
            <v>0.74545454545454537</v>
          </cell>
          <cell r="KS406">
            <v>0.3454545454545454</v>
          </cell>
          <cell r="KT406">
            <v>-0.17727272727272736</v>
          </cell>
          <cell r="KU406">
            <v>-2</v>
          </cell>
          <cell r="KV406">
            <v>-1.5</v>
          </cell>
          <cell r="KW406">
            <v>9.091227272727273E-2</v>
          </cell>
          <cell r="KX406">
            <v>0.16818181818181813</v>
          </cell>
          <cell r="KY406">
            <v>0.16818181818181813</v>
          </cell>
          <cell r="KZ406">
            <v>0.72727272727272729</v>
          </cell>
          <cell r="LA406">
            <v>1.3863636363636365</v>
          </cell>
          <cell r="LB406">
            <v>2</v>
          </cell>
          <cell r="LC406" t="str">
            <v>Oct 17</v>
          </cell>
          <cell r="LD406">
            <v>46.333601933924257</v>
          </cell>
          <cell r="LE406">
            <v>53.259871441689619</v>
          </cell>
          <cell r="LF406">
            <v>575</v>
          </cell>
          <cell r="LG406">
            <v>580</v>
          </cell>
          <cell r="LH406">
            <v>56.407433862433862</v>
          </cell>
          <cell r="LI406">
            <v>67.88095238095238</v>
          </cell>
          <cell r="LJ406">
            <v>67.323809523809516</v>
          </cell>
          <cell r="LK406">
            <v>0.56190476190476202</v>
          </cell>
          <cell r="LL406">
            <v>64.053333333333342</v>
          </cell>
          <cell r="LM406">
            <v>-1.0966666666666667</v>
          </cell>
          <cell r="LN406">
            <v>67.689523809523834</v>
          </cell>
          <cell r="LO406">
            <v>0.72142857142857153</v>
          </cell>
          <cell r="LP406">
            <v>0</v>
          </cell>
          <cell r="LQ406">
            <v>0</v>
          </cell>
          <cell r="LR406">
            <v>0</v>
          </cell>
          <cell r="LS406">
            <v>0</v>
          </cell>
          <cell r="LT406">
            <v>51.352905886764169</v>
          </cell>
          <cell r="LU406">
            <v>50.749456317960252</v>
          </cell>
          <cell r="LV406">
            <v>58.233809523809512</v>
          </cell>
          <cell r="LW406">
            <v>59.754545454545458</v>
          </cell>
          <cell r="LX406">
            <v>58.163636363636364</v>
          </cell>
          <cell r="LY406">
            <v>60.863636363636367</v>
          </cell>
          <cell r="LZ406">
            <v>55.867619047619037</v>
          </cell>
          <cell r="MA406">
            <v>59.709999999999994</v>
          </cell>
          <cell r="MB406" t="str">
            <v>Oct 17</v>
          </cell>
          <cell r="MC406">
            <v>574.47619047619048</v>
          </cell>
          <cell r="MD406">
            <v>578.47619047619048</v>
          </cell>
          <cell r="ME406">
            <v>58.8723544973545</v>
          </cell>
          <cell r="MF406">
            <v>107.31</v>
          </cell>
          <cell r="MG406">
            <v>96.177500000000009</v>
          </cell>
          <cell r="MH406" t="str">
            <v>Oct 17</v>
          </cell>
          <cell r="MI406">
            <v>101.81818181818181</v>
          </cell>
          <cell r="MJ406">
            <v>119.7402597402598</v>
          </cell>
          <cell r="MK406">
            <v>122.59740259740261</v>
          </cell>
          <cell r="ML406">
            <v>124.93506493506493</v>
          </cell>
          <cell r="MM406">
            <v>94.285714285714235</v>
          </cell>
          <cell r="MN406">
            <v>186.77812077277929</v>
          </cell>
          <cell r="MO406">
            <v>189.85993502689465</v>
          </cell>
          <cell r="MP406">
            <v>140.51948051948054</v>
          </cell>
          <cell r="MQ406">
            <v>69.568181818181813</v>
          </cell>
          <cell r="MR406">
            <v>81.818181818181813</v>
          </cell>
          <cell r="MS406">
            <v>143.18424760701612</v>
          </cell>
          <cell r="MT406">
            <v>134.95456974879741</v>
          </cell>
          <cell r="MU406">
            <v>91.791199667912039</v>
          </cell>
          <cell r="MV406">
            <v>105.56818181818181</v>
          </cell>
          <cell r="MW406">
            <v>10.49</v>
          </cell>
        </row>
        <row r="407">
          <cell r="F407" t="str">
            <v>Nov 17</v>
          </cell>
          <cell r="G407">
            <v>62.615454545454547</v>
          </cell>
          <cell r="H407">
            <v>0</v>
          </cell>
          <cell r="I407">
            <v>56.539500000000011</v>
          </cell>
          <cell r="J407">
            <v>56.757000000000005</v>
          </cell>
          <cell r="K407">
            <v>61.410249999999984</v>
          </cell>
          <cell r="L407">
            <v>62.376999999999988</v>
          </cell>
          <cell r="M407">
            <v>59.292000000000009</v>
          </cell>
          <cell r="N407">
            <v>-3.352631578947368</v>
          </cell>
          <cell r="O407">
            <v>53.404368421052638</v>
          </cell>
          <cell r="P407">
            <v>54.129000000000005</v>
          </cell>
          <cell r="Q407">
            <v>53.404368421052638</v>
          </cell>
          <cell r="R407">
            <v>58.669499999999992</v>
          </cell>
          <cell r="S407">
            <v>59.419500000000006</v>
          </cell>
          <cell r="T407">
            <v>55.712000000000003</v>
          </cell>
          <cell r="U407">
            <v>45.058000000000007</v>
          </cell>
          <cell r="V407">
            <v>61.63818181818182</v>
          </cell>
          <cell r="W407">
            <v>62.133636363636363</v>
          </cell>
          <cell r="X407">
            <v>62.506363636363638</v>
          </cell>
          <cell r="Y407">
            <v>61.547272727272727</v>
          </cell>
          <cell r="Z407">
            <v>62.506363636363638</v>
          </cell>
          <cell r="AA407">
            <v>61.410909090909094</v>
          </cell>
          <cell r="AB407">
            <v>63.985909090909097</v>
          </cell>
          <cell r="AC407">
            <v>65.179090909090917</v>
          </cell>
          <cell r="AD407">
            <v>63.415454545454544</v>
          </cell>
          <cell r="AE407">
            <v>66.115454545454554</v>
          </cell>
          <cell r="AF407">
            <v>61.42</v>
          </cell>
          <cell r="AG407">
            <v>64.83</v>
          </cell>
          <cell r="AH407">
            <v>59.02</v>
          </cell>
          <cell r="AI407">
            <v>60.862727272727277</v>
          </cell>
          <cell r="AJ407">
            <v>61.42</v>
          </cell>
          <cell r="AK407">
            <v>62.62</v>
          </cell>
          <cell r="AL407">
            <v>64.704090909090908</v>
          </cell>
          <cell r="AM407">
            <v>65.470454545454544</v>
          </cell>
          <cell r="AN407">
            <v>63.026818181818186</v>
          </cell>
          <cell r="AO407">
            <v>63.931363636363642</v>
          </cell>
          <cell r="AP407">
            <v>62.800909090909116</v>
          </cell>
          <cell r="AQ407">
            <v>59.72</v>
          </cell>
          <cell r="AR407">
            <v>63.079545454545467</v>
          </cell>
          <cell r="AS407">
            <v>65.179090909090917</v>
          </cell>
          <cell r="AT407">
            <v>61.540454545454551</v>
          </cell>
          <cell r="AU407">
            <v>66.040000000000006</v>
          </cell>
          <cell r="AV407">
            <v>65.045000000000002</v>
          </cell>
          <cell r="AW407">
            <v>61.840454545454548</v>
          </cell>
          <cell r="AX407">
            <v>62.785931818181822</v>
          </cell>
          <cell r="AY407">
            <v>61.876999999999988</v>
          </cell>
          <cell r="AZ407">
            <v>61.302000000000014</v>
          </cell>
          <cell r="BA407">
            <v>60.51700000000001</v>
          </cell>
          <cell r="BB407">
            <v>60.822272727272725</v>
          </cell>
          <cell r="BC407">
            <v>60.817727272727275</v>
          </cell>
          <cell r="BD407">
            <v>-1.3181818181814759E-2</v>
          </cell>
          <cell r="BE407">
            <v>56.179499999999997</v>
          </cell>
          <cell r="BF407">
            <v>60.237010000000005</v>
          </cell>
          <cell r="BG407">
            <v>54.809025000000005</v>
          </cell>
          <cell r="BH407">
            <v>63.104090909090914</v>
          </cell>
          <cell r="BI407">
            <v>62.763222727272726</v>
          </cell>
          <cell r="BJ407">
            <v>0</v>
          </cell>
          <cell r="BK407">
            <v>2.74</v>
          </cell>
          <cell r="BL407">
            <v>10.9790625</v>
          </cell>
          <cell r="BM407">
            <v>40.9801875</v>
          </cell>
          <cell r="BN407">
            <v>43.586812499999994</v>
          </cell>
          <cell r="BO407">
            <v>43.619624999999999</v>
          </cell>
          <cell r="BP407">
            <v>57.056999999999995</v>
          </cell>
          <cell r="BQ407">
            <v>73.71987</v>
          </cell>
          <cell r="BR407">
            <v>69.373732942499998</v>
          </cell>
          <cell r="BS407">
            <v>75.408270000000002</v>
          </cell>
          <cell r="BT407">
            <v>71.0621329425</v>
          </cell>
          <cell r="BU407">
            <v>77.940870000000004</v>
          </cell>
          <cell r="BV407">
            <v>73.594732942500002</v>
          </cell>
          <cell r="BW407">
            <v>72.467219999999998</v>
          </cell>
          <cell r="BX407">
            <v>68.121082942499996</v>
          </cell>
          <cell r="BY407">
            <v>77.260469999999998</v>
          </cell>
          <cell r="BZ407">
            <v>72.914332942499996</v>
          </cell>
          <cell r="CA407">
            <v>72.153269999999992</v>
          </cell>
          <cell r="CB407">
            <v>67.80713294249999</v>
          </cell>
          <cell r="CC407">
            <v>76.20732000000001</v>
          </cell>
          <cell r="CD407">
            <v>71.861182942500008</v>
          </cell>
          <cell r="CE407">
            <v>79.213470000000001</v>
          </cell>
          <cell r="CF407">
            <v>78.518999999999991</v>
          </cell>
          <cell r="CG407">
            <v>85.103340000000003</v>
          </cell>
          <cell r="CH407">
            <v>61.813500000000005</v>
          </cell>
          <cell r="CI407">
            <v>76.648319999999998</v>
          </cell>
          <cell r="CJ407">
            <v>73.960319999999996</v>
          </cell>
          <cell r="CK407">
            <v>74.296320000000009</v>
          </cell>
          <cell r="CL407">
            <v>71.819789999999983</v>
          </cell>
          <cell r="CM407">
            <v>0</v>
          </cell>
          <cell r="CN407">
            <v>77.592059999999989</v>
          </cell>
          <cell r="CO407">
            <v>73.245922942499988</v>
          </cell>
          <cell r="CP407">
            <v>0</v>
          </cell>
          <cell r="CQ407">
            <v>73.190669999999983</v>
          </cell>
          <cell r="CR407">
            <v>0</v>
          </cell>
          <cell r="CS407">
            <v>0</v>
          </cell>
          <cell r="CT407">
            <v>56.983999999999995</v>
          </cell>
          <cell r="CU407">
            <v>55.233999999999995</v>
          </cell>
          <cell r="CV407">
            <v>0</v>
          </cell>
          <cell r="CW407">
            <v>70.5</v>
          </cell>
          <cell r="CX407">
            <v>0</v>
          </cell>
          <cell r="CY407">
            <v>66.761520000000004</v>
          </cell>
          <cell r="CZ407">
            <v>68.647949999999994</v>
          </cell>
          <cell r="DA407">
            <v>67.124925000000005</v>
          </cell>
          <cell r="DB407">
            <v>0.70350000000000057</v>
          </cell>
          <cell r="DC407">
            <v>0.62250000000000005</v>
          </cell>
          <cell r="DD407">
            <v>0.10465000000000184</v>
          </cell>
          <cell r="DE407">
            <v>0</v>
          </cell>
          <cell r="DF407">
            <v>4.3461370575</v>
          </cell>
          <cell r="DG407">
            <v>10.347945375</v>
          </cell>
          <cell r="DH407">
            <v>7.561036875000001</v>
          </cell>
          <cell r="DI407">
            <v>0.540899625</v>
          </cell>
          <cell r="DJ407">
            <v>0.51536699999999991</v>
          </cell>
          <cell r="DK407">
            <v>1.7306418749999999</v>
          </cell>
          <cell r="DL407">
            <v>0</v>
          </cell>
          <cell r="DM407" t="str">
            <v>Nov 17</v>
          </cell>
          <cell r="DN407">
            <v>2.6399999999999997</v>
          </cell>
          <cell r="DO407">
            <v>0</v>
          </cell>
          <cell r="DP407">
            <v>0</v>
          </cell>
          <cell r="DQ407">
            <v>0</v>
          </cell>
          <cell r="DR407">
            <v>0</v>
          </cell>
          <cell r="DS407">
            <v>4.0989899999999864</v>
          </cell>
          <cell r="DT407">
            <v>77.818859999999987</v>
          </cell>
          <cell r="DU407">
            <v>73.472722942499985</v>
          </cell>
          <cell r="DV407">
            <v>83.294609999999992</v>
          </cell>
          <cell r="DW407">
            <v>78.94847294249999</v>
          </cell>
          <cell r="DX407">
            <v>75.619109999999992</v>
          </cell>
          <cell r="DY407">
            <v>71.27297294249999</v>
          </cell>
          <cell r="DZ407">
            <v>81.453959999999995</v>
          </cell>
          <cell r="EA407">
            <v>77.107822942499993</v>
          </cell>
          <cell r="EB407">
            <v>75.808109999999999</v>
          </cell>
          <cell r="EC407">
            <v>71.461972942499997</v>
          </cell>
          <cell r="ED407">
            <v>82.358010000000007</v>
          </cell>
          <cell r="EE407">
            <v>78.011872942500005</v>
          </cell>
          <cell r="EF407">
            <v>77.513729999999995</v>
          </cell>
          <cell r="EG407">
            <v>85.272179999999992</v>
          </cell>
          <cell r="EH407">
            <v>75.129180000000005</v>
          </cell>
          <cell r="EI407">
            <v>0</v>
          </cell>
          <cell r="EJ407">
            <v>0</v>
          </cell>
          <cell r="EK407">
            <v>80.445329999999998</v>
          </cell>
          <cell r="EL407">
            <v>76.099192942499997</v>
          </cell>
          <cell r="EM407">
            <v>0</v>
          </cell>
          <cell r="EN407">
            <v>0</v>
          </cell>
          <cell r="EO407">
            <v>56.500999999999991</v>
          </cell>
          <cell r="EP407">
            <v>55.963499999999996</v>
          </cell>
          <cell r="EQ407" t="str">
            <v>Nov 17</v>
          </cell>
          <cell r="ER407">
            <v>2.83</v>
          </cell>
          <cell r="ES407">
            <v>0</v>
          </cell>
          <cell r="ET407">
            <v>0</v>
          </cell>
          <cell r="EU407">
            <v>0</v>
          </cell>
          <cell r="EV407">
            <v>39.167624999999994</v>
          </cell>
          <cell r="EW407">
            <v>42.251999999999995</v>
          </cell>
          <cell r="EX407">
            <v>43.897875000000006</v>
          </cell>
          <cell r="EY407">
            <v>76.905149999999992</v>
          </cell>
          <cell r="EZ407">
            <v>72.55901294249999</v>
          </cell>
          <cell r="FA407">
            <v>87.914400000000001</v>
          </cell>
          <cell r="FB407">
            <v>83.568262942499999</v>
          </cell>
          <cell r="FC407">
            <v>78.238649999999993</v>
          </cell>
          <cell r="FD407">
            <v>73.892512942499991</v>
          </cell>
          <cell r="FE407">
            <v>76.48514999999999</v>
          </cell>
          <cell r="FF407">
            <v>72.139012942499988</v>
          </cell>
          <cell r="FG407">
            <v>0</v>
          </cell>
          <cell r="FH407">
            <v>77.123152942499999</v>
          </cell>
          <cell r="FI407">
            <v>77.148539999999997</v>
          </cell>
          <cell r="FJ407">
            <v>81.469290000000001</v>
          </cell>
          <cell r="FK407">
            <v>77.123152942499999</v>
          </cell>
          <cell r="FL407">
            <v>0</v>
          </cell>
          <cell r="FM407">
            <v>0</v>
          </cell>
          <cell r="FN407" t="str">
            <v>Nov 17</v>
          </cell>
          <cell r="FO407">
            <v>2.7129999999999996</v>
          </cell>
          <cell r="FP407">
            <v>43.491</v>
          </cell>
          <cell r="FQ407">
            <v>57.337875000000004</v>
          </cell>
          <cell r="FR407">
            <v>59.56387500000001</v>
          </cell>
          <cell r="FS407">
            <v>0</v>
          </cell>
          <cell r="FT407">
            <v>76.826925000000003</v>
          </cell>
          <cell r="FU407">
            <v>72.480787942500001</v>
          </cell>
          <cell r="FV407">
            <v>84.029925000000006</v>
          </cell>
          <cell r="FW407">
            <v>79.683787942500004</v>
          </cell>
          <cell r="FX407">
            <v>76.994925000000009</v>
          </cell>
          <cell r="FY407">
            <v>72.648787942500007</v>
          </cell>
          <cell r="FZ407">
            <v>84.029925000000006</v>
          </cell>
          <cell r="GA407">
            <v>79.683787942500004</v>
          </cell>
          <cell r="GB407">
            <v>0</v>
          </cell>
          <cell r="GC407">
            <v>0</v>
          </cell>
          <cell r="GD407">
            <v>77.681415000000001</v>
          </cell>
          <cell r="GE407">
            <v>81.086669999999984</v>
          </cell>
          <cell r="GF407">
            <v>76.740532942499982</v>
          </cell>
          <cell r="GG407">
            <v>82.577669999999998</v>
          </cell>
          <cell r="GH407">
            <v>78.231532942499996</v>
          </cell>
          <cell r="GI407">
            <v>76.424250000000001</v>
          </cell>
          <cell r="GJ407">
            <v>74.744249999999994</v>
          </cell>
          <cell r="GK407">
            <v>0</v>
          </cell>
          <cell r="GL407">
            <v>0</v>
          </cell>
          <cell r="GM407">
            <v>0</v>
          </cell>
          <cell r="GN407">
            <v>0</v>
          </cell>
          <cell r="GO407" t="str">
            <v>Nov 17</v>
          </cell>
          <cell r="GP407">
            <v>7.1740000000000004</v>
          </cell>
          <cell r="GQ407">
            <v>583.02272727272725</v>
          </cell>
          <cell r="GR407">
            <v>563.06818181818187</v>
          </cell>
          <cell r="GS407">
            <v>558.59090909090912</v>
          </cell>
          <cell r="GT407">
            <v>536.59090909090912</v>
          </cell>
          <cell r="GU407">
            <v>571.72727272727275</v>
          </cell>
          <cell r="GV407">
            <v>567.97727272727275</v>
          </cell>
          <cell r="GW407">
            <v>571.72727272727275</v>
          </cell>
          <cell r="GX407">
            <v>0</v>
          </cell>
          <cell r="GY407">
            <v>692.0795454545455</v>
          </cell>
          <cell r="GZ407">
            <v>615.23863636363637</v>
          </cell>
          <cell r="HA407">
            <v>629.28409090909088</v>
          </cell>
          <cell r="HB407">
            <v>611.53409090909088</v>
          </cell>
          <cell r="HC407">
            <v>613.09090909090912</v>
          </cell>
          <cell r="HD407">
            <v>552.7045454545455</v>
          </cell>
          <cell r="HE407">
            <v>558.5454545454545</v>
          </cell>
          <cell r="HF407">
            <v>561</v>
          </cell>
          <cell r="HG407">
            <v>448.96590909090907</v>
          </cell>
          <cell r="HH407">
            <v>0</v>
          </cell>
          <cell r="HI407">
            <v>431.875</v>
          </cell>
          <cell r="HJ407">
            <v>0</v>
          </cell>
          <cell r="HK407" t="e">
            <v>#VALUE!</v>
          </cell>
          <cell r="HL407">
            <v>0</v>
          </cell>
          <cell r="HM407">
            <v>0</v>
          </cell>
          <cell r="HN407">
            <v>352.71590909090907</v>
          </cell>
          <cell r="HO407">
            <v>346.625</v>
          </cell>
          <cell r="HP407">
            <v>326.14772727272725</v>
          </cell>
          <cell r="HQ407">
            <v>0</v>
          </cell>
          <cell r="HR407">
            <v>93.942000000000007</v>
          </cell>
          <cell r="HS407">
            <v>0</v>
          </cell>
          <cell r="HT407">
            <v>683.21590909090912</v>
          </cell>
          <cell r="HU407" t="str">
            <v>Nov 17</v>
          </cell>
          <cell r="HV407">
            <v>618.2954545454545</v>
          </cell>
          <cell r="HW407">
            <v>566.7954545454545</v>
          </cell>
          <cell r="HX407">
            <v>581.2954545454545</v>
          </cell>
          <cell r="HY407">
            <v>529.7954545454545</v>
          </cell>
          <cell r="HZ407">
            <v>565.18181818181813</v>
          </cell>
          <cell r="IA407">
            <v>555.86363636363637</v>
          </cell>
          <cell r="IB407">
            <v>565.18181818181813</v>
          </cell>
          <cell r="IC407">
            <v>600.63636363636363</v>
          </cell>
          <cell r="ID407">
            <v>592.61363636363637</v>
          </cell>
          <cell r="IE407">
            <v>545.97727272727275</v>
          </cell>
          <cell r="IF407">
            <v>558.23863636363637</v>
          </cell>
          <cell r="IG407">
            <v>445.94318181818181</v>
          </cell>
          <cell r="IH407">
            <v>0</v>
          </cell>
          <cell r="II407">
            <v>429.15909090909093</v>
          </cell>
          <cell r="IJ407">
            <v>0</v>
          </cell>
          <cell r="IK407">
            <v>0</v>
          </cell>
          <cell r="IL407">
            <v>0</v>
          </cell>
          <cell r="IM407">
            <v>358.19318181818181</v>
          </cell>
          <cell r="IN407">
            <v>346.22727272727275</v>
          </cell>
          <cell r="IO407">
            <v>0</v>
          </cell>
          <cell r="IP407">
            <v>0</v>
          </cell>
          <cell r="IQ407" t="str">
            <v>Nov 17</v>
          </cell>
          <cell r="IR407">
            <v>7.88</v>
          </cell>
          <cell r="IS407">
            <v>45.930701047542307</v>
          </cell>
          <cell r="IT407">
            <v>52.800734618916429</v>
          </cell>
          <cell r="IU407">
            <v>0</v>
          </cell>
          <cell r="IV407">
            <v>0</v>
          </cell>
          <cell r="IW407">
            <v>0</v>
          </cell>
          <cell r="IX407">
            <v>66.48363636363635</v>
          </cell>
          <cell r="IY407">
            <v>0</v>
          </cell>
          <cell r="IZ407">
            <v>78.154090909090911</v>
          </cell>
          <cell r="JA407">
            <v>76.37090909090908</v>
          </cell>
          <cell r="JB407">
            <v>0</v>
          </cell>
          <cell r="JC407">
            <v>73.3809090909091</v>
          </cell>
          <cell r="JD407">
            <v>81.869284561592252</v>
          </cell>
          <cell r="JE407">
            <v>0</v>
          </cell>
          <cell r="JF407">
            <v>0</v>
          </cell>
          <cell r="JG407">
            <v>0</v>
          </cell>
          <cell r="JH407">
            <v>0</v>
          </cell>
          <cell r="JI407">
            <v>0</v>
          </cell>
          <cell r="JJ407">
            <v>0</v>
          </cell>
          <cell r="JK407">
            <v>0</v>
          </cell>
          <cell r="JL407">
            <v>0</v>
          </cell>
          <cell r="JM407">
            <v>2.5209190909090893</v>
          </cell>
          <cell r="JN407">
            <v>73.941822272727279</v>
          </cell>
          <cell r="JO407">
            <v>0</v>
          </cell>
          <cell r="JP407">
            <v>73.147737272727269</v>
          </cell>
          <cell r="JQ407">
            <v>70.62681818181818</v>
          </cell>
          <cell r="JR407">
            <v>73.134092272727273</v>
          </cell>
          <cell r="JS407">
            <v>73.875004545454544</v>
          </cell>
          <cell r="JT407">
            <v>74.020459090909085</v>
          </cell>
          <cell r="JU407">
            <v>0</v>
          </cell>
          <cell r="JV407">
            <v>0</v>
          </cell>
          <cell r="JW407">
            <v>0</v>
          </cell>
          <cell r="JX407">
            <v>0</v>
          </cell>
          <cell r="JY407">
            <v>0</v>
          </cell>
          <cell r="JZ407">
            <v>72.12681818181818</v>
          </cell>
          <cell r="KA407">
            <v>0</v>
          </cell>
          <cell r="KB407">
            <v>0</v>
          </cell>
          <cell r="KC407">
            <v>0</v>
          </cell>
          <cell r="KD407">
            <v>59.448636363636375</v>
          </cell>
          <cell r="KE407">
            <v>61.448636363636375</v>
          </cell>
          <cell r="KF407">
            <v>59.448636363636375</v>
          </cell>
          <cell r="KG407">
            <v>61.448636363636375</v>
          </cell>
          <cell r="KH407">
            <v>58.025454545454551</v>
          </cell>
          <cell r="KI407">
            <v>0</v>
          </cell>
          <cell r="KJ407">
            <v>0</v>
          </cell>
          <cell r="KK407">
            <v>59.375232927702221</v>
          </cell>
          <cell r="KL407">
            <v>58.070150608446667</v>
          </cell>
          <cell r="KM407">
            <v>0</v>
          </cell>
          <cell r="KN407">
            <v>57.795204008589835</v>
          </cell>
          <cell r="KO407">
            <v>-5</v>
          </cell>
          <cell r="KP407">
            <v>2.0659090909090909</v>
          </cell>
          <cell r="KQ407">
            <v>1.1000000000000003</v>
          </cell>
          <cell r="KR407">
            <v>0.69999999999999973</v>
          </cell>
          <cell r="KS407">
            <v>0.29999999999999988</v>
          </cell>
          <cell r="KT407">
            <v>-9.5450454545454547E-2</v>
          </cell>
          <cell r="KU407">
            <v>-2</v>
          </cell>
          <cell r="KV407">
            <v>-1.5</v>
          </cell>
          <cell r="KW407">
            <v>-1.3634999999999991E-2</v>
          </cell>
          <cell r="KX407">
            <v>-3.6359090909090896E-2</v>
          </cell>
          <cell r="KY407">
            <v>-3.6359090909090896E-2</v>
          </cell>
          <cell r="KZ407">
            <v>0.40909272727272727</v>
          </cell>
          <cell r="LA407">
            <v>1.4090909090909092</v>
          </cell>
          <cell r="LB407">
            <v>2</v>
          </cell>
          <cell r="LC407" t="str">
            <v>Nov 17</v>
          </cell>
          <cell r="LD407">
            <v>46.333601933924257</v>
          </cell>
          <cell r="LE407">
            <v>53.259871441689619</v>
          </cell>
          <cell r="LF407">
            <v>575</v>
          </cell>
          <cell r="LG407">
            <v>580</v>
          </cell>
          <cell r="LH407">
            <v>62.837777777777774</v>
          </cell>
          <cell r="LI407">
            <v>73.336818181818188</v>
          </cell>
          <cell r="LJ407">
            <v>72.962272727272733</v>
          </cell>
          <cell r="LK407">
            <v>0.50454545454545474</v>
          </cell>
          <cell r="LL407">
            <v>70.149090909090901</v>
          </cell>
          <cell r="LM407">
            <v>-0.35681818181818187</v>
          </cell>
          <cell r="LN407">
            <v>72.076363636363638</v>
          </cell>
          <cell r="LO407">
            <v>0.60681818181818192</v>
          </cell>
          <cell r="LP407">
            <v>0</v>
          </cell>
          <cell r="LQ407">
            <v>0</v>
          </cell>
          <cell r="LR407">
            <v>0</v>
          </cell>
          <cell r="LS407">
            <v>0</v>
          </cell>
          <cell r="LT407">
            <v>56.282247673586255</v>
          </cell>
          <cell r="LU407">
            <v>55.849821045096633</v>
          </cell>
          <cell r="LV407">
            <v>63.985909090909097</v>
          </cell>
          <cell r="LW407">
            <v>65.179090909090917</v>
          </cell>
          <cell r="LX407">
            <v>63.415454545454544</v>
          </cell>
          <cell r="LY407">
            <v>66.115454545454554</v>
          </cell>
          <cell r="LZ407">
            <v>61.42</v>
          </cell>
          <cell r="MA407">
            <v>64.83</v>
          </cell>
          <cell r="MB407" t="str">
            <v>Nov 17</v>
          </cell>
          <cell r="MC407">
            <v>591.56818181818176</v>
          </cell>
          <cell r="MD407">
            <v>577.61363636363637</v>
          </cell>
          <cell r="ME407">
            <v>65.354797979797979</v>
          </cell>
          <cell r="MF407">
            <v>104.18</v>
          </cell>
          <cell r="MG407">
            <v>95.882499999999993</v>
          </cell>
          <cell r="MH407" t="str">
            <v>Nov 17</v>
          </cell>
          <cell r="MI407">
            <v>127.95454545454545</v>
          </cell>
          <cell r="MJ407">
            <v>98.961038961038966</v>
          </cell>
          <cell r="MK407">
            <v>101.81818181818181</v>
          </cell>
          <cell r="ML407">
            <v>94.025974025973994</v>
          </cell>
          <cell r="MM407">
            <v>90.779220779220736</v>
          </cell>
          <cell r="MN407">
            <v>126.71499427699349</v>
          </cell>
          <cell r="MO407">
            <v>195.45188262235723</v>
          </cell>
          <cell r="MP407">
            <v>135.19480519480524</v>
          </cell>
          <cell r="MQ407">
            <v>69.86363636363636</v>
          </cell>
          <cell r="MR407">
            <v>84.090909090909093</v>
          </cell>
          <cell r="MS407">
            <v>146.98022447888832</v>
          </cell>
          <cell r="MT407">
            <v>152.56790243428415</v>
          </cell>
          <cell r="MU407">
            <v>85.045662100456639</v>
          </cell>
          <cell r="MV407">
            <v>97.38636363636364</v>
          </cell>
          <cell r="MW407">
            <v>10.49</v>
          </cell>
        </row>
        <row r="408">
          <cell r="F408" t="str">
            <v>Dec 17</v>
          </cell>
          <cell r="G408">
            <v>64.191578947368427</v>
          </cell>
          <cell r="H408">
            <v>0</v>
          </cell>
          <cell r="I408">
            <v>57.939499999999995</v>
          </cell>
          <cell r="J408">
            <v>57.978499999999983</v>
          </cell>
          <cell r="K408">
            <v>62.383500000000012</v>
          </cell>
          <cell r="L408">
            <v>63.336999999999975</v>
          </cell>
          <cell r="M408">
            <v>60.16200000000002</v>
          </cell>
          <cell r="N408">
            <v>-11.457894736842102</v>
          </cell>
          <cell r="O408">
            <v>46.520605263157883</v>
          </cell>
          <cell r="P408">
            <v>55.084499999999998</v>
          </cell>
          <cell r="Q408">
            <v>46.520605263157883</v>
          </cell>
          <cell r="R408">
            <v>57.677249999999994</v>
          </cell>
          <cell r="S408">
            <v>57.5535</v>
          </cell>
          <cell r="T408">
            <v>52.653499999999994</v>
          </cell>
          <cell r="U408">
            <v>45.551499999999997</v>
          </cell>
          <cell r="V408">
            <v>63.586315789473687</v>
          </cell>
          <cell r="W408">
            <v>63.95473684210527</v>
          </cell>
          <cell r="X408">
            <v>64.175789473684219</v>
          </cell>
          <cell r="Y408">
            <v>62.9021052631579</v>
          </cell>
          <cell r="Z408">
            <v>63.707368421052635</v>
          </cell>
          <cell r="AA408">
            <v>62.247749999999996</v>
          </cell>
          <cell r="AB408">
            <v>65.147750000000002</v>
          </cell>
          <cell r="AC408">
            <v>66.981052631578947</v>
          </cell>
          <cell r="AD408">
            <v>64.991578947368424</v>
          </cell>
          <cell r="AE408">
            <v>67.691578947368427</v>
          </cell>
          <cell r="AF408">
            <v>62.867499999999993</v>
          </cell>
          <cell r="AG408">
            <v>66.19</v>
          </cell>
          <cell r="AH408">
            <v>60.467499999999994</v>
          </cell>
          <cell r="AI408">
            <v>61.624000000000002</v>
          </cell>
          <cell r="AJ408">
            <v>62.867499999999993</v>
          </cell>
          <cell r="AK408">
            <v>64.067499999999995</v>
          </cell>
          <cell r="AL408">
            <v>66.465263157894739</v>
          </cell>
          <cell r="AM408">
            <v>66.813999999999993</v>
          </cell>
          <cell r="AN408">
            <v>64.272750000000002</v>
          </cell>
          <cell r="AO408">
            <v>65.207750000000004</v>
          </cell>
          <cell r="AP408">
            <v>63.69078947368422</v>
          </cell>
          <cell r="AQ408">
            <v>61.117499999999993</v>
          </cell>
          <cell r="AR408">
            <v>63.970000000000006</v>
          </cell>
          <cell r="AS408">
            <v>66.981052631578947</v>
          </cell>
          <cell r="AT408">
            <v>62.682999999999993</v>
          </cell>
          <cell r="AU408">
            <v>67.930000000000007</v>
          </cell>
          <cell r="AV408">
            <v>66.232749999999996</v>
          </cell>
          <cell r="AW408">
            <v>62.532999999999994</v>
          </cell>
          <cell r="AX408">
            <v>64.37842105263158</v>
          </cell>
          <cell r="AY408">
            <v>62.837000000000003</v>
          </cell>
          <cell r="AZ408">
            <v>61.899499999999996</v>
          </cell>
          <cell r="BA408">
            <v>61.214499999999994</v>
          </cell>
          <cell r="BB408">
            <v>61.637249999999995</v>
          </cell>
          <cell r="BC408">
            <v>61.597750000000005</v>
          </cell>
          <cell r="BD408">
            <v>0.23099999999999868</v>
          </cell>
          <cell r="BE408">
            <v>57.757000000000005</v>
          </cell>
          <cell r="BF408">
            <v>61.120010000000001</v>
          </cell>
          <cell r="BG408">
            <v>55.188105263157901</v>
          </cell>
          <cell r="BH408">
            <v>64.62842105263158</v>
          </cell>
          <cell r="BI408">
            <v>64.244257894736847</v>
          </cell>
          <cell r="BJ408">
            <v>0</v>
          </cell>
          <cell r="BK408">
            <v>3.08</v>
          </cell>
          <cell r="BL408">
            <v>9.2728124999999988</v>
          </cell>
          <cell r="BM408">
            <v>40.297687500000002</v>
          </cell>
          <cell r="BN408">
            <v>43.966124999999998</v>
          </cell>
          <cell r="BO408">
            <v>43.267875000000004</v>
          </cell>
          <cell r="BP408">
            <v>57.192187499999996</v>
          </cell>
          <cell r="BQ408">
            <v>71.500590000000003</v>
          </cell>
          <cell r="BR408">
            <v>67.918475624999999</v>
          </cell>
          <cell r="BS408">
            <v>73.097849999999994</v>
          </cell>
          <cell r="BT408">
            <v>69.515735624999991</v>
          </cell>
          <cell r="BU408">
            <v>75.493739999999988</v>
          </cell>
          <cell r="BV408">
            <v>71.911625624999985</v>
          </cell>
          <cell r="BW408">
            <v>70.420140000000004</v>
          </cell>
          <cell r="BX408">
            <v>66.838025625</v>
          </cell>
          <cell r="BY408">
            <v>75.12624000000001</v>
          </cell>
          <cell r="BZ408">
            <v>71.544125625000007</v>
          </cell>
          <cell r="CA408">
            <v>70.137690000000006</v>
          </cell>
          <cell r="CB408">
            <v>66.555575625000003</v>
          </cell>
          <cell r="CC408">
            <v>74.375489999999999</v>
          </cell>
          <cell r="CD408">
            <v>70.793375624999996</v>
          </cell>
          <cell r="CE408">
            <v>79.582440000000005</v>
          </cell>
          <cell r="CF408">
            <v>76.702500000000001</v>
          </cell>
          <cell r="CG408">
            <v>81.646320000000003</v>
          </cell>
          <cell r="CH408">
            <v>57.823500000000003</v>
          </cell>
          <cell r="CI408">
            <v>80.681789999999992</v>
          </cell>
          <cell r="CJ408">
            <v>76.481790000000004</v>
          </cell>
          <cell r="CK408">
            <v>77.321789999999993</v>
          </cell>
          <cell r="CL408">
            <v>73.587779999999995</v>
          </cell>
          <cell r="CM408">
            <v>0</v>
          </cell>
          <cell r="CN408">
            <v>78.372629999999987</v>
          </cell>
          <cell r="CO408">
            <v>74.790515624999983</v>
          </cell>
          <cell r="CP408">
            <v>0</v>
          </cell>
          <cell r="CQ408">
            <v>73.703699999999998</v>
          </cell>
          <cell r="CR408">
            <v>0</v>
          </cell>
          <cell r="CS408">
            <v>0</v>
          </cell>
          <cell r="CT408">
            <v>55.950500000000005</v>
          </cell>
          <cell r="CU408">
            <v>54.200500000000005</v>
          </cell>
          <cell r="CV408">
            <v>0</v>
          </cell>
          <cell r="CW408">
            <v>61.33</v>
          </cell>
          <cell r="CX408">
            <v>0</v>
          </cell>
          <cell r="CY408">
            <v>66.76824000000002</v>
          </cell>
          <cell r="CZ408">
            <v>70.959524999999999</v>
          </cell>
          <cell r="DA408">
            <v>69.396600000000007</v>
          </cell>
          <cell r="DB408">
            <v>0.66552499999999759</v>
          </cell>
          <cell r="DC408">
            <v>0.61118181818181905</v>
          </cell>
          <cell r="DD408">
            <v>9.4149999999999068E-2</v>
          </cell>
          <cell r="DE408">
            <v>0</v>
          </cell>
          <cell r="DF408">
            <v>3.5821143749999997</v>
          </cell>
          <cell r="DG408">
            <v>8.5288437500000001</v>
          </cell>
          <cell r="DH408">
            <v>6.1548287500000001</v>
          </cell>
          <cell r="DI408">
            <v>0.44775237500000004</v>
          </cell>
          <cell r="DJ408">
            <v>0.49298512499999997</v>
          </cell>
          <cell r="DK408">
            <v>1.4332774999999998</v>
          </cell>
          <cell r="DL408">
            <v>0</v>
          </cell>
          <cell r="DM408" t="str">
            <v>Dec 17</v>
          </cell>
          <cell r="DN408">
            <v>4.66</v>
          </cell>
          <cell r="DO408">
            <v>0</v>
          </cell>
          <cell r="DP408">
            <v>0</v>
          </cell>
          <cell r="DQ408">
            <v>0</v>
          </cell>
          <cell r="DR408">
            <v>0</v>
          </cell>
          <cell r="DS408">
            <v>2.6499900000000025</v>
          </cell>
          <cell r="DT408">
            <v>74.150580000000005</v>
          </cell>
          <cell r="DU408">
            <v>70.568465625000002</v>
          </cell>
          <cell r="DV408">
            <v>77.954729999999984</v>
          </cell>
          <cell r="DW408">
            <v>74.37261562499998</v>
          </cell>
          <cell r="DX408">
            <v>72.173429999999996</v>
          </cell>
          <cell r="DY408">
            <v>68.591315624999993</v>
          </cell>
          <cell r="DZ408">
            <v>76.210679999999982</v>
          </cell>
          <cell r="EA408">
            <v>72.628565624999979</v>
          </cell>
          <cell r="EB408">
            <v>72.230130000000003</v>
          </cell>
          <cell r="EC408">
            <v>68.648015624999999</v>
          </cell>
          <cell r="ED408">
            <v>76.675829999999976</v>
          </cell>
          <cell r="EE408">
            <v>73.093715624999973</v>
          </cell>
          <cell r="EF408">
            <v>81.441359999999989</v>
          </cell>
          <cell r="EG408">
            <v>89.022359999999978</v>
          </cell>
          <cell r="EH408">
            <v>77.304359999999988</v>
          </cell>
          <cell r="EI408">
            <v>0</v>
          </cell>
          <cell r="EJ408">
            <v>0</v>
          </cell>
          <cell r="EK408">
            <v>81.570509999999999</v>
          </cell>
          <cell r="EL408">
            <v>77.988395624999995</v>
          </cell>
          <cell r="EM408">
            <v>0</v>
          </cell>
          <cell r="EN408">
            <v>0</v>
          </cell>
          <cell r="EO408">
            <v>56.088999999999999</v>
          </cell>
          <cell r="EP408">
            <v>55.185999999999986</v>
          </cell>
          <cell r="EQ408" t="str">
            <v>Dec 17</v>
          </cell>
          <cell r="ER408">
            <v>3.1</v>
          </cell>
          <cell r="ES408">
            <v>0</v>
          </cell>
          <cell r="ET408">
            <v>0</v>
          </cell>
          <cell r="EU408">
            <v>0</v>
          </cell>
          <cell r="EV408">
            <v>37.666125000000001</v>
          </cell>
          <cell r="EW408">
            <v>43.055249999999994</v>
          </cell>
          <cell r="EX408">
            <v>44.039624999999994</v>
          </cell>
          <cell r="EY408">
            <v>72.274439999999998</v>
          </cell>
          <cell r="EZ408">
            <v>68.692325624999995</v>
          </cell>
          <cell r="FA408">
            <v>82.910939999999997</v>
          </cell>
          <cell r="FB408">
            <v>79.328825624999993</v>
          </cell>
          <cell r="FC408">
            <v>73.051439999999999</v>
          </cell>
          <cell r="FD408">
            <v>69.469325624999996</v>
          </cell>
          <cell r="FE408">
            <v>71.854439999999997</v>
          </cell>
          <cell r="FF408">
            <v>68.272325624999993</v>
          </cell>
          <cell r="FG408">
            <v>0</v>
          </cell>
          <cell r="FH408">
            <v>77.229665624999996</v>
          </cell>
          <cell r="FI408">
            <v>79.65782999999999</v>
          </cell>
          <cell r="FJ408">
            <v>80.811779999999999</v>
          </cell>
          <cell r="FK408">
            <v>77.229665624999996</v>
          </cell>
          <cell r="FL408">
            <v>0</v>
          </cell>
          <cell r="FM408">
            <v>0</v>
          </cell>
          <cell r="FN408" t="str">
            <v>Dec 17</v>
          </cell>
          <cell r="FO408">
            <v>2.72</v>
          </cell>
          <cell r="FP408">
            <v>49.021184210526314</v>
          </cell>
          <cell r="FQ408">
            <v>61.303421052631577</v>
          </cell>
          <cell r="FR408">
            <v>61.966578947368419</v>
          </cell>
          <cell r="FS408">
            <v>0</v>
          </cell>
          <cell r="FT408">
            <v>69.215265000000002</v>
          </cell>
          <cell r="FU408">
            <v>65.633150624999999</v>
          </cell>
          <cell r="FV408">
            <v>78.455264999999997</v>
          </cell>
          <cell r="FW408">
            <v>74.873150624999994</v>
          </cell>
          <cell r="FX408">
            <v>69.099764999999977</v>
          </cell>
          <cell r="FY408">
            <v>65.517650624999973</v>
          </cell>
          <cell r="FZ408">
            <v>78.455264999999997</v>
          </cell>
          <cell r="GA408">
            <v>74.873150624999994</v>
          </cell>
          <cell r="GB408">
            <v>0</v>
          </cell>
          <cell r="GC408">
            <v>0</v>
          </cell>
          <cell r="GD408">
            <v>78.087029999999999</v>
          </cell>
          <cell r="GE408">
            <v>79.417379999999994</v>
          </cell>
          <cell r="GF408">
            <v>75.835265624999991</v>
          </cell>
          <cell r="GG408">
            <v>80.194379999999981</v>
          </cell>
          <cell r="GH408">
            <v>76.612265624999978</v>
          </cell>
          <cell r="GI408">
            <v>70.588349999999977</v>
          </cell>
          <cell r="GJ408">
            <v>68.908349999999984</v>
          </cell>
          <cell r="GK408">
            <v>0</v>
          </cell>
          <cell r="GL408">
            <v>0</v>
          </cell>
          <cell r="GM408">
            <v>0</v>
          </cell>
          <cell r="GN408">
            <v>0</v>
          </cell>
          <cell r="GO408" t="str">
            <v>Dec 17</v>
          </cell>
          <cell r="GP408">
            <v>7.9530000000000003</v>
          </cell>
          <cell r="GQ408">
            <v>592.1973684210526</v>
          </cell>
          <cell r="GR408">
            <v>544.88157894736844</v>
          </cell>
          <cell r="GS408">
            <v>553.63157894736844</v>
          </cell>
          <cell r="GT408">
            <v>511.15789473684208</v>
          </cell>
          <cell r="GU408">
            <v>576.5526315789474</v>
          </cell>
          <cell r="GV408">
            <v>572.8026315789474</v>
          </cell>
          <cell r="GW408">
            <v>576.5526315789474</v>
          </cell>
          <cell r="GX408">
            <v>0</v>
          </cell>
          <cell r="GY408">
            <v>676.52631578947364</v>
          </cell>
          <cell r="GZ408">
            <v>602</v>
          </cell>
          <cell r="HA408">
            <v>613.64473684210532</v>
          </cell>
          <cell r="HB408">
            <v>596.52631578947364</v>
          </cell>
          <cell r="HC408">
            <v>610.18421052631584</v>
          </cell>
          <cell r="HD408">
            <v>563.9473684210526</v>
          </cell>
          <cell r="HE408">
            <v>566.42105263157896</v>
          </cell>
          <cell r="HF408">
            <v>569.56578947368416</v>
          </cell>
          <cell r="HG408">
            <v>462.28947368421052</v>
          </cell>
          <cell r="HH408">
            <v>0</v>
          </cell>
          <cell r="HI408">
            <v>444.67105263157896</v>
          </cell>
          <cell r="HJ408">
            <v>0</v>
          </cell>
          <cell r="HK408" t="e">
            <v>#VALUE!</v>
          </cell>
          <cell r="HL408">
            <v>0</v>
          </cell>
          <cell r="HM408">
            <v>0</v>
          </cell>
          <cell r="HN408">
            <v>347.76315789473682</v>
          </cell>
          <cell r="HO408">
            <v>344.01315789473682</v>
          </cell>
          <cell r="HP408">
            <v>323.01315789473682</v>
          </cell>
          <cell r="HQ408">
            <v>0</v>
          </cell>
          <cell r="HR408">
            <v>94.513599999999997</v>
          </cell>
          <cell r="HS408">
            <v>0</v>
          </cell>
          <cell r="HT408">
            <v>666.90789473684208</v>
          </cell>
          <cell r="HU408" t="str">
            <v>Dec 17</v>
          </cell>
          <cell r="HV408">
            <v>613.77631578947364</v>
          </cell>
          <cell r="HW408">
            <v>603.56578947368416</v>
          </cell>
          <cell r="HX408">
            <v>576.77631578947364</v>
          </cell>
          <cell r="HY408">
            <v>566.56578947368416</v>
          </cell>
          <cell r="HZ408">
            <v>568.06578947368416</v>
          </cell>
          <cell r="IA408">
            <v>555.38157894736844</v>
          </cell>
          <cell r="IB408">
            <v>568.06578947368416</v>
          </cell>
          <cell r="IC408">
            <v>599.65789473684208</v>
          </cell>
          <cell r="ID408">
            <v>594.92105263157896</v>
          </cell>
          <cell r="IE408">
            <v>557.68421052631584</v>
          </cell>
          <cell r="IF408">
            <v>563.5</v>
          </cell>
          <cell r="IG408">
            <v>453.5263157894737</v>
          </cell>
          <cell r="IH408">
            <v>0</v>
          </cell>
          <cell r="II408">
            <v>435.15789473684208</v>
          </cell>
          <cell r="IJ408">
            <v>0</v>
          </cell>
          <cell r="IK408">
            <v>0</v>
          </cell>
          <cell r="IL408">
            <v>0</v>
          </cell>
          <cell r="IM408">
            <v>354.17105263157896</v>
          </cell>
          <cell r="IN408">
            <v>337.35526315789474</v>
          </cell>
          <cell r="IO408">
            <v>0</v>
          </cell>
          <cell r="IP408">
            <v>0</v>
          </cell>
          <cell r="IQ408" t="str">
            <v>Dec 17</v>
          </cell>
          <cell r="IR408">
            <v>8.15</v>
          </cell>
          <cell r="IS408">
            <v>47.139403706688157</v>
          </cell>
          <cell r="IT408">
            <v>51.882460973370058</v>
          </cell>
          <cell r="IU408">
            <v>0</v>
          </cell>
          <cell r="IV408">
            <v>0</v>
          </cell>
          <cell r="IW408">
            <v>0</v>
          </cell>
          <cell r="IX408">
            <v>66.850595238095224</v>
          </cell>
          <cell r="IY408">
            <v>0</v>
          </cell>
          <cell r="IZ408">
            <v>77.489999999999995</v>
          </cell>
          <cell r="JA408">
            <v>76.064999999999984</v>
          </cell>
          <cell r="JB408">
            <v>0</v>
          </cell>
          <cell r="JC408">
            <v>73.556499999999986</v>
          </cell>
          <cell r="JD408">
            <v>81.757396449704146</v>
          </cell>
          <cell r="JE408">
            <v>0</v>
          </cell>
          <cell r="JF408">
            <v>0</v>
          </cell>
          <cell r="JG408">
            <v>0</v>
          </cell>
          <cell r="JH408">
            <v>0</v>
          </cell>
          <cell r="JI408">
            <v>0</v>
          </cell>
          <cell r="JJ408">
            <v>0</v>
          </cell>
          <cell r="JK408">
            <v>0</v>
          </cell>
          <cell r="JL408">
            <v>0</v>
          </cell>
          <cell r="JM408">
            <v>2.9742957142856881</v>
          </cell>
          <cell r="JN408">
            <v>75.405386190476193</v>
          </cell>
          <cell r="JO408">
            <v>0</v>
          </cell>
          <cell r="JP408">
            <v>75.310509999999994</v>
          </cell>
          <cell r="JQ408">
            <v>72.336214285714306</v>
          </cell>
          <cell r="JR408">
            <v>75.062880952380937</v>
          </cell>
          <cell r="JS408">
            <v>75.747500000000002</v>
          </cell>
          <cell r="JT408">
            <v>76.084238095238092</v>
          </cell>
          <cell r="JU408">
            <v>0</v>
          </cell>
          <cell r="JV408">
            <v>0</v>
          </cell>
          <cell r="JW408">
            <v>0</v>
          </cell>
          <cell r="JX408">
            <v>0</v>
          </cell>
          <cell r="JY408">
            <v>0</v>
          </cell>
          <cell r="JZ408">
            <v>74.550500000000014</v>
          </cell>
          <cell r="KA408">
            <v>0</v>
          </cell>
          <cell r="KB408">
            <v>0</v>
          </cell>
          <cell r="KC408">
            <v>0</v>
          </cell>
          <cell r="KD408">
            <v>59.39200000000001</v>
          </cell>
          <cell r="KE408">
            <v>61.39200000000001</v>
          </cell>
          <cell r="KF408">
            <v>59.39200000000001</v>
          </cell>
          <cell r="KG408">
            <v>61.39200000000001</v>
          </cell>
          <cell r="KH408">
            <v>57.593999999999994</v>
          </cell>
          <cell r="KI408">
            <v>0</v>
          </cell>
          <cell r="KJ408">
            <v>0</v>
          </cell>
          <cell r="KK408">
            <v>59.038298162729667</v>
          </cell>
          <cell r="KL408">
            <v>57.740739107611553</v>
          </cell>
          <cell r="KM408">
            <v>0</v>
          </cell>
          <cell r="KN408">
            <v>57.171938882639672</v>
          </cell>
          <cell r="KO408">
            <v>-5</v>
          </cell>
          <cell r="KP408">
            <v>1.8380952380952378</v>
          </cell>
          <cell r="KQ408">
            <v>1.1000000000000003</v>
          </cell>
          <cell r="KR408">
            <v>0.69999999999999973</v>
          </cell>
          <cell r="KS408">
            <v>0.29999999999999993</v>
          </cell>
          <cell r="KT408">
            <v>-4.7613809523809544E-2</v>
          </cell>
          <cell r="KU408">
            <v>-2.7142857142857144</v>
          </cell>
          <cell r="KV408">
            <v>-2.2142857142857144</v>
          </cell>
          <cell r="KW408">
            <v>-0.24761904761904763</v>
          </cell>
          <cell r="KX408">
            <v>0.19523809523809521</v>
          </cell>
          <cell r="KY408">
            <v>0.19523809523809521</v>
          </cell>
          <cell r="KZ408">
            <v>0.47619333333333325</v>
          </cell>
          <cell r="LA408">
            <v>0.52381190476190465</v>
          </cell>
          <cell r="LB408">
            <v>2</v>
          </cell>
          <cell r="LC408" t="str">
            <v>Dec 17</v>
          </cell>
          <cell r="LD408">
            <v>47.542304593070106</v>
          </cell>
          <cell r="LE408">
            <v>52.341597796143247</v>
          </cell>
          <cell r="LF408">
            <v>590</v>
          </cell>
          <cell r="LG408">
            <v>570</v>
          </cell>
          <cell r="LH408">
            <v>63.220638888888892</v>
          </cell>
          <cell r="LI408">
            <v>73.087499999999991</v>
          </cell>
          <cell r="LJ408">
            <v>74.446499999999986</v>
          </cell>
          <cell r="LK408">
            <v>0.625</v>
          </cell>
          <cell r="LL408">
            <v>72.5715</v>
          </cell>
          <cell r="LM408">
            <v>-0.11500000000000003</v>
          </cell>
          <cell r="LN408">
            <v>74.356500000000011</v>
          </cell>
          <cell r="LO408">
            <v>0.77750000000000008</v>
          </cell>
          <cell r="LP408">
            <v>0</v>
          </cell>
          <cell r="LQ408">
            <v>0</v>
          </cell>
          <cell r="LR408">
            <v>0</v>
          </cell>
          <cell r="LS408">
            <v>0</v>
          </cell>
          <cell r="LT408">
            <v>56.10574803149607</v>
          </cell>
          <cell r="LU408">
            <v>55.529448818897656</v>
          </cell>
          <cell r="LV408">
            <v>65.147750000000002</v>
          </cell>
          <cell r="LW408">
            <v>66.981052631578947</v>
          </cell>
          <cell r="LX408">
            <v>64.991578947368424</v>
          </cell>
          <cell r="LY408">
            <v>67.691578947368427</v>
          </cell>
          <cell r="LZ408">
            <v>62.867499999999993</v>
          </cell>
          <cell r="MA408">
            <v>66.19</v>
          </cell>
          <cell r="MB408" t="str">
            <v>Dec 17</v>
          </cell>
          <cell r="MC408">
            <v>594.54999999999995</v>
          </cell>
          <cell r="MD408">
            <v>568</v>
          </cell>
          <cell r="ME408">
            <v>65.831250000000011</v>
          </cell>
          <cell r="MF408">
            <v>112.03</v>
          </cell>
          <cell r="MG408">
            <v>98.00800000000001</v>
          </cell>
          <cell r="MH408" t="str">
            <v>Dec 17</v>
          </cell>
          <cell r="MI408">
            <v>155.71428571428572</v>
          </cell>
          <cell r="MJ408">
            <v>106.93877551020412</v>
          </cell>
          <cell r="MK408">
            <v>109.79591836734691</v>
          </cell>
          <cell r="ML408">
            <v>102.58503401360544</v>
          </cell>
          <cell r="MM408">
            <v>85.714285714285722</v>
          </cell>
          <cell r="MN408">
            <v>111.7795824930506</v>
          </cell>
          <cell r="MO408">
            <v>166.82009652132666</v>
          </cell>
          <cell r="MP408">
            <v>125.44217687074823</v>
          </cell>
          <cell r="MQ408">
            <v>53.928571428571431</v>
          </cell>
          <cell r="MR408">
            <v>86.30952380952381</v>
          </cell>
          <cell r="MS408">
            <v>153.34300475935964</v>
          </cell>
          <cell r="MT408">
            <v>198.90051156753452</v>
          </cell>
          <cell r="MU408">
            <v>85.045662100456639</v>
          </cell>
          <cell r="MV408">
            <v>139.76190476190476</v>
          </cell>
          <cell r="MW408">
            <v>10.49</v>
          </cell>
        </row>
        <row r="409">
          <cell r="F409" t="str">
            <v>Jan 18</v>
          </cell>
          <cell r="G409">
            <v>69.176363636363632</v>
          </cell>
          <cell r="H409">
            <v>0</v>
          </cell>
          <cell r="I409">
            <v>63.672857142857147</v>
          </cell>
          <cell r="J409">
            <v>63.466190476190476</v>
          </cell>
          <cell r="K409">
            <v>67.161666666666662</v>
          </cell>
          <cell r="L409">
            <v>67.753809523809522</v>
          </cell>
          <cell r="M409">
            <v>64.120476190476182</v>
          </cell>
          <cell r="N409">
            <v>-12.845238095238095</v>
          </cell>
          <cell r="O409">
            <v>50.620952380952382</v>
          </cell>
          <cell r="P409">
            <v>53.782857142857139</v>
          </cell>
          <cell r="Q409">
            <v>50.620952380952382</v>
          </cell>
          <cell r="R409">
            <v>62.895952380952373</v>
          </cell>
          <cell r="S409">
            <v>61.142380952380954</v>
          </cell>
          <cell r="T409">
            <v>56.820952380952384</v>
          </cell>
          <cell r="U409">
            <v>37.699523809523818</v>
          </cell>
          <cell r="V409">
            <v>68.630909090909071</v>
          </cell>
          <cell r="W409">
            <v>68.985495454545443</v>
          </cell>
          <cell r="X409">
            <v>69.135454545454522</v>
          </cell>
          <cell r="Y409">
            <v>67.085454545454525</v>
          </cell>
          <cell r="Z409">
            <v>67.739999999999981</v>
          </cell>
          <cell r="AA409">
            <v>66.866590909090888</v>
          </cell>
          <cell r="AB409">
            <v>70.189318181818166</v>
          </cell>
          <cell r="AC409">
            <v>72.176363636363618</v>
          </cell>
          <cell r="AD409">
            <v>69.976363636363615</v>
          </cell>
          <cell r="AE409">
            <v>72.494545454545431</v>
          </cell>
          <cell r="AF409">
            <v>67.90261363636364</v>
          </cell>
          <cell r="AG409">
            <v>70.829999999999984</v>
          </cell>
          <cell r="AH409">
            <v>65.202613636363637</v>
          </cell>
          <cell r="AI409">
            <v>66.255454545454555</v>
          </cell>
          <cell r="AJ409">
            <v>67.90261363636364</v>
          </cell>
          <cell r="AK409">
            <v>69.302613636363631</v>
          </cell>
          <cell r="AL409">
            <v>71.321818181818159</v>
          </cell>
          <cell r="AM409">
            <v>71.295000000000016</v>
          </cell>
          <cell r="AN409">
            <v>69.575681818181806</v>
          </cell>
          <cell r="AO409">
            <v>70.412045454545435</v>
          </cell>
          <cell r="AP409">
            <v>68.776136363636368</v>
          </cell>
          <cell r="AQ409">
            <v>65.952613636363637</v>
          </cell>
          <cell r="AR409">
            <v>68.950000000000017</v>
          </cell>
          <cell r="AS409">
            <v>72.176363636363618</v>
          </cell>
          <cell r="AT409">
            <v>66.745454545454535</v>
          </cell>
          <cell r="AU409">
            <v>72.333636363636344</v>
          </cell>
          <cell r="AV409">
            <v>71.212045454545432</v>
          </cell>
          <cell r="AW409">
            <v>67.08636386363635</v>
          </cell>
          <cell r="AX409">
            <v>69.401363636363612</v>
          </cell>
          <cell r="AY409">
            <v>67.253809523809537</v>
          </cell>
          <cell r="AZ409">
            <v>67.470476190476191</v>
          </cell>
          <cell r="BA409">
            <v>66.860952380952384</v>
          </cell>
          <cell r="BB409">
            <v>66.315909090909088</v>
          </cell>
          <cell r="BC409">
            <v>66.18931818181818</v>
          </cell>
          <cell r="BD409">
            <v>0.64136363636363614</v>
          </cell>
          <cell r="BE409">
            <v>63.320476190476178</v>
          </cell>
          <cell r="BF409">
            <v>64.989057619047614</v>
          </cell>
          <cell r="BG409">
            <v>59.583214285714291</v>
          </cell>
          <cell r="BH409">
            <v>69.999090909090896</v>
          </cell>
          <cell r="BI409">
            <v>69.428636363636343</v>
          </cell>
          <cell r="BJ409">
            <v>0</v>
          </cell>
          <cell r="BK409">
            <v>2.74</v>
          </cell>
          <cell r="BL409">
            <v>11.291249999999998</v>
          </cell>
          <cell r="BM409">
            <v>37.916250000000005</v>
          </cell>
          <cell r="BN409">
            <v>45.199999999999996</v>
          </cell>
          <cell r="BO409">
            <v>42.01</v>
          </cell>
          <cell r="BP409">
            <v>59.797499999999999</v>
          </cell>
          <cell r="BQ409">
            <v>78.004800000000003</v>
          </cell>
          <cell r="BR409">
            <v>74.819264674999999</v>
          </cell>
          <cell r="BS409">
            <v>80.148399999999995</v>
          </cell>
          <cell r="BT409">
            <v>76.962864674999992</v>
          </cell>
          <cell r="BU409">
            <v>83.363800000000012</v>
          </cell>
          <cell r="BV409">
            <v>80.178264675000008</v>
          </cell>
          <cell r="BW409">
            <v>76.7958</v>
          </cell>
          <cell r="BX409">
            <v>73.610264674999996</v>
          </cell>
          <cell r="BY409">
            <v>81.767800000000008</v>
          </cell>
          <cell r="BZ409">
            <v>78.582264675000005</v>
          </cell>
          <cell r="CA409">
            <v>76.465799999999987</v>
          </cell>
          <cell r="CB409">
            <v>73.280264674999984</v>
          </cell>
          <cell r="CC409">
            <v>81.318799999999996</v>
          </cell>
          <cell r="CD409">
            <v>78.133264674999992</v>
          </cell>
          <cell r="CE409">
            <v>87.0398</v>
          </cell>
          <cell r="CF409">
            <v>79.05</v>
          </cell>
          <cell r="CG409">
            <v>89.617399999999975</v>
          </cell>
          <cell r="CH409">
            <v>59.139999999999993</v>
          </cell>
          <cell r="CI409">
            <v>88.292200000000008</v>
          </cell>
          <cell r="CJ409">
            <v>82.202200000000005</v>
          </cell>
          <cell r="CK409">
            <v>83.357200000000006</v>
          </cell>
          <cell r="CL409">
            <v>78.934000000000012</v>
          </cell>
          <cell r="CM409">
            <v>0</v>
          </cell>
          <cell r="CN409">
            <v>83.866399999999999</v>
          </cell>
          <cell r="CO409">
            <v>80.680864674999995</v>
          </cell>
          <cell r="CP409">
            <v>0</v>
          </cell>
          <cell r="CQ409">
            <v>78.414400000000001</v>
          </cell>
          <cell r="CR409">
            <v>0</v>
          </cell>
          <cell r="CS409">
            <v>0</v>
          </cell>
          <cell r="CT409">
            <v>58.545714285714283</v>
          </cell>
          <cell r="CU409">
            <v>56.795714285714283</v>
          </cell>
          <cell r="CV409">
            <v>0</v>
          </cell>
          <cell r="CW409">
            <v>66.099999999999994</v>
          </cell>
          <cell r="CX409">
            <v>0</v>
          </cell>
          <cell r="CY409">
            <v>72.008799999999994</v>
          </cell>
          <cell r="CZ409">
            <v>79.51700000000001</v>
          </cell>
          <cell r="DA409">
            <v>77.992000000000004</v>
          </cell>
          <cell r="DB409">
            <v>0.89316666666666811</v>
          </cell>
          <cell r="DC409">
            <v>0.6457142857142868</v>
          </cell>
          <cell r="DD409">
            <v>0.11000000000000416</v>
          </cell>
          <cell r="DE409">
            <v>0</v>
          </cell>
          <cell r="DF409">
            <v>3.1855353249999996</v>
          </cell>
          <cell r="DG409">
            <v>7.5846079166666662</v>
          </cell>
          <cell r="DH409">
            <v>5.4789880952380949</v>
          </cell>
          <cell r="DI409">
            <v>0.35714696428571424</v>
          </cell>
          <cell r="DJ409">
            <v>0.4114692857142857</v>
          </cell>
          <cell r="DK409">
            <v>1.3370035714285713</v>
          </cell>
          <cell r="DL409">
            <v>0</v>
          </cell>
          <cell r="DM409" t="str">
            <v>Jan 18</v>
          </cell>
          <cell r="DN409">
            <v>7.8150000000000004</v>
          </cell>
          <cell r="DO409">
            <v>0</v>
          </cell>
          <cell r="DP409">
            <v>0</v>
          </cell>
          <cell r="DQ409">
            <v>0</v>
          </cell>
          <cell r="DR409">
            <v>0</v>
          </cell>
          <cell r="DS409">
            <v>2.3489999999999895</v>
          </cell>
          <cell r="DT409">
            <v>80.353799999999993</v>
          </cell>
          <cell r="DU409">
            <v>77.168264674999989</v>
          </cell>
          <cell r="DV409">
            <v>85.223799999999983</v>
          </cell>
          <cell r="DW409">
            <v>82.038264674999979</v>
          </cell>
          <cell r="DX409">
            <v>78.312799999999996</v>
          </cell>
          <cell r="DY409">
            <v>75.127264674999992</v>
          </cell>
          <cell r="DZ409">
            <v>83.222800000000007</v>
          </cell>
          <cell r="EA409">
            <v>80.037264675000003</v>
          </cell>
          <cell r="EB409">
            <v>78.328800000000001</v>
          </cell>
          <cell r="EC409">
            <v>75.143264674999998</v>
          </cell>
          <cell r="ED409">
            <v>83.355800000000002</v>
          </cell>
          <cell r="EE409">
            <v>80.170264674999999</v>
          </cell>
          <cell r="EF409">
            <v>85.633200000000002</v>
          </cell>
          <cell r="EG409">
            <v>96.749199999999988</v>
          </cell>
          <cell r="EH409">
            <v>83.524199999999993</v>
          </cell>
          <cell r="EI409">
            <v>0</v>
          </cell>
          <cell r="EJ409">
            <v>0</v>
          </cell>
          <cell r="EK409">
            <v>87.0822</v>
          </cell>
          <cell r="EL409">
            <v>83.896664674999997</v>
          </cell>
          <cell r="EM409">
            <v>0</v>
          </cell>
          <cell r="EN409">
            <v>0</v>
          </cell>
          <cell r="EO409">
            <v>59.583809523809528</v>
          </cell>
          <cell r="EP409">
            <v>58.296666666666681</v>
          </cell>
          <cell r="EQ409" t="str">
            <v>Jan 18</v>
          </cell>
          <cell r="ER409">
            <v>3.07</v>
          </cell>
          <cell r="ES409">
            <v>0</v>
          </cell>
          <cell r="ET409">
            <v>0</v>
          </cell>
          <cell r="EU409">
            <v>0</v>
          </cell>
          <cell r="EV409">
            <v>36.432499999999997</v>
          </cell>
          <cell r="EW409">
            <v>40.662500000000001</v>
          </cell>
          <cell r="EX409">
            <v>44.464999999999996</v>
          </cell>
          <cell r="EY409">
            <v>76.309799999999996</v>
          </cell>
          <cell r="EZ409">
            <v>73.124264674999992</v>
          </cell>
          <cell r="FA409">
            <v>86.974800000000002</v>
          </cell>
          <cell r="FB409">
            <v>83.789264674999998</v>
          </cell>
          <cell r="FC409">
            <v>77.479800000000012</v>
          </cell>
          <cell r="FD409">
            <v>74.294264675000008</v>
          </cell>
          <cell r="FE409">
            <v>75.889799999999994</v>
          </cell>
          <cell r="FF409">
            <v>72.70426467499999</v>
          </cell>
          <cell r="FG409">
            <v>0</v>
          </cell>
          <cell r="FH409">
            <v>82.618464674999984</v>
          </cell>
          <cell r="FI409">
            <v>87.388999999999996</v>
          </cell>
          <cell r="FJ409">
            <v>85.803999999999988</v>
          </cell>
          <cell r="FK409">
            <v>82.618464674999984</v>
          </cell>
          <cell r="FL409">
            <v>0</v>
          </cell>
          <cell r="FM409">
            <v>0</v>
          </cell>
          <cell r="FN409" t="str">
            <v>Jan 18</v>
          </cell>
          <cell r="FO409">
            <v>2.74</v>
          </cell>
          <cell r="FP409">
            <v>49.336874999999999</v>
          </cell>
          <cell r="FQ409">
            <v>58.437749999999994</v>
          </cell>
          <cell r="FR409">
            <v>61.679624999999994</v>
          </cell>
          <cell r="FS409">
            <v>0</v>
          </cell>
          <cell r="FT409">
            <v>81.57889999999999</v>
          </cell>
          <cell r="FU409">
            <v>78.393364674999987</v>
          </cell>
          <cell r="FV409">
            <v>90.228899999999982</v>
          </cell>
          <cell r="FW409">
            <v>87.043364674999978</v>
          </cell>
          <cell r="FX409">
            <v>81.368899999999982</v>
          </cell>
          <cell r="FY409">
            <v>78.183364674999979</v>
          </cell>
          <cell r="FZ409">
            <v>90.228899999999982</v>
          </cell>
          <cell r="GA409">
            <v>87.043364674999978</v>
          </cell>
          <cell r="GB409">
            <v>0</v>
          </cell>
          <cell r="GC409">
            <v>0</v>
          </cell>
          <cell r="GD409">
            <v>84.863900000000001</v>
          </cell>
          <cell r="GE409">
            <v>85.245400000000004</v>
          </cell>
          <cell r="GF409">
            <v>82.059864675</v>
          </cell>
          <cell r="GG409">
            <v>86.345399999999998</v>
          </cell>
          <cell r="GH409">
            <v>83.159864674999994</v>
          </cell>
          <cell r="GI409">
            <v>80.997999999999976</v>
          </cell>
          <cell r="GJ409">
            <v>79.317999999999984</v>
          </cell>
          <cell r="GK409">
            <v>0</v>
          </cell>
          <cell r="GL409">
            <v>0</v>
          </cell>
          <cell r="GM409">
            <v>0</v>
          </cell>
          <cell r="GN409">
            <v>0</v>
          </cell>
          <cell r="GO409" t="str">
            <v>Jan 18</v>
          </cell>
          <cell r="GP409">
            <v>7.16</v>
          </cell>
          <cell r="GQ409">
            <v>565.2954545454545</v>
          </cell>
          <cell r="GR409">
            <v>537.2954545454545</v>
          </cell>
          <cell r="GS409">
            <v>518.9545454545455</v>
          </cell>
          <cell r="GT409">
            <v>496.86363636363637</v>
          </cell>
          <cell r="GU409">
            <v>592.22727272727275</v>
          </cell>
          <cell r="GV409">
            <v>588.47727272727275</v>
          </cell>
          <cell r="GW409">
            <v>592.22727272727275</v>
          </cell>
          <cell r="GX409">
            <v>0</v>
          </cell>
          <cell r="GY409">
            <v>720.9545454545455</v>
          </cell>
          <cell r="GZ409">
            <v>660.05681818181813</v>
          </cell>
          <cell r="HA409">
            <v>658.7045454545455</v>
          </cell>
          <cell r="HB409">
            <v>640.9545454545455</v>
          </cell>
          <cell r="HC409">
            <v>654.31818181818187</v>
          </cell>
          <cell r="HD409">
            <v>602.39772727272725</v>
          </cell>
          <cell r="HE409">
            <v>605.60227272727275</v>
          </cell>
          <cell r="HF409">
            <v>611.35227272727275</v>
          </cell>
          <cell r="HG409">
            <v>517.31818181818187</v>
          </cell>
          <cell r="HH409">
            <v>0</v>
          </cell>
          <cell r="HI409">
            <v>501.23863636363637</v>
          </cell>
          <cell r="HJ409">
            <v>0</v>
          </cell>
          <cell r="HK409" t="e">
            <v>#VALUE!</v>
          </cell>
          <cell r="HL409">
            <v>0</v>
          </cell>
          <cell r="HM409">
            <v>0</v>
          </cell>
          <cell r="HN409">
            <v>372.59090909090907</v>
          </cell>
          <cell r="HO409">
            <v>364.65909090909093</v>
          </cell>
          <cell r="HP409">
            <v>344.07954545454544</v>
          </cell>
          <cell r="HQ409">
            <v>0</v>
          </cell>
          <cell r="HR409">
            <v>94.271999999999991</v>
          </cell>
          <cell r="HS409">
            <v>0</v>
          </cell>
          <cell r="HT409">
            <v>730.625</v>
          </cell>
          <cell r="HU409" t="str">
            <v>Jan 18</v>
          </cell>
          <cell r="HV409">
            <v>579.84090909090912</v>
          </cell>
          <cell r="HW409">
            <v>571.25</v>
          </cell>
          <cell r="HX409">
            <v>542.84090909090912</v>
          </cell>
          <cell r="HY409">
            <v>534.25</v>
          </cell>
          <cell r="HZ409">
            <v>582.65909090909088</v>
          </cell>
          <cell r="IA409">
            <v>569.3295454545455</v>
          </cell>
          <cell r="IB409">
            <v>582.65909090909088</v>
          </cell>
          <cell r="IC409">
            <v>644.78409090909088</v>
          </cell>
          <cell r="ID409">
            <v>637.71590909090912</v>
          </cell>
          <cell r="IE409">
            <v>597.9204545454545</v>
          </cell>
          <cell r="IF409">
            <v>605.13636363636363</v>
          </cell>
          <cell r="IG409">
            <v>504.53977272727275</v>
          </cell>
          <cell r="IH409">
            <v>0</v>
          </cell>
          <cell r="II409">
            <v>486.05681818181819</v>
          </cell>
          <cell r="IJ409">
            <v>0</v>
          </cell>
          <cell r="IK409">
            <v>0</v>
          </cell>
          <cell r="IL409">
            <v>0</v>
          </cell>
          <cell r="IM409">
            <v>380.55681818181819</v>
          </cell>
          <cell r="IN409">
            <v>363.11363636363637</v>
          </cell>
          <cell r="IO409">
            <v>0</v>
          </cell>
          <cell r="IP409">
            <v>0</v>
          </cell>
          <cell r="IQ409" t="str">
            <v>Jan 18</v>
          </cell>
          <cell r="IR409">
            <v>8.65</v>
          </cell>
          <cell r="IS409">
            <v>46.824089969519676</v>
          </cell>
          <cell r="IT409">
            <v>51.523136503373657</v>
          </cell>
          <cell r="IU409">
            <v>0</v>
          </cell>
          <cell r="IV409">
            <v>0</v>
          </cell>
          <cell r="IW409">
            <v>0</v>
          </cell>
          <cell r="IX409">
            <v>67.197134387351781</v>
          </cell>
          <cell r="IY409">
            <v>0</v>
          </cell>
          <cell r="IZ409">
            <v>80.829545454545439</v>
          </cell>
          <cell r="JA409">
            <v>79.399545454545475</v>
          </cell>
          <cell r="JB409">
            <v>0</v>
          </cell>
          <cell r="JC409">
            <v>76.965909090909093</v>
          </cell>
          <cell r="JD409">
            <v>85.115653577192049</v>
          </cell>
          <cell r="JE409">
            <v>0</v>
          </cell>
          <cell r="JF409">
            <v>0</v>
          </cell>
          <cell r="JG409">
            <v>0</v>
          </cell>
          <cell r="JH409">
            <v>0</v>
          </cell>
          <cell r="JI409">
            <v>0</v>
          </cell>
          <cell r="JJ409">
            <v>0</v>
          </cell>
          <cell r="JK409">
            <v>0</v>
          </cell>
          <cell r="JL409">
            <v>0</v>
          </cell>
          <cell r="JM409">
            <v>3.4866107905138506</v>
          </cell>
          <cell r="JN409">
            <v>80.93261304347827</v>
          </cell>
          <cell r="JO409">
            <v>0</v>
          </cell>
          <cell r="JP409">
            <v>81.836828181818191</v>
          </cell>
          <cell r="JQ409">
            <v>78.350217391304341</v>
          </cell>
          <cell r="JR409">
            <v>79.988932806324115</v>
          </cell>
          <cell r="JS409">
            <v>81.688181818181832</v>
          </cell>
          <cell r="JT409">
            <v>82.071600790513841</v>
          </cell>
          <cell r="JU409">
            <v>0</v>
          </cell>
          <cell r="JV409">
            <v>0</v>
          </cell>
          <cell r="JW409">
            <v>0</v>
          </cell>
          <cell r="JX409">
            <v>0</v>
          </cell>
          <cell r="JY409">
            <v>0</v>
          </cell>
          <cell r="JZ409">
            <v>80.284999999999997</v>
          </cell>
          <cell r="KA409">
            <v>0</v>
          </cell>
          <cell r="KB409">
            <v>0</v>
          </cell>
          <cell r="KC409">
            <v>0</v>
          </cell>
          <cell r="KD409">
            <v>62.262727272727275</v>
          </cell>
          <cell r="KE409">
            <v>64.827944664031619</v>
          </cell>
          <cell r="KF409">
            <v>62.262727272727275</v>
          </cell>
          <cell r="KG409">
            <v>64.827944664031619</v>
          </cell>
          <cell r="KH409">
            <v>59.9790909090909</v>
          </cell>
          <cell r="KI409">
            <v>0</v>
          </cell>
          <cell r="KJ409">
            <v>0</v>
          </cell>
          <cell r="KK409">
            <v>61.648505586505266</v>
          </cell>
          <cell r="KL409">
            <v>60.292456910771534</v>
          </cell>
          <cell r="KM409">
            <v>0</v>
          </cell>
          <cell r="KN409">
            <v>59.892561700538408</v>
          </cell>
          <cell r="KO409">
            <v>-8.9130434782608692</v>
          </cell>
          <cell r="KP409">
            <v>1.0630434782608698</v>
          </cell>
          <cell r="KQ409">
            <v>1.1000000000000003</v>
          </cell>
          <cell r="KR409">
            <v>0.69999999999999973</v>
          </cell>
          <cell r="KS409">
            <v>0.29999999999999988</v>
          </cell>
          <cell r="KT409">
            <v>-1.7386956521739147E-2</v>
          </cell>
          <cell r="KU409">
            <v>-2.4347826086956523</v>
          </cell>
          <cell r="KV409">
            <v>-1.9347826086956521</v>
          </cell>
          <cell r="KW409">
            <v>-0.75652173913043452</v>
          </cell>
          <cell r="KX409">
            <v>0.23478260869565226</v>
          </cell>
          <cell r="KY409">
            <v>0.23478260869565226</v>
          </cell>
          <cell r="KZ409">
            <v>0.17391956521739135</v>
          </cell>
          <cell r="LA409">
            <v>0.73913043478260865</v>
          </cell>
          <cell r="LB409">
            <v>2.5652173913043477</v>
          </cell>
          <cell r="LC409" t="str">
            <v>Jan 18</v>
          </cell>
          <cell r="LD409">
            <v>47.542304593070106</v>
          </cell>
          <cell r="LE409">
            <v>52.341597796143247</v>
          </cell>
          <cell r="LF409">
            <v>590</v>
          </cell>
          <cell r="LG409">
            <v>570</v>
          </cell>
          <cell r="LH409">
            <v>64.832979797979803</v>
          </cell>
          <cell r="LI409">
            <v>76.680000000000007</v>
          </cell>
          <cell r="LJ409">
            <v>80.443181818181827</v>
          </cell>
          <cell r="LK409">
            <v>0.91818181818181821</v>
          </cell>
          <cell r="LL409">
            <v>78.279545454545456</v>
          </cell>
          <cell r="LM409">
            <v>-0.51090909090909076</v>
          </cell>
          <cell r="LN409">
            <v>80.281363636363622</v>
          </cell>
          <cell r="LO409">
            <v>0.49</v>
          </cell>
          <cell r="LP409">
            <v>0</v>
          </cell>
          <cell r="LQ409">
            <v>0</v>
          </cell>
          <cell r="LR409">
            <v>0</v>
          </cell>
          <cell r="LS409">
            <v>0</v>
          </cell>
          <cell r="LT409">
            <v>58.696420901932719</v>
          </cell>
          <cell r="LU409">
            <v>58.207516105941316</v>
          </cell>
          <cell r="LV409">
            <v>70.189318181818166</v>
          </cell>
          <cell r="LW409">
            <v>72.176363636363618</v>
          </cell>
          <cell r="LX409">
            <v>69.976363636363615</v>
          </cell>
          <cell r="LY409">
            <v>72.494545454545431</v>
          </cell>
          <cell r="LZ409">
            <v>67.90261363636364</v>
          </cell>
          <cell r="MA409">
            <v>70.829999999999984</v>
          </cell>
          <cell r="MB409" t="str">
            <v>Jan 18</v>
          </cell>
          <cell r="MC409">
            <v>560.7045454545455</v>
          </cell>
          <cell r="MD409">
            <v>542.47727272727275</v>
          </cell>
          <cell r="ME409">
            <v>66.986111111111114</v>
          </cell>
          <cell r="MF409">
            <v>112.02</v>
          </cell>
          <cell r="MG409">
            <v>104.72200000000001</v>
          </cell>
          <cell r="MH409" t="str">
            <v>Jan 18</v>
          </cell>
          <cell r="MI409">
            <v>150.10869565217391</v>
          </cell>
          <cell r="MJ409">
            <v>103.85093167701865</v>
          </cell>
          <cell r="MK409">
            <v>106.70807453416153</v>
          </cell>
          <cell r="ML409">
            <v>105.09316770186334</v>
          </cell>
          <cell r="MM409">
            <v>81.242236024844729</v>
          </cell>
          <cell r="MN409">
            <v>132.43448187112796</v>
          </cell>
          <cell r="MO409">
            <v>131.94431491891427</v>
          </cell>
          <cell r="MP409">
            <v>111.30434782608698</v>
          </cell>
          <cell r="MQ409">
            <v>48.804347826086953</v>
          </cell>
          <cell r="MR409">
            <v>73.913043478260875</v>
          </cell>
          <cell r="MS409">
            <v>138.40576315210441</v>
          </cell>
          <cell r="MT409">
            <v>161.30624178382553</v>
          </cell>
          <cell r="MU409">
            <v>76.790505125881694</v>
          </cell>
          <cell r="MV409">
            <v>105.76086956521739</v>
          </cell>
          <cell r="MW409">
            <v>11.86</v>
          </cell>
        </row>
        <row r="410">
          <cell r="F410" t="str">
            <v>Feb 18</v>
          </cell>
          <cell r="G410">
            <v>65.190749999999994</v>
          </cell>
          <cell r="H410">
            <v>0</v>
          </cell>
          <cell r="I410">
            <v>62.177368421052641</v>
          </cell>
          <cell r="J410">
            <v>61.817368421052628</v>
          </cell>
          <cell r="K410">
            <v>64.317368421052649</v>
          </cell>
          <cell r="L410">
            <v>64.48</v>
          </cell>
          <cell r="M410">
            <v>60.948421052631581</v>
          </cell>
          <cell r="N410">
            <v>-9.5684210526315798</v>
          </cell>
          <cell r="O410">
            <v>52.248947368421049</v>
          </cell>
          <cell r="P410">
            <v>47.238421052631573</v>
          </cell>
          <cell r="Q410">
            <v>52.248947368421049</v>
          </cell>
          <cell r="R410">
            <v>60.638421052631571</v>
          </cell>
          <cell r="S410">
            <v>62.438421052631575</v>
          </cell>
          <cell r="T410">
            <v>55.88578947368422</v>
          </cell>
          <cell r="U410">
            <v>34.814736842105262</v>
          </cell>
          <cell r="V410">
            <v>63.785750000000007</v>
          </cell>
          <cell r="W410">
            <v>63.725750000000005</v>
          </cell>
          <cell r="X410">
            <v>64.990750000000006</v>
          </cell>
          <cell r="Y410">
            <v>62.690750000000008</v>
          </cell>
          <cell r="Z410">
            <v>63.750750000000011</v>
          </cell>
          <cell r="AA410">
            <v>63.241842105263153</v>
          </cell>
          <cell r="AB410">
            <v>66.68921052631579</v>
          </cell>
          <cell r="AC410">
            <v>68.115750000000006</v>
          </cell>
          <cell r="AD410">
            <v>65.990750000000006</v>
          </cell>
          <cell r="AE410">
            <v>67.740750000000006</v>
          </cell>
          <cell r="AF410">
            <v>64.535394736842107</v>
          </cell>
          <cell r="AG410">
            <v>67.31</v>
          </cell>
          <cell r="AH410">
            <v>61.635394736842102</v>
          </cell>
          <cell r="AI410">
            <v>62.856315789473697</v>
          </cell>
          <cell r="AJ410">
            <v>64.535394736842107</v>
          </cell>
          <cell r="AK410">
            <v>66.035394736842107</v>
          </cell>
          <cell r="AL410">
            <v>67.145750000000007</v>
          </cell>
          <cell r="AM410">
            <v>68.936315789473682</v>
          </cell>
          <cell r="AN410">
            <v>66.18921052631579</v>
          </cell>
          <cell r="AO410">
            <v>67.036578947368412</v>
          </cell>
          <cell r="AP410">
            <v>65.905999999999992</v>
          </cell>
          <cell r="AQ410">
            <v>62.335394736842105</v>
          </cell>
          <cell r="AR410">
            <v>65.9157894736842</v>
          </cell>
          <cell r="AS410">
            <v>68.115750000000006</v>
          </cell>
          <cell r="AT410">
            <v>63.189473684210526</v>
          </cell>
          <cell r="AU410">
            <v>67.569999999999993</v>
          </cell>
          <cell r="AV410">
            <v>67.594473684210527</v>
          </cell>
          <cell r="AW410">
            <v>63.099999999999994</v>
          </cell>
          <cell r="AX410">
            <v>65.390750000000011</v>
          </cell>
          <cell r="AY410">
            <v>63.97999999999999</v>
          </cell>
          <cell r="AZ410">
            <v>64.498421052631585</v>
          </cell>
          <cell r="BA410">
            <v>63.82736842105264</v>
          </cell>
          <cell r="BB410">
            <v>63.04999999999999</v>
          </cell>
          <cell r="BC410">
            <v>62.720789473684206</v>
          </cell>
          <cell r="BD410">
            <v>0.65499999999999958</v>
          </cell>
          <cell r="BE410">
            <v>60.343157894736855</v>
          </cell>
          <cell r="BF410">
            <v>61.757378421052628</v>
          </cell>
          <cell r="BG410">
            <v>56.714315789473687</v>
          </cell>
          <cell r="BH410">
            <v>65.895750000000007</v>
          </cell>
          <cell r="BI410">
            <v>65.165775000000011</v>
          </cell>
          <cell r="BJ410">
            <v>0</v>
          </cell>
          <cell r="BK410">
            <v>3.64</v>
          </cell>
          <cell r="BL410">
            <v>10.082763157894737</v>
          </cell>
          <cell r="BM410">
            <v>36.780394736842105</v>
          </cell>
          <cell r="BN410">
            <v>42.982302631578946</v>
          </cell>
          <cell r="BO410">
            <v>40.267499999999998</v>
          </cell>
          <cell r="BP410">
            <v>56.781513157894743</v>
          </cell>
          <cell r="BQ410">
            <v>74.686389473684201</v>
          </cell>
          <cell r="BR410">
            <v>71.465097374999985</v>
          </cell>
          <cell r="BS410">
            <v>77.115757894736817</v>
          </cell>
          <cell r="BT410">
            <v>73.8944657960526</v>
          </cell>
          <cell r="BU410">
            <v>80.759810526315789</v>
          </cell>
          <cell r="BV410">
            <v>77.538518427631573</v>
          </cell>
          <cell r="BW410">
            <v>72.996442105263156</v>
          </cell>
          <cell r="BX410">
            <v>69.77515000657894</v>
          </cell>
          <cell r="BY410">
            <v>78.927284210526309</v>
          </cell>
          <cell r="BZ410">
            <v>75.705992111842093</v>
          </cell>
          <cell r="CA410">
            <v>72.902494736842115</v>
          </cell>
          <cell r="CB410">
            <v>69.681202638157899</v>
          </cell>
          <cell r="CC410">
            <v>78.296178947368432</v>
          </cell>
          <cell r="CD410">
            <v>75.074886848684216</v>
          </cell>
          <cell r="CE410">
            <v>83.798178947368413</v>
          </cell>
          <cell r="CF410">
            <v>75.533684210526317</v>
          </cell>
          <cell r="CG410">
            <v>92.289031578947373</v>
          </cell>
          <cell r="CH410">
            <v>64.613684210526316</v>
          </cell>
          <cell r="CI410">
            <v>84.037578947368416</v>
          </cell>
          <cell r="CJ410">
            <v>77.947578947368413</v>
          </cell>
          <cell r="CK410">
            <v>79.102578947368414</v>
          </cell>
          <cell r="CL410">
            <v>72.443921052631595</v>
          </cell>
          <cell r="CM410">
            <v>0</v>
          </cell>
          <cell r="CN410">
            <v>79.710473684210513</v>
          </cell>
          <cell r="CO410">
            <v>76.489181585526296</v>
          </cell>
          <cell r="CP410">
            <v>0</v>
          </cell>
          <cell r="CQ410">
            <v>71.693336842105268</v>
          </cell>
          <cell r="CR410">
            <v>0</v>
          </cell>
          <cell r="CS410">
            <v>0</v>
          </cell>
          <cell r="CT410">
            <v>56.597368421052622</v>
          </cell>
          <cell r="CU410">
            <v>54.146315789473682</v>
          </cell>
          <cell r="CV410">
            <v>0</v>
          </cell>
          <cell r="CW410">
            <v>74.63</v>
          </cell>
          <cell r="CX410">
            <v>0</v>
          </cell>
          <cell r="CY410">
            <v>68.093494736842104</v>
          </cell>
          <cell r="CZ410">
            <v>75.565184210526311</v>
          </cell>
          <cell r="DA410">
            <v>74.183605263157901</v>
          </cell>
          <cell r="DB410">
            <v>1.0122368421052645</v>
          </cell>
          <cell r="DC410">
            <v>0.77023923444976017</v>
          </cell>
          <cell r="DD410">
            <v>3.1315789473680411E-2</v>
          </cell>
          <cell r="DE410">
            <v>0</v>
          </cell>
          <cell r="DF410">
            <v>3.2212920986842102</v>
          </cell>
          <cell r="DG410">
            <v>7.6697430921052625</v>
          </cell>
          <cell r="DH410">
            <v>5.4310394736842103</v>
          </cell>
          <cell r="DI410">
            <v>0.38724256578947364</v>
          </cell>
          <cell r="DJ410">
            <v>0.40348342105263163</v>
          </cell>
          <cell r="DK410">
            <v>1.4479776315789472</v>
          </cell>
          <cell r="DL410">
            <v>0</v>
          </cell>
          <cell r="DM410" t="str">
            <v>Feb 18</v>
          </cell>
          <cell r="DN410">
            <v>12.13</v>
          </cell>
          <cell r="DO410">
            <v>0</v>
          </cell>
          <cell r="DP410">
            <v>0</v>
          </cell>
          <cell r="DQ410">
            <v>0</v>
          </cell>
          <cell r="DR410">
            <v>0</v>
          </cell>
          <cell r="DS410">
            <v>1.568589473684213</v>
          </cell>
          <cell r="DT410">
            <v>76.254978947368414</v>
          </cell>
          <cell r="DU410">
            <v>73.033686848684198</v>
          </cell>
          <cell r="DV410">
            <v>83.14408421052633</v>
          </cell>
          <cell r="DW410">
            <v>79.922792111842114</v>
          </cell>
          <cell r="DX410">
            <v>74.397031578947363</v>
          </cell>
          <cell r="DY410">
            <v>71.175739480263147</v>
          </cell>
          <cell r="DZ410">
            <v>80.082505263157913</v>
          </cell>
          <cell r="EA410">
            <v>76.861213164473696</v>
          </cell>
          <cell r="EB410">
            <v>74.410294736842104</v>
          </cell>
          <cell r="EC410">
            <v>71.189002638157888</v>
          </cell>
          <cell r="ED410">
            <v>80.598663157894748</v>
          </cell>
          <cell r="EE410">
            <v>77.377371059210532</v>
          </cell>
          <cell r="EF410">
            <v>79.944789473684196</v>
          </cell>
          <cell r="EG410">
            <v>90.085578947368404</v>
          </cell>
          <cell r="EH410">
            <v>74.416263157894718</v>
          </cell>
          <cell r="EI410">
            <v>0</v>
          </cell>
          <cell r="EJ410">
            <v>0</v>
          </cell>
          <cell r="EK410">
            <v>81.339631578947376</v>
          </cell>
          <cell r="EL410">
            <v>78.11833948026316</v>
          </cell>
          <cell r="EM410">
            <v>0</v>
          </cell>
          <cell r="EN410">
            <v>0</v>
          </cell>
          <cell r="EO410">
            <v>55.454736842105262</v>
          </cell>
          <cell r="EP410">
            <v>55.103684210526318</v>
          </cell>
          <cell r="EQ410" t="str">
            <v>Feb 18</v>
          </cell>
          <cell r="ER410">
            <v>4.22</v>
          </cell>
          <cell r="ES410">
            <v>0</v>
          </cell>
          <cell r="ET410">
            <v>0</v>
          </cell>
          <cell r="EU410">
            <v>0</v>
          </cell>
          <cell r="EV410">
            <v>29.651447368421053</v>
          </cell>
          <cell r="EW410">
            <v>34.442763157894731</v>
          </cell>
          <cell r="EX410">
            <v>39.797763157894735</v>
          </cell>
          <cell r="EY410">
            <v>69.488557894736857</v>
          </cell>
          <cell r="EZ410">
            <v>66.267265796052641</v>
          </cell>
          <cell r="FA410">
            <v>80.303557894736855</v>
          </cell>
          <cell r="FB410">
            <v>77.082265796052639</v>
          </cell>
          <cell r="FC410">
            <v>71.638294736842113</v>
          </cell>
          <cell r="FD410">
            <v>68.417002638157896</v>
          </cell>
          <cell r="FE410">
            <v>69.068557894736855</v>
          </cell>
          <cell r="FF410">
            <v>65.847265796052639</v>
          </cell>
          <cell r="FG410">
            <v>0</v>
          </cell>
          <cell r="FH410">
            <v>77.120950006578951</v>
          </cell>
          <cell r="FI410">
            <v>81.464084210526309</v>
          </cell>
          <cell r="FJ410">
            <v>80.342242105263168</v>
          </cell>
          <cell r="FK410">
            <v>77.120950006578951</v>
          </cell>
          <cell r="FL410">
            <v>0</v>
          </cell>
          <cell r="FM410">
            <v>0</v>
          </cell>
          <cell r="FN410" t="str">
            <v>Feb 18</v>
          </cell>
          <cell r="FO410">
            <v>2.2660526315789475</v>
          </cell>
          <cell r="FP410">
            <v>42.466666666666669</v>
          </cell>
          <cell r="FQ410">
            <v>53.687083333333327</v>
          </cell>
          <cell r="FR410">
            <v>56.239166666666662</v>
          </cell>
          <cell r="FS410">
            <v>0</v>
          </cell>
          <cell r="FT410">
            <v>80.667963157894718</v>
          </cell>
          <cell r="FU410">
            <v>77.446671059210502</v>
          </cell>
          <cell r="FV410">
            <v>88.017963157894712</v>
          </cell>
          <cell r="FW410">
            <v>84.796671059210496</v>
          </cell>
          <cell r="FX410">
            <v>80.457963157894724</v>
          </cell>
          <cell r="FY410">
            <v>77.236671059210508</v>
          </cell>
          <cell r="FZ410">
            <v>88.017963157894712</v>
          </cell>
          <cell r="GA410">
            <v>84.796671059210496</v>
          </cell>
          <cell r="GB410">
            <v>0</v>
          </cell>
          <cell r="GC410">
            <v>0</v>
          </cell>
          <cell r="GD410">
            <v>81.873363157894744</v>
          </cell>
          <cell r="GE410">
            <v>81.542557894736859</v>
          </cell>
          <cell r="GF410">
            <v>78.321265796052643</v>
          </cell>
          <cell r="GG410">
            <v>82.711373684210528</v>
          </cell>
          <cell r="GH410">
            <v>79.490081585526312</v>
          </cell>
          <cell r="GI410">
            <v>79.24957894736842</v>
          </cell>
          <cell r="GJ410">
            <v>77.569578947368427</v>
          </cell>
          <cell r="GK410">
            <v>0</v>
          </cell>
          <cell r="GL410">
            <v>0</v>
          </cell>
          <cell r="GM410">
            <v>0</v>
          </cell>
          <cell r="GN410">
            <v>0</v>
          </cell>
          <cell r="GO410" t="str">
            <v>Feb 18</v>
          </cell>
          <cell r="GP410">
            <v>7.2480000000000002</v>
          </cell>
          <cell r="GQ410">
            <v>490.95</v>
          </cell>
          <cell r="GR410">
            <v>471.2</v>
          </cell>
          <cell r="GS410">
            <v>451.55</v>
          </cell>
          <cell r="GT410">
            <v>433.05</v>
          </cell>
          <cell r="GU410">
            <v>555.15</v>
          </cell>
          <cell r="GV410">
            <v>551.4</v>
          </cell>
          <cell r="GW410">
            <v>555.15</v>
          </cell>
          <cell r="GX410">
            <v>0</v>
          </cell>
          <cell r="GY410">
            <v>688.21249999999998</v>
          </cell>
          <cell r="GZ410">
            <v>628.98749999999995</v>
          </cell>
          <cell r="HA410">
            <v>625.96249999999998</v>
          </cell>
          <cell r="HB410">
            <v>608.21249999999998</v>
          </cell>
          <cell r="HC410">
            <v>641.27499999999998</v>
          </cell>
          <cell r="HD410">
            <v>565.97500000000002</v>
          </cell>
          <cell r="HE410">
            <v>574.04999999999995</v>
          </cell>
          <cell r="HF410">
            <v>576.41250000000002</v>
          </cell>
          <cell r="HG410">
            <v>498.16250000000002</v>
          </cell>
          <cell r="HH410">
            <v>0</v>
          </cell>
          <cell r="HI410">
            <v>485.13749999999999</v>
          </cell>
          <cell r="HJ410">
            <v>0</v>
          </cell>
          <cell r="HK410" t="e">
            <v>#VALUE!</v>
          </cell>
          <cell r="HL410">
            <v>0</v>
          </cell>
          <cell r="HM410">
            <v>0</v>
          </cell>
          <cell r="HN410">
            <v>353.28750000000002</v>
          </cell>
          <cell r="HO410">
            <v>348.6</v>
          </cell>
          <cell r="HP410">
            <v>328.72500000000002</v>
          </cell>
          <cell r="HQ410">
            <v>0</v>
          </cell>
          <cell r="HR410">
            <v>85.740000000000009</v>
          </cell>
          <cell r="HS410">
            <v>0</v>
          </cell>
          <cell r="HT410">
            <v>745.51250000000005</v>
          </cell>
          <cell r="HU410" t="str">
            <v>Feb 18</v>
          </cell>
          <cell r="HV410">
            <v>508.8</v>
          </cell>
          <cell r="HW410">
            <v>485.25</v>
          </cell>
          <cell r="HX410">
            <v>471.8</v>
          </cell>
          <cell r="HY410">
            <v>448.25</v>
          </cell>
          <cell r="HZ410">
            <v>546.86249999999995</v>
          </cell>
          <cell r="IA410">
            <v>535.72500000000002</v>
          </cell>
          <cell r="IB410">
            <v>546.86249999999995</v>
          </cell>
          <cell r="IC410">
            <v>614.92499999999995</v>
          </cell>
          <cell r="ID410">
            <v>626.04999999999995</v>
          </cell>
          <cell r="IE410">
            <v>563.375</v>
          </cell>
          <cell r="IF410">
            <v>576.35</v>
          </cell>
          <cell r="IG410">
            <v>486.8125</v>
          </cell>
          <cell r="IH410">
            <v>0</v>
          </cell>
          <cell r="II410">
            <v>472.02499999999998</v>
          </cell>
          <cell r="IJ410">
            <v>0</v>
          </cell>
          <cell r="IK410">
            <v>0</v>
          </cell>
          <cell r="IL410">
            <v>0</v>
          </cell>
          <cell r="IM410">
            <v>360.38749999999999</v>
          </cell>
          <cell r="IN410">
            <v>345.77499999999998</v>
          </cell>
          <cell r="IO410">
            <v>0</v>
          </cell>
          <cell r="IP410">
            <v>0</v>
          </cell>
          <cell r="IQ410" t="str">
            <v>Feb 18</v>
          </cell>
          <cell r="IR410">
            <v>9.11</v>
          </cell>
          <cell r="IS410">
            <v>41.236905721192585</v>
          </cell>
          <cell r="IT410">
            <v>45.156106519742877</v>
          </cell>
          <cell r="IU410">
            <v>0</v>
          </cell>
          <cell r="IV410">
            <v>0</v>
          </cell>
          <cell r="IW410">
            <v>0</v>
          </cell>
          <cell r="IX410">
            <v>61.338689210526319</v>
          </cell>
          <cell r="IY410">
            <v>0</v>
          </cell>
          <cell r="IZ410">
            <v>79.09210526315789</v>
          </cell>
          <cell r="JA410">
            <v>77.693157894736842</v>
          </cell>
          <cell r="JB410">
            <v>0</v>
          </cell>
          <cell r="JC410">
            <v>74.459999999999994</v>
          </cell>
          <cell r="JD410">
            <v>82.429149797570858</v>
          </cell>
          <cell r="JE410">
            <v>0</v>
          </cell>
          <cell r="JF410">
            <v>0</v>
          </cell>
          <cell r="JG410">
            <v>0</v>
          </cell>
          <cell r="JH410">
            <v>0</v>
          </cell>
          <cell r="JI410">
            <v>0</v>
          </cell>
          <cell r="JJ410">
            <v>0</v>
          </cell>
          <cell r="JK410">
            <v>0</v>
          </cell>
          <cell r="JL410">
            <v>0</v>
          </cell>
          <cell r="JM410">
            <v>2.6610626315789432</v>
          </cell>
          <cell r="JN410">
            <v>80.91921052631578</v>
          </cell>
          <cell r="JO410">
            <v>0</v>
          </cell>
          <cell r="JP410">
            <v>78.061062631578949</v>
          </cell>
          <cell r="JQ410">
            <v>75.400000000000006</v>
          </cell>
          <cell r="JR410">
            <v>77.056578947368422</v>
          </cell>
          <cell r="JS410">
            <v>77.95052631578946</v>
          </cell>
          <cell r="JT410">
            <v>78.216056631578951</v>
          </cell>
          <cell r="JU410">
            <v>0</v>
          </cell>
          <cell r="JV410">
            <v>0</v>
          </cell>
          <cell r="JW410">
            <v>0</v>
          </cell>
          <cell r="JX410">
            <v>0</v>
          </cell>
          <cell r="JY410">
            <v>0</v>
          </cell>
          <cell r="JZ410">
            <v>76.78</v>
          </cell>
          <cell r="KA410">
            <v>0</v>
          </cell>
          <cell r="KB410">
            <v>0</v>
          </cell>
          <cell r="KC410">
            <v>0</v>
          </cell>
          <cell r="KD410">
            <v>61.253157894736844</v>
          </cell>
          <cell r="KE410">
            <v>64.253157894736844</v>
          </cell>
          <cell r="KF410">
            <v>61.253157894736844</v>
          </cell>
          <cell r="KG410">
            <v>64.253157894736844</v>
          </cell>
          <cell r="KH410">
            <v>58.56</v>
          </cell>
          <cell r="KI410">
            <v>0</v>
          </cell>
          <cell r="KJ410">
            <v>0</v>
          </cell>
          <cell r="KK410">
            <v>59.619312847078319</v>
          </cell>
          <cell r="KL410">
            <v>58.307336054703697</v>
          </cell>
          <cell r="KM410">
            <v>0</v>
          </cell>
          <cell r="KN410">
            <v>57.548404475756335</v>
          </cell>
          <cell r="KO410">
            <v>-13.25</v>
          </cell>
          <cell r="KP410">
            <v>0.10500499999999999</v>
          </cell>
          <cell r="KQ410">
            <v>1.1000000000000001</v>
          </cell>
          <cell r="KR410">
            <v>0.69999999999999973</v>
          </cell>
          <cell r="KS410">
            <v>0.29999999999999993</v>
          </cell>
          <cell r="KT410">
            <v>0.89500000000000013</v>
          </cell>
          <cell r="KU410">
            <v>-1.8800000000000001</v>
          </cell>
          <cell r="KV410">
            <v>-1.3800000000000001</v>
          </cell>
          <cell r="KW410">
            <v>-0.40500000000000008</v>
          </cell>
          <cell r="KX410">
            <v>0.15500399999999998</v>
          </cell>
          <cell r="KY410">
            <v>0.15500399999999998</v>
          </cell>
          <cell r="KZ410">
            <v>5.0000000000050004E-6</v>
          </cell>
          <cell r="LA410">
            <v>0.72499999999999998</v>
          </cell>
          <cell r="LB410">
            <v>3</v>
          </cell>
          <cell r="LC410" t="str">
            <v>Feb 18</v>
          </cell>
          <cell r="LD410">
            <v>42.304593070104751</v>
          </cell>
          <cell r="LE410">
            <v>46.372819100091824</v>
          </cell>
          <cell r="LF410">
            <v>525</v>
          </cell>
          <cell r="LG410">
            <v>505</v>
          </cell>
          <cell r="LH410">
            <v>60.108801169590656</v>
          </cell>
          <cell r="LI410">
            <v>74.9157894736842</v>
          </cell>
          <cell r="LJ410">
            <v>79.905263157894737</v>
          </cell>
          <cell r="LK410">
            <v>1.5052631578947369</v>
          </cell>
          <cell r="LL410">
            <v>74.53947368421052</v>
          </cell>
          <cell r="LM410">
            <v>-0.46052631578947367</v>
          </cell>
          <cell r="LN410">
            <v>76.439473684210512</v>
          </cell>
          <cell r="LO410">
            <v>0.48947368421052639</v>
          </cell>
          <cell r="LP410">
            <v>0</v>
          </cell>
          <cell r="LQ410">
            <v>0</v>
          </cell>
          <cell r="LR410">
            <v>0</v>
          </cell>
          <cell r="LS410">
            <v>0</v>
          </cell>
          <cell r="LT410">
            <v>56.835723166183186</v>
          </cell>
          <cell r="LU410">
            <v>55.96261914629094</v>
          </cell>
          <cell r="LV410">
            <v>66.68921052631579</v>
          </cell>
          <cell r="LW410">
            <v>68.115750000000006</v>
          </cell>
          <cell r="LX410">
            <v>65.990750000000006</v>
          </cell>
          <cell r="LY410">
            <v>67.740750000000006</v>
          </cell>
          <cell r="LZ410">
            <v>64.535394736842107</v>
          </cell>
          <cell r="MA410">
            <v>67.31</v>
          </cell>
          <cell r="MB410" t="str">
            <v>Feb 18</v>
          </cell>
          <cell r="MC410">
            <v>498.60526315789474</v>
          </cell>
          <cell r="MD410">
            <v>484.81578947368416</v>
          </cell>
          <cell r="ME410">
            <v>62.611842105263158</v>
          </cell>
          <cell r="MF410">
            <v>113.66</v>
          </cell>
          <cell r="MG410">
            <v>104.06249999999999</v>
          </cell>
          <cell r="MH410" t="str">
            <v>Feb 18</v>
          </cell>
          <cell r="MI410">
            <v>116.625</v>
          </cell>
          <cell r="MJ410">
            <v>92.71428571428568</v>
          </cell>
          <cell r="MK410">
            <v>95.571428571428527</v>
          </cell>
          <cell r="ML410">
            <v>92.71428571428568</v>
          </cell>
          <cell r="MM410">
            <v>80</v>
          </cell>
          <cell r="MN410">
            <v>127.92186999679794</v>
          </cell>
          <cell r="MO410">
            <v>123.03149606299212</v>
          </cell>
          <cell r="MP410">
            <v>100.42857142857144</v>
          </cell>
          <cell r="MQ410">
            <v>38.799999999999997</v>
          </cell>
          <cell r="MR410">
            <v>59.625</v>
          </cell>
          <cell r="MS410">
            <v>134.16815742397142</v>
          </cell>
          <cell r="MT410">
            <v>135.17441860465118</v>
          </cell>
          <cell r="MU410">
            <v>72.470817120622556</v>
          </cell>
          <cell r="MV410">
            <v>89.875</v>
          </cell>
          <cell r="MW410">
            <v>11.86</v>
          </cell>
        </row>
        <row r="411">
          <cell r="F411" t="str">
            <v>Mar 18</v>
          </cell>
          <cell r="G411">
            <v>65.902619047619041</v>
          </cell>
          <cell r="H411">
            <v>0</v>
          </cell>
          <cell r="I411">
            <v>62.77523809523808</v>
          </cell>
          <cell r="J411">
            <v>62.599047619047617</v>
          </cell>
          <cell r="K411">
            <v>64.801428571428573</v>
          </cell>
          <cell r="L411">
            <v>65.149047619047607</v>
          </cell>
          <cell r="M411">
            <v>62.113333333333337</v>
          </cell>
          <cell r="N411">
            <v>-7.5976190476190482</v>
          </cell>
          <cell r="O411">
            <v>55.001428571428569</v>
          </cell>
          <cell r="P411">
            <v>55.491904761904763</v>
          </cell>
          <cell r="Q411">
            <v>55.001428571428569</v>
          </cell>
          <cell r="R411">
            <v>61.320476190476214</v>
          </cell>
          <cell r="S411">
            <v>63.765714285714282</v>
          </cell>
          <cell r="T411">
            <v>58.437142857142881</v>
          </cell>
          <cell r="U411">
            <v>37.801428571428566</v>
          </cell>
          <cell r="V411">
            <v>63.650238095238088</v>
          </cell>
          <cell r="W411">
            <v>63.593095238095231</v>
          </cell>
          <cell r="X411">
            <v>65.702619047619038</v>
          </cell>
          <cell r="Y411">
            <v>63.509761904761895</v>
          </cell>
          <cell r="Z411">
            <v>64.566904761904752</v>
          </cell>
          <cell r="AA411">
            <v>62.811190476190475</v>
          </cell>
          <cell r="AB411">
            <v>66.963571428571427</v>
          </cell>
          <cell r="AC411">
            <v>68.402619047619041</v>
          </cell>
          <cell r="AD411">
            <v>66.402619047619041</v>
          </cell>
          <cell r="AE411">
            <v>68.402619047619041</v>
          </cell>
          <cell r="AF411">
            <v>64.641309523809525</v>
          </cell>
          <cell r="AG411">
            <v>67.850000000000023</v>
          </cell>
          <cell r="AH411">
            <v>61.441309523809522</v>
          </cell>
          <cell r="AI411">
            <v>62.807619047619049</v>
          </cell>
          <cell r="AJ411">
            <v>64.641309523809525</v>
          </cell>
          <cell r="AK411">
            <v>66.24130952380952</v>
          </cell>
          <cell r="AL411">
            <v>67.685952380952372</v>
          </cell>
          <cell r="AM411">
            <v>69.485238095238088</v>
          </cell>
          <cell r="AN411">
            <v>66.420714285714283</v>
          </cell>
          <cell r="AO411">
            <v>66.935000000000002</v>
          </cell>
          <cell r="AP411">
            <v>66.753333333333345</v>
          </cell>
          <cell r="AQ411">
            <v>62.191309523809522</v>
          </cell>
          <cell r="AR411">
            <v>66.040476190476184</v>
          </cell>
          <cell r="AS411">
            <v>68.402619047619041</v>
          </cell>
          <cell r="AT411">
            <v>62.595238095238109</v>
          </cell>
          <cell r="AU411">
            <v>67.295714285714311</v>
          </cell>
          <cell r="AV411">
            <v>67.534999999999997</v>
          </cell>
          <cell r="AW411">
            <v>63.092857142857163</v>
          </cell>
          <cell r="AX411">
            <v>66.126428571428562</v>
          </cell>
          <cell r="AY411">
            <v>64.649047619047607</v>
          </cell>
          <cell r="AZ411">
            <v>64.815714285714293</v>
          </cell>
          <cell r="BA411">
            <v>63.972857142857151</v>
          </cell>
          <cell r="BB411">
            <v>63.247619047619047</v>
          </cell>
          <cell r="BC411">
            <v>62.734999999999985</v>
          </cell>
          <cell r="BD411">
            <v>0.59454545454545971</v>
          </cell>
          <cell r="BE411">
            <v>60.725238095238105</v>
          </cell>
          <cell r="BF411">
            <v>62.89953380952381</v>
          </cell>
          <cell r="BG411">
            <v>56.83811904761906</v>
          </cell>
          <cell r="BH411">
            <v>66.421666666666653</v>
          </cell>
          <cell r="BI411">
            <v>65.231190476190463</v>
          </cell>
          <cell r="BJ411">
            <v>0</v>
          </cell>
          <cell r="BK411">
            <v>2.64</v>
          </cell>
          <cell r="BL411">
            <v>10.516249999999999</v>
          </cell>
          <cell r="BM411">
            <v>32.808749999999996</v>
          </cell>
          <cell r="BN411">
            <v>38.372500000000002</v>
          </cell>
          <cell r="BO411">
            <v>38.296250000000001</v>
          </cell>
          <cell r="BP411">
            <v>61.222499999999997</v>
          </cell>
          <cell r="BQ411">
            <v>76.312599999999989</v>
          </cell>
          <cell r="BR411">
            <v>73.857455899999991</v>
          </cell>
          <cell r="BS411">
            <v>78.624600000000001</v>
          </cell>
          <cell r="BT411">
            <v>76.169455900000003</v>
          </cell>
          <cell r="BU411">
            <v>82.09259999999999</v>
          </cell>
          <cell r="BV411">
            <v>79.637455899999992</v>
          </cell>
          <cell r="BW411">
            <v>77.773599999999988</v>
          </cell>
          <cell r="BX411">
            <v>75.318455899999989</v>
          </cell>
          <cell r="BY411">
            <v>82.590600000000009</v>
          </cell>
          <cell r="BZ411">
            <v>80.135455900000011</v>
          </cell>
          <cell r="CA411">
            <v>73.780600000000007</v>
          </cell>
          <cell r="CB411">
            <v>71.325455900000009</v>
          </cell>
          <cell r="CC411">
            <v>80.273600000000016</v>
          </cell>
          <cell r="CD411">
            <v>77.818455900000018</v>
          </cell>
          <cell r="CE411">
            <v>83.524599999999992</v>
          </cell>
          <cell r="CF411">
            <v>76.83</v>
          </cell>
          <cell r="CG411">
            <v>90.599199999999996</v>
          </cell>
          <cell r="CH411">
            <v>66.435000000000002</v>
          </cell>
          <cell r="CI411">
            <v>82.298199999999994</v>
          </cell>
          <cell r="CJ411">
            <v>77.738200000000006</v>
          </cell>
          <cell r="CK411">
            <v>78.67319999999998</v>
          </cell>
          <cell r="CL411">
            <v>72.972599999999986</v>
          </cell>
          <cell r="CM411">
            <v>0</v>
          </cell>
          <cell r="CN411">
            <v>79.226799999999997</v>
          </cell>
          <cell r="CO411">
            <v>76.771655899999999</v>
          </cell>
          <cell r="CP411">
            <v>0</v>
          </cell>
          <cell r="CQ411">
            <v>72.702999999999989</v>
          </cell>
          <cell r="CR411">
            <v>0</v>
          </cell>
          <cell r="CS411">
            <v>0</v>
          </cell>
          <cell r="CT411">
            <v>57.107142857142861</v>
          </cell>
          <cell r="CU411">
            <v>54.357142857142861</v>
          </cell>
          <cell r="CV411">
            <v>0</v>
          </cell>
          <cell r="CW411">
            <v>79.75</v>
          </cell>
          <cell r="CX411">
            <v>0</v>
          </cell>
          <cell r="CY411">
            <v>67.064599999999984</v>
          </cell>
          <cell r="CZ411">
            <v>73.974499999999992</v>
          </cell>
          <cell r="DA411">
            <v>72.758499999999998</v>
          </cell>
          <cell r="DB411">
            <v>0.96333333333333349</v>
          </cell>
          <cell r="DC411">
            <v>0.62558441558441835</v>
          </cell>
          <cell r="DD411">
            <v>1.3309999999999935</v>
          </cell>
          <cell r="DE411">
            <v>0</v>
          </cell>
          <cell r="DF411">
            <v>2.4551441000000001</v>
          </cell>
          <cell r="DG411">
            <v>5.8455811904761905</v>
          </cell>
          <cell r="DH411">
            <v>3.788851190476191</v>
          </cell>
          <cell r="DI411">
            <v>0.35055857142857144</v>
          </cell>
          <cell r="DJ411">
            <v>0.39371428571428574</v>
          </cell>
          <cell r="DK411">
            <v>1.3124571428571428</v>
          </cell>
          <cell r="DL411">
            <v>0</v>
          </cell>
          <cell r="DM411" t="str">
            <v>Mar 18</v>
          </cell>
          <cell r="DN411">
            <v>3.02</v>
          </cell>
          <cell r="DO411">
            <v>0</v>
          </cell>
          <cell r="DP411">
            <v>0</v>
          </cell>
          <cell r="DQ411">
            <v>0</v>
          </cell>
          <cell r="DR411">
            <v>0</v>
          </cell>
          <cell r="DS411">
            <v>1.4857999999999976</v>
          </cell>
          <cell r="DT411">
            <v>77.798399999999987</v>
          </cell>
          <cell r="DU411">
            <v>75.343255899999988</v>
          </cell>
          <cell r="DV411">
            <v>83.6584</v>
          </cell>
          <cell r="DW411">
            <v>81.203255900000002</v>
          </cell>
          <cell r="DX411">
            <v>76.01339999999999</v>
          </cell>
          <cell r="DY411">
            <v>73.558255899999992</v>
          </cell>
          <cell r="DZ411">
            <v>82.916399999999996</v>
          </cell>
          <cell r="EA411">
            <v>80.461255899999998</v>
          </cell>
          <cell r="EB411">
            <v>75.876400000000004</v>
          </cell>
          <cell r="EC411">
            <v>73.421255900000006</v>
          </cell>
          <cell r="ED411">
            <v>83.18940000000002</v>
          </cell>
          <cell r="EE411">
            <v>80.734255900000022</v>
          </cell>
          <cell r="EF411">
            <v>79.916800000000009</v>
          </cell>
          <cell r="EG411">
            <v>89.129800000000003</v>
          </cell>
          <cell r="EH411">
            <v>74.639799999999994</v>
          </cell>
          <cell r="EI411">
            <v>0</v>
          </cell>
          <cell r="EJ411">
            <v>0</v>
          </cell>
          <cell r="EK411">
            <v>80.648800000000008</v>
          </cell>
          <cell r="EL411">
            <v>78.19365590000001</v>
          </cell>
          <cell r="EM411">
            <v>0</v>
          </cell>
          <cell r="EN411">
            <v>0</v>
          </cell>
          <cell r="EO411">
            <v>56.058095238095234</v>
          </cell>
          <cell r="EP411">
            <v>55.662380952380957</v>
          </cell>
          <cell r="EQ411" t="str">
            <v>Mar 18</v>
          </cell>
          <cell r="ER411">
            <v>2.52</v>
          </cell>
          <cell r="ES411">
            <v>0</v>
          </cell>
          <cell r="ET411">
            <v>0</v>
          </cell>
          <cell r="EU411">
            <v>0</v>
          </cell>
          <cell r="EV411">
            <v>27.114999999999995</v>
          </cell>
          <cell r="EW411">
            <v>31.055000000000003</v>
          </cell>
          <cell r="EX411">
            <v>37.324999999999996</v>
          </cell>
          <cell r="EY411">
            <v>73.451399999999992</v>
          </cell>
          <cell r="EZ411">
            <v>70.996255899999994</v>
          </cell>
          <cell r="FA411">
            <v>84.26639999999999</v>
          </cell>
          <cell r="FB411">
            <v>81.811255899999992</v>
          </cell>
          <cell r="FC411">
            <v>75.816400000000002</v>
          </cell>
          <cell r="FD411">
            <v>73.361255900000003</v>
          </cell>
          <cell r="FE411">
            <v>73.031399999999991</v>
          </cell>
          <cell r="FF411">
            <v>70.576255899999992</v>
          </cell>
          <cell r="FG411">
            <v>0</v>
          </cell>
          <cell r="FH411">
            <v>75.447455900000008</v>
          </cell>
          <cell r="FI411">
            <v>76.672599999999989</v>
          </cell>
          <cell r="FJ411">
            <v>77.902600000000007</v>
          </cell>
          <cell r="FK411">
            <v>75.447455900000008</v>
          </cell>
          <cell r="FL411">
            <v>0</v>
          </cell>
          <cell r="FM411">
            <v>0</v>
          </cell>
          <cell r="FN411" t="str">
            <v>Mar 18</v>
          </cell>
          <cell r="FO411">
            <v>2.1800000000000002</v>
          </cell>
          <cell r="FP411">
            <v>51.4925</v>
          </cell>
          <cell r="FQ411">
            <v>49.027500000000003</v>
          </cell>
          <cell r="FR411">
            <v>49.582499999999996</v>
          </cell>
          <cell r="FS411">
            <v>0</v>
          </cell>
          <cell r="FT411">
            <v>87.811400000000006</v>
          </cell>
          <cell r="FU411">
            <v>85.356255900000008</v>
          </cell>
          <cell r="FV411">
            <v>94.301400000000015</v>
          </cell>
          <cell r="FW411">
            <v>91.846255900000017</v>
          </cell>
          <cell r="FX411">
            <v>87.601400000000012</v>
          </cell>
          <cell r="FY411">
            <v>85.146255900000014</v>
          </cell>
          <cell r="FZ411">
            <v>94.301400000000015</v>
          </cell>
          <cell r="GA411">
            <v>91.846255900000017</v>
          </cell>
          <cell r="GB411">
            <v>0</v>
          </cell>
          <cell r="GC411">
            <v>0</v>
          </cell>
          <cell r="GD411">
            <v>82.097599999999986</v>
          </cell>
          <cell r="GE411">
            <v>83.325099999999992</v>
          </cell>
          <cell r="GF411">
            <v>80.869955899999994</v>
          </cell>
          <cell r="GG411">
            <v>83.647599999999969</v>
          </cell>
          <cell r="GH411">
            <v>81.19245589999997</v>
          </cell>
          <cell r="GI411">
            <v>84.787000000000006</v>
          </cell>
          <cell r="GJ411">
            <v>83.106999999999999</v>
          </cell>
          <cell r="GK411">
            <v>0</v>
          </cell>
          <cell r="GL411">
            <v>0</v>
          </cell>
          <cell r="GM411">
            <v>0</v>
          </cell>
          <cell r="GN411">
            <v>0</v>
          </cell>
          <cell r="GO411" t="str">
            <v>Mar 18</v>
          </cell>
          <cell r="GP411">
            <v>6.9340000000000002</v>
          </cell>
          <cell r="GQ411">
            <v>520.44047619047615</v>
          </cell>
          <cell r="GR411">
            <v>470.01190476190476</v>
          </cell>
          <cell r="GS411">
            <v>445.14285714285717</v>
          </cell>
          <cell r="GT411">
            <v>445.42857142857144</v>
          </cell>
          <cell r="GU411">
            <v>571.44047619047615</v>
          </cell>
          <cell r="GV411">
            <v>567.69047619047615</v>
          </cell>
          <cell r="GW411">
            <v>571.44047619047615</v>
          </cell>
          <cell r="GX411">
            <v>0</v>
          </cell>
          <cell r="GY411">
            <v>681.21428571428567</v>
          </cell>
          <cell r="GZ411">
            <v>643.41666666666663</v>
          </cell>
          <cell r="HA411">
            <v>635.30952380952385</v>
          </cell>
          <cell r="HB411">
            <v>601.21428571428567</v>
          </cell>
          <cell r="HC411">
            <v>644.04761904761904</v>
          </cell>
          <cell r="HD411">
            <v>574.04761904761904</v>
          </cell>
          <cell r="HE411">
            <v>584.29761904761904</v>
          </cell>
          <cell r="HF411">
            <v>585.33333333333337</v>
          </cell>
          <cell r="HG411">
            <v>494.47619047619048</v>
          </cell>
          <cell r="HH411">
            <v>0</v>
          </cell>
          <cell r="HI411">
            <v>479.40476190476193</v>
          </cell>
          <cell r="HJ411">
            <v>0</v>
          </cell>
          <cell r="HK411" t="e">
            <v>#VALUE!</v>
          </cell>
          <cell r="HL411">
            <v>0</v>
          </cell>
          <cell r="HM411">
            <v>0</v>
          </cell>
          <cell r="HN411">
            <v>353.4404761904762</v>
          </cell>
          <cell r="HO411">
            <v>348.57142857142856</v>
          </cell>
          <cell r="HP411">
            <v>328.47619047619048</v>
          </cell>
          <cell r="HQ411">
            <v>0</v>
          </cell>
          <cell r="HR411">
            <v>79.445800000000006</v>
          </cell>
          <cell r="HS411">
            <v>0</v>
          </cell>
          <cell r="HT411">
            <v>728.57142857142856</v>
          </cell>
          <cell r="HU411" t="str">
            <v>Mar 18</v>
          </cell>
          <cell r="HV411">
            <v>502.39285714285717</v>
          </cell>
          <cell r="HW411">
            <v>516.34523809523807</v>
          </cell>
          <cell r="HX411">
            <v>465.39285714285717</v>
          </cell>
          <cell r="HY411">
            <v>479.34523809523807</v>
          </cell>
          <cell r="HZ411">
            <v>563.35714285714289</v>
          </cell>
          <cell r="IA411">
            <v>552.48809523809518</v>
          </cell>
          <cell r="IB411">
            <v>563.35714285714289</v>
          </cell>
          <cell r="IC411">
            <v>632.48809523809518</v>
          </cell>
          <cell r="ID411">
            <v>625.75</v>
          </cell>
          <cell r="IE411">
            <v>571.42857142857144</v>
          </cell>
          <cell r="IF411">
            <v>584.69047619047615</v>
          </cell>
          <cell r="IG411">
            <v>485.42857142857144</v>
          </cell>
          <cell r="IH411">
            <v>0</v>
          </cell>
          <cell r="II411">
            <v>471.41666666666669</v>
          </cell>
          <cell r="IJ411">
            <v>0</v>
          </cell>
          <cell r="IK411">
            <v>0</v>
          </cell>
          <cell r="IL411">
            <v>0</v>
          </cell>
          <cell r="IM411">
            <v>357.92857142857144</v>
          </cell>
          <cell r="IN411">
            <v>345.03571428571428</v>
          </cell>
          <cell r="IO411">
            <v>0</v>
          </cell>
          <cell r="IP411">
            <v>0</v>
          </cell>
          <cell r="IQ411" t="str">
            <v>Mar 18</v>
          </cell>
          <cell r="IR411">
            <v>9.44</v>
          </cell>
          <cell r="IS411">
            <v>37.37821405025273</v>
          </cell>
          <cell r="IT411">
            <v>41.217964771683775</v>
          </cell>
          <cell r="IU411">
            <v>0</v>
          </cell>
          <cell r="IV411">
            <v>0</v>
          </cell>
          <cell r="IW411">
            <v>0</v>
          </cell>
          <cell r="IX411">
            <v>63.553484848484842</v>
          </cell>
          <cell r="IY411">
            <v>0</v>
          </cell>
          <cell r="IZ411">
            <v>79.469523809523793</v>
          </cell>
          <cell r="JA411">
            <v>77.837619047619043</v>
          </cell>
          <cell r="JB411">
            <v>0</v>
          </cell>
          <cell r="JC411">
            <v>74.554761904761904</v>
          </cell>
          <cell r="JD411">
            <v>88.30656522964216</v>
          </cell>
          <cell r="JE411">
            <v>0</v>
          </cell>
          <cell r="JF411">
            <v>0</v>
          </cell>
          <cell r="JG411">
            <v>0</v>
          </cell>
          <cell r="JH411">
            <v>0</v>
          </cell>
          <cell r="JI411">
            <v>0</v>
          </cell>
          <cell r="JJ411">
            <v>0</v>
          </cell>
          <cell r="JK411">
            <v>0</v>
          </cell>
          <cell r="JL411">
            <v>0</v>
          </cell>
          <cell r="JM411">
            <v>2.7429537229437386</v>
          </cell>
          <cell r="JN411">
            <v>80.085670995670995</v>
          </cell>
          <cell r="JO411">
            <v>0</v>
          </cell>
          <cell r="JP411">
            <v>78.375724285714284</v>
          </cell>
          <cell r="JQ411">
            <v>75.632770562770546</v>
          </cell>
          <cell r="JR411">
            <v>77.220476190476177</v>
          </cell>
          <cell r="JS411">
            <v>78.168095238095248</v>
          </cell>
          <cell r="JT411">
            <v>78.534808376623374</v>
          </cell>
          <cell r="JU411">
            <v>0</v>
          </cell>
          <cell r="JV411">
            <v>0</v>
          </cell>
          <cell r="JW411">
            <v>0</v>
          </cell>
          <cell r="JX411">
            <v>0</v>
          </cell>
          <cell r="JY411">
            <v>0</v>
          </cell>
          <cell r="JZ411">
            <v>76.900952380952361</v>
          </cell>
          <cell r="KA411">
            <v>0</v>
          </cell>
          <cell r="KB411">
            <v>0</v>
          </cell>
          <cell r="KC411">
            <v>0</v>
          </cell>
          <cell r="KD411">
            <v>61.886190476190478</v>
          </cell>
          <cell r="KE411">
            <v>64.431645021645025</v>
          </cell>
          <cell r="KF411">
            <v>61.886190476190478</v>
          </cell>
          <cell r="KG411">
            <v>64.431645021645025</v>
          </cell>
          <cell r="KH411">
            <v>58.710952380952385</v>
          </cell>
          <cell r="KI411">
            <v>0</v>
          </cell>
          <cell r="KJ411">
            <v>0</v>
          </cell>
          <cell r="KK411">
            <v>59.744200156798584</v>
          </cell>
          <cell r="KL411">
            <v>58.432314142550375</v>
          </cell>
          <cell r="KM411">
            <v>0</v>
          </cell>
          <cell r="KN411">
            <v>57.054811330401876</v>
          </cell>
          <cell r="KO411">
            <v>-16.136363636363637</v>
          </cell>
          <cell r="KP411">
            <v>0.65681818181818197</v>
          </cell>
          <cell r="KQ411">
            <v>1.1000000000000003</v>
          </cell>
          <cell r="KR411">
            <v>0.69999999999999973</v>
          </cell>
          <cell r="KS411">
            <v>0.29999999999999988</v>
          </cell>
          <cell r="KT411">
            <v>1.0909090909090908</v>
          </cell>
          <cell r="KU411">
            <v>-1.7681818181818176</v>
          </cell>
          <cell r="KV411">
            <v>-1.2681818181818176</v>
          </cell>
          <cell r="KW411">
            <v>-0.5</v>
          </cell>
          <cell r="KX411">
            <v>0.15909409090909099</v>
          </cell>
          <cell r="KY411">
            <v>0.15909409090909099</v>
          </cell>
          <cell r="KZ411">
            <v>0.84090909090909094</v>
          </cell>
          <cell r="LA411">
            <v>0.84090909090909094</v>
          </cell>
          <cell r="LB411">
            <v>2.5454545454545454</v>
          </cell>
          <cell r="LC411" t="str">
            <v>Mar 18</v>
          </cell>
          <cell r="LD411">
            <v>38.678485092667202</v>
          </cell>
          <cell r="LE411">
            <v>42.699724517906333</v>
          </cell>
          <cell r="LF411">
            <v>480</v>
          </cell>
          <cell r="LG411">
            <v>465</v>
          </cell>
          <cell r="LH411">
            <v>61.295449735449743</v>
          </cell>
          <cell r="LI411">
            <v>74.740476190476187</v>
          </cell>
          <cell r="LJ411">
            <v>78.685238095238105</v>
          </cell>
          <cell r="LK411">
            <v>1.4285714285714284</v>
          </cell>
          <cell r="LL411">
            <v>74.706190476190471</v>
          </cell>
          <cell r="LM411">
            <v>-0.49047619047619029</v>
          </cell>
          <cell r="LN411">
            <v>76.668095238095248</v>
          </cell>
          <cell r="LO411">
            <v>0.49047619047619045</v>
          </cell>
          <cell r="LP411">
            <v>0</v>
          </cell>
          <cell r="LQ411">
            <v>0</v>
          </cell>
          <cell r="LR411">
            <v>0</v>
          </cell>
          <cell r="LS411">
            <v>0</v>
          </cell>
          <cell r="LT411">
            <v>56.931233595800528</v>
          </cell>
          <cell r="LU411">
            <v>55.553730783652043</v>
          </cell>
          <cell r="LV411">
            <v>66.963571428571427</v>
          </cell>
          <cell r="LW411">
            <v>68.402619047619041</v>
          </cell>
          <cell r="LX411">
            <v>66.402619047619041</v>
          </cell>
          <cell r="LY411">
            <v>68.402619047619041</v>
          </cell>
          <cell r="LZ411">
            <v>64.641309523809525</v>
          </cell>
          <cell r="MA411">
            <v>67.850000000000023</v>
          </cell>
          <cell r="MB411" t="str">
            <v>Mar 18</v>
          </cell>
          <cell r="MC411">
            <v>480.54761904761904</v>
          </cell>
          <cell r="MD411">
            <v>477.16666666666663</v>
          </cell>
          <cell r="ME411">
            <v>63.99867724867724</v>
          </cell>
          <cell r="MF411">
            <v>98.29</v>
          </cell>
          <cell r="MG411">
            <v>96.835999999999999</v>
          </cell>
          <cell r="MH411" t="str">
            <v>Mar 18</v>
          </cell>
          <cell r="MI411">
            <v>115.45454545454545</v>
          </cell>
          <cell r="MJ411">
            <v>97.402597402597394</v>
          </cell>
          <cell r="MK411">
            <v>100.25974025974028</v>
          </cell>
          <cell r="ML411">
            <v>98.701298701298683</v>
          </cell>
          <cell r="MM411">
            <v>80.649350649350652</v>
          </cell>
          <cell r="MN411">
            <v>132.30285564579512</v>
          </cell>
          <cell r="MO411">
            <v>130.86077308518253</v>
          </cell>
          <cell r="MP411">
            <v>92.337662337662309</v>
          </cell>
          <cell r="MQ411">
            <v>36.886363636363633</v>
          </cell>
          <cell r="MR411">
            <v>60.56818181818182</v>
          </cell>
          <cell r="MS411">
            <v>134.16815742397145</v>
          </cell>
          <cell r="MT411">
            <v>132.23694909741425</v>
          </cell>
          <cell r="MU411">
            <v>72.470817120622556</v>
          </cell>
          <cell r="MV411">
            <v>84.090909090909093</v>
          </cell>
          <cell r="MW411">
            <v>11.86</v>
          </cell>
        </row>
        <row r="412">
          <cell r="F412" t="str">
            <v>Apr 18</v>
          </cell>
          <cell r="G412">
            <v>71.801000000000002</v>
          </cell>
          <cell r="H412">
            <v>0</v>
          </cell>
          <cell r="I412">
            <v>66.329523809523806</v>
          </cell>
          <cell r="J412">
            <v>66.100476190476201</v>
          </cell>
          <cell r="K412">
            <v>68.981190476190491</v>
          </cell>
          <cell r="L412">
            <v>69.45809523809524</v>
          </cell>
          <cell r="M412">
            <v>66.53428571428573</v>
          </cell>
          <cell r="N412">
            <v>-8.4550000000000001</v>
          </cell>
          <cell r="O412">
            <v>57.645476190476202</v>
          </cell>
          <cell r="P412">
            <v>58.636190476190485</v>
          </cell>
          <cell r="Q412">
            <v>57.645476190476202</v>
          </cell>
          <cell r="R412">
            <v>64.355238095238107</v>
          </cell>
          <cell r="S412">
            <v>65.874285714285719</v>
          </cell>
          <cell r="T412">
            <v>59.71200000000001</v>
          </cell>
          <cell r="U412">
            <v>49.604500000000009</v>
          </cell>
          <cell r="V412">
            <v>69.345999999999989</v>
          </cell>
          <cell r="W412">
            <v>69.775999999999982</v>
          </cell>
          <cell r="X412">
            <v>71.61099999999999</v>
          </cell>
          <cell r="Y412">
            <v>69.475999999999985</v>
          </cell>
          <cell r="Z412">
            <v>70.685999999999993</v>
          </cell>
          <cell r="AA412">
            <v>68.989761904761892</v>
          </cell>
          <cell r="AB412">
            <v>73.070714285714274</v>
          </cell>
          <cell r="AC412">
            <v>74.300999999999988</v>
          </cell>
          <cell r="AD412">
            <v>71.900999999999982</v>
          </cell>
          <cell r="AE412">
            <v>74.800999999999988</v>
          </cell>
          <cell r="AF412">
            <v>69.377023809523806</v>
          </cell>
          <cell r="AG412">
            <v>73.39</v>
          </cell>
          <cell r="AH412">
            <v>66.427023809523817</v>
          </cell>
          <cell r="AI412">
            <v>68.278095238095233</v>
          </cell>
          <cell r="AJ412">
            <v>69.377023809523806</v>
          </cell>
          <cell r="AK412">
            <v>70.927023809523817</v>
          </cell>
          <cell r="AL412">
            <v>74.015999999999991</v>
          </cell>
          <cell r="AM412">
            <v>74.053809523809534</v>
          </cell>
          <cell r="AN412">
            <v>72.47071428571428</v>
          </cell>
          <cell r="AO412">
            <v>72.47071428571428</v>
          </cell>
          <cell r="AP412">
            <v>71.158749999999998</v>
          </cell>
          <cell r="AQ412">
            <v>67.127023809523806</v>
          </cell>
          <cell r="AR412">
            <v>70.914285714285711</v>
          </cell>
          <cell r="AS412">
            <v>74.300999999999988</v>
          </cell>
          <cell r="AT412">
            <v>68.578571428571436</v>
          </cell>
          <cell r="AU412">
            <v>72.430000000000007</v>
          </cell>
          <cell r="AV412">
            <v>73.070714285714274</v>
          </cell>
          <cell r="AW412">
            <v>69.278571428571425</v>
          </cell>
          <cell r="AX412">
            <v>72.083499999999987</v>
          </cell>
          <cell r="AY412">
            <v>68.95809523809524</v>
          </cell>
          <cell r="AZ412">
            <v>68.817619047619047</v>
          </cell>
          <cell r="BA412">
            <v>68.067619047619047</v>
          </cell>
          <cell r="BB412">
            <v>68.283333333333331</v>
          </cell>
          <cell r="BC412">
            <v>68.270714285714277</v>
          </cell>
          <cell r="BD412">
            <v>0.1399999999999991</v>
          </cell>
          <cell r="BE412">
            <v>60.372380952380951</v>
          </cell>
          <cell r="BF412">
            <v>67.128105238095245</v>
          </cell>
          <cell r="BG412">
            <v>58.122750000000011</v>
          </cell>
          <cell r="BH412">
            <v>72.31600499999999</v>
          </cell>
          <cell r="BI412">
            <v>70.700999999999993</v>
          </cell>
          <cell r="BJ412">
            <v>0</v>
          </cell>
          <cell r="BK412">
            <v>2.69</v>
          </cell>
          <cell r="BL412">
            <v>11.606249999999999</v>
          </cell>
          <cell r="BM412">
            <v>34.463749999999997</v>
          </cell>
          <cell r="BN412">
            <v>39.411249999999995</v>
          </cell>
          <cell r="BO412">
            <v>38.808750000000003</v>
          </cell>
          <cell r="BP412">
            <v>63.217500000000008</v>
          </cell>
          <cell r="BQ412">
            <v>82.683999999999997</v>
          </cell>
          <cell r="BR412">
            <v>80.685483649999995</v>
          </cell>
          <cell r="BS412">
            <v>85.348400000000012</v>
          </cell>
          <cell r="BT412">
            <v>83.34988365000001</v>
          </cell>
          <cell r="BU412">
            <v>89.344999999999985</v>
          </cell>
          <cell r="BV412">
            <v>87.346483649999982</v>
          </cell>
          <cell r="BW412">
            <v>84.634</v>
          </cell>
          <cell r="BX412">
            <v>82.635483649999998</v>
          </cell>
          <cell r="BY412">
            <v>90.635999999999981</v>
          </cell>
          <cell r="BZ412">
            <v>88.637483649999979</v>
          </cell>
          <cell r="CA412">
            <v>80.384</v>
          </cell>
          <cell r="CB412">
            <v>78.385483649999998</v>
          </cell>
          <cell r="CC412">
            <v>87.923999999999992</v>
          </cell>
          <cell r="CD412">
            <v>85.92548364999999</v>
          </cell>
          <cell r="CE412">
            <v>90.94</v>
          </cell>
          <cell r="CF412">
            <v>80.5</v>
          </cell>
          <cell r="CG412">
            <v>96.59320000000001</v>
          </cell>
          <cell r="CH412">
            <v>65.24499999999999</v>
          </cell>
          <cell r="CI412">
            <v>87.944800000000001</v>
          </cell>
          <cell r="CJ412">
            <v>84.644799999999989</v>
          </cell>
          <cell r="CK412">
            <v>85.324799999999996</v>
          </cell>
          <cell r="CL412">
            <v>80.141000000000005</v>
          </cell>
          <cell r="CM412">
            <v>0</v>
          </cell>
          <cell r="CN412">
            <v>85.264399999999995</v>
          </cell>
          <cell r="CO412">
            <v>83.265883649999992</v>
          </cell>
          <cell r="CP412">
            <v>0</v>
          </cell>
          <cell r="CQ412">
            <v>79.961800000000011</v>
          </cell>
          <cell r="CR412">
            <v>0</v>
          </cell>
          <cell r="CS412">
            <v>0</v>
          </cell>
          <cell r="CT412">
            <v>59.658571428571435</v>
          </cell>
          <cell r="CU412">
            <v>57.545238095238091</v>
          </cell>
          <cell r="CV412">
            <v>0</v>
          </cell>
          <cell r="CW412">
            <v>78.375</v>
          </cell>
          <cell r="CX412">
            <v>0</v>
          </cell>
          <cell r="CY412">
            <v>72.733999999999995</v>
          </cell>
          <cell r="CZ412">
            <v>79.240499999999997</v>
          </cell>
          <cell r="DA412">
            <v>77.98</v>
          </cell>
          <cell r="DB412">
            <v>1.1101666666666645</v>
          </cell>
          <cell r="DC412">
            <v>0.779480519480517</v>
          </cell>
          <cell r="DD412">
            <v>1.4166666666666667</v>
          </cell>
          <cell r="DE412">
            <v>0</v>
          </cell>
          <cell r="DF412">
            <v>1.9985163500000001</v>
          </cell>
          <cell r="DG412">
            <v>4.7583722619047624</v>
          </cell>
          <cell r="DH412">
            <v>3.0388869047619051</v>
          </cell>
          <cell r="DI412">
            <v>0.27514249999999996</v>
          </cell>
          <cell r="DJ412">
            <v>0.39371428571428568</v>
          </cell>
          <cell r="DK412">
            <v>1.0506285714285712</v>
          </cell>
          <cell r="DL412">
            <v>0</v>
          </cell>
          <cell r="DM412" t="str">
            <v>Apr 18</v>
          </cell>
          <cell r="DN412">
            <v>2.665</v>
          </cell>
          <cell r="DO412">
            <v>0</v>
          </cell>
          <cell r="DP412">
            <v>0</v>
          </cell>
          <cell r="DQ412">
            <v>0</v>
          </cell>
          <cell r="DR412">
            <v>0</v>
          </cell>
          <cell r="DS412">
            <v>4.869000000000014</v>
          </cell>
          <cell r="DT412">
            <v>87.553000000000011</v>
          </cell>
          <cell r="DU412">
            <v>85.554483650000009</v>
          </cell>
          <cell r="DV412">
            <v>93.084000000000003</v>
          </cell>
          <cell r="DW412">
            <v>91.08548365</v>
          </cell>
          <cell r="DX412">
            <v>85.768000000000001</v>
          </cell>
          <cell r="DY412">
            <v>83.769483649999998</v>
          </cell>
          <cell r="DZ412">
            <v>91.789999999999992</v>
          </cell>
          <cell r="EA412">
            <v>89.791483649999989</v>
          </cell>
          <cell r="EB412">
            <v>83.79</v>
          </cell>
          <cell r="EC412">
            <v>81.791483650000004</v>
          </cell>
          <cell r="ED412">
            <v>91.789999999999992</v>
          </cell>
          <cell r="EE412">
            <v>89.791483649999989</v>
          </cell>
          <cell r="EF412">
            <v>88.403999999999982</v>
          </cell>
          <cell r="EG412">
            <v>93.415999999999983</v>
          </cell>
          <cell r="EH412">
            <v>81.885999999999981</v>
          </cell>
          <cell r="EI412">
            <v>0</v>
          </cell>
          <cell r="EJ412">
            <v>0</v>
          </cell>
          <cell r="EK412">
            <v>87.179999999999993</v>
          </cell>
          <cell r="EL412">
            <v>85.18148364999999</v>
          </cell>
          <cell r="EM412">
            <v>0</v>
          </cell>
          <cell r="EN412">
            <v>0</v>
          </cell>
          <cell r="EO412">
            <v>59.266666666666659</v>
          </cell>
          <cell r="EP412">
            <v>57.675238095238086</v>
          </cell>
          <cell r="EQ412" t="str">
            <v>Apr 18</v>
          </cell>
          <cell r="ER412">
            <v>2.46</v>
          </cell>
          <cell r="ES412">
            <v>0</v>
          </cell>
          <cell r="ET412">
            <v>0</v>
          </cell>
          <cell r="EU412">
            <v>0</v>
          </cell>
          <cell r="EV412">
            <v>28.824999999999999</v>
          </cell>
          <cell r="EW412">
            <v>31.005000000000003</v>
          </cell>
          <cell r="EX412">
            <v>43.539999999999992</v>
          </cell>
          <cell r="EY412">
            <v>81.60499999999999</v>
          </cell>
          <cell r="EZ412">
            <v>79.606483649999987</v>
          </cell>
          <cell r="FA412">
            <v>92.419999999999987</v>
          </cell>
          <cell r="FB412">
            <v>90.421483649999985</v>
          </cell>
          <cell r="FC412">
            <v>85.46</v>
          </cell>
          <cell r="FD412">
            <v>83.461483649999991</v>
          </cell>
          <cell r="FE412">
            <v>81.184999999999988</v>
          </cell>
          <cell r="FF412">
            <v>79.186483649999985</v>
          </cell>
          <cell r="FG412">
            <v>0</v>
          </cell>
          <cell r="FH412">
            <v>82.957483649999986</v>
          </cell>
          <cell r="FI412">
            <v>85.185999999999993</v>
          </cell>
          <cell r="FJ412">
            <v>84.955999999999989</v>
          </cell>
          <cell r="FK412">
            <v>82.957483649999986</v>
          </cell>
          <cell r="FL412">
            <v>0</v>
          </cell>
          <cell r="FM412">
            <v>0</v>
          </cell>
          <cell r="FN412" t="str">
            <v>Apr 18</v>
          </cell>
          <cell r="FO412">
            <v>1.85</v>
          </cell>
          <cell r="FP412">
            <v>38.650500000000001</v>
          </cell>
          <cell r="FQ412">
            <v>44.307375</v>
          </cell>
          <cell r="FR412">
            <v>50.029874999999997</v>
          </cell>
          <cell r="FS412">
            <v>0</v>
          </cell>
          <cell r="FT412">
            <v>93.252099999999999</v>
          </cell>
          <cell r="FU412">
            <v>91.253583649999996</v>
          </cell>
          <cell r="FV412">
            <v>99.55210000000001</v>
          </cell>
          <cell r="FW412">
            <v>97.553583650000007</v>
          </cell>
          <cell r="FX412">
            <v>91.797099999999986</v>
          </cell>
          <cell r="FY412">
            <v>89.798583649999983</v>
          </cell>
          <cell r="FZ412">
            <v>99.55210000000001</v>
          </cell>
          <cell r="GA412">
            <v>97.553583650000007</v>
          </cell>
          <cell r="GB412">
            <v>0</v>
          </cell>
          <cell r="GC412">
            <v>0</v>
          </cell>
          <cell r="GD412">
            <v>88.990400000000008</v>
          </cell>
          <cell r="GE412">
            <v>90.527300000000011</v>
          </cell>
          <cell r="GF412">
            <v>88.528783650000008</v>
          </cell>
          <cell r="GG412">
            <v>90.532300000000021</v>
          </cell>
          <cell r="GH412">
            <v>88.533783650000018</v>
          </cell>
          <cell r="GI412">
            <v>90.754999999999981</v>
          </cell>
          <cell r="GJ412">
            <v>89.074999999999974</v>
          </cell>
          <cell r="GK412">
            <v>0</v>
          </cell>
          <cell r="GL412">
            <v>0</v>
          </cell>
          <cell r="GM412">
            <v>0</v>
          </cell>
          <cell r="GN412">
            <v>0</v>
          </cell>
          <cell r="GO412" t="str">
            <v>Apr 18</v>
          </cell>
          <cell r="GP412">
            <v>7.02</v>
          </cell>
          <cell r="GQ412">
            <v>522</v>
          </cell>
          <cell r="GR412">
            <v>487.3</v>
          </cell>
          <cell r="GS412">
            <v>465.4</v>
          </cell>
          <cell r="GT412">
            <v>472.3</v>
          </cell>
          <cell r="GU412">
            <v>607.20000000000005</v>
          </cell>
          <cell r="GV412">
            <v>603.45000000000005</v>
          </cell>
          <cell r="GW412">
            <v>607.20000000000005</v>
          </cell>
          <cell r="GX412">
            <v>0</v>
          </cell>
          <cell r="GY412">
            <v>762.4375</v>
          </cell>
          <cell r="GZ412">
            <v>691.15</v>
          </cell>
          <cell r="HA412">
            <v>700.1875</v>
          </cell>
          <cell r="HB412">
            <v>682.4375</v>
          </cell>
          <cell r="HC412">
            <v>688.16250000000002</v>
          </cell>
          <cell r="HD412">
            <v>626.16250000000002</v>
          </cell>
          <cell r="HE412">
            <v>630.66250000000002</v>
          </cell>
          <cell r="HF412">
            <v>636.36249999999995</v>
          </cell>
          <cell r="HG412">
            <v>529.98749999999995</v>
          </cell>
          <cell r="HH412">
            <v>0</v>
          </cell>
          <cell r="HI412">
            <v>516.36249999999995</v>
          </cell>
          <cell r="HJ412">
            <v>0</v>
          </cell>
          <cell r="HK412" t="e">
            <v>#VALUE!</v>
          </cell>
          <cell r="HL412">
            <v>0</v>
          </cell>
          <cell r="HM412">
            <v>0</v>
          </cell>
          <cell r="HN412">
            <v>376.11250000000001</v>
          </cell>
          <cell r="HO412">
            <v>371.03750000000002</v>
          </cell>
          <cell r="HP412">
            <v>350.86250000000001</v>
          </cell>
          <cell r="HQ412">
            <v>0</v>
          </cell>
          <cell r="HR412">
            <v>81.845124999999996</v>
          </cell>
          <cell r="HS412">
            <v>0</v>
          </cell>
          <cell r="HT412">
            <v>757.51250000000005</v>
          </cell>
          <cell r="HU412" t="str">
            <v>Apr 18</v>
          </cell>
          <cell r="HV412">
            <v>522.65</v>
          </cell>
          <cell r="HW412">
            <v>510.25</v>
          </cell>
          <cell r="HX412">
            <v>485.65</v>
          </cell>
          <cell r="HY412">
            <v>473.25</v>
          </cell>
          <cell r="HZ412">
            <v>599.76250000000005</v>
          </cell>
          <cell r="IA412">
            <v>589.82500000000005</v>
          </cell>
          <cell r="IB412">
            <v>599.76250000000005</v>
          </cell>
          <cell r="IC412">
            <v>680.73749999999995</v>
          </cell>
          <cell r="ID412">
            <v>678.26250000000005</v>
          </cell>
          <cell r="IE412">
            <v>622.1</v>
          </cell>
          <cell r="IF412">
            <v>635.77499999999998</v>
          </cell>
          <cell r="IG412">
            <v>522.32500000000005</v>
          </cell>
          <cell r="IH412">
            <v>0</v>
          </cell>
          <cell r="II412">
            <v>508.5</v>
          </cell>
          <cell r="IJ412">
            <v>0</v>
          </cell>
          <cell r="IK412">
            <v>0</v>
          </cell>
          <cell r="IL412">
            <v>0</v>
          </cell>
          <cell r="IM412">
            <v>382.38749999999999</v>
          </cell>
          <cell r="IN412">
            <v>367.47500000000002</v>
          </cell>
          <cell r="IO412">
            <v>0</v>
          </cell>
          <cell r="IP412">
            <v>0</v>
          </cell>
          <cell r="IQ412" t="str">
            <v>Apr 18</v>
          </cell>
          <cell r="IR412">
            <v>9.59</v>
          </cell>
          <cell r="IS412">
            <v>36.663980660757453</v>
          </cell>
          <cell r="IT412">
            <v>41.32231404958678</v>
          </cell>
          <cell r="IU412">
            <v>0</v>
          </cell>
          <cell r="IV412">
            <v>0</v>
          </cell>
          <cell r="IW412">
            <v>0</v>
          </cell>
          <cell r="IX412">
            <v>67.942380952380958</v>
          </cell>
          <cell r="IY412">
            <v>0</v>
          </cell>
          <cell r="IZ412">
            <v>83.717619047619024</v>
          </cell>
          <cell r="JA412">
            <v>82.179047619047623</v>
          </cell>
          <cell r="JB412">
            <v>0</v>
          </cell>
          <cell r="JC412">
            <v>78.731428571428566</v>
          </cell>
          <cell r="JD412">
            <v>94.254719639335036</v>
          </cell>
          <cell r="JE412">
            <v>0</v>
          </cell>
          <cell r="JF412">
            <v>0</v>
          </cell>
          <cell r="JG412">
            <v>0</v>
          </cell>
          <cell r="JH412">
            <v>0</v>
          </cell>
          <cell r="JI412">
            <v>0</v>
          </cell>
          <cell r="JJ412">
            <v>0</v>
          </cell>
          <cell r="JK412">
            <v>0</v>
          </cell>
          <cell r="JL412">
            <v>0</v>
          </cell>
          <cell r="JM412">
            <v>3.3595338095238247</v>
          </cell>
          <cell r="JN412">
            <v>85.820952380952392</v>
          </cell>
          <cell r="JO412">
            <v>0</v>
          </cell>
          <cell r="JP412">
            <v>84.281914761904773</v>
          </cell>
          <cell r="JQ412">
            <v>80.922380952380948</v>
          </cell>
          <cell r="JR412">
            <v>83.54476428571428</v>
          </cell>
          <cell r="JS412">
            <v>83.982380952380936</v>
          </cell>
          <cell r="JT412">
            <v>84.681904761904775</v>
          </cell>
          <cell r="JU412">
            <v>0</v>
          </cell>
          <cell r="JV412">
            <v>0</v>
          </cell>
          <cell r="JW412">
            <v>0</v>
          </cell>
          <cell r="JX412">
            <v>0</v>
          </cell>
          <cell r="JY412">
            <v>0</v>
          </cell>
          <cell r="JZ412">
            <v>82.422380952380948</v>
          </cell>
          <cell r="KA412">
            <v>0</v>
          </cell>
          <cell r="KB412">
            <v>0</v>
          </cell>
          <cell r="KC412">
            <v>0</v>
          </cell>
          <cell r="KD412">
            <v>66.466190476190462</v>
          </cell>
          <cell r="KE412">
            <v>68.466190476190462</v>
          </cell>
          <cell r="KF412">
            <v>66.466190476190462</v>
          </cell>
          <cell r="KG412">
            <v>68.466190476190462</v>
          </cell>
          <cell r="KH412">
            <v>62.796190476190482</v>
          </cell>
          <cell r="KI412">
            <v>0</v>
          </cell>
          <cell r="KJ412">
            <v>0</v>
          </cell>
          <cell r="KK412">
            <v>64.145256842894639</v>
          </cell>
          <cell r="KL412">
            <v>62.739257592800911</v>
          </cell>
          <cell r="KM412">
            <v>0</v>
          </cell>
          <cell r="KN412">
            <v>60.687589426321715</v>
          </cell>
          <cell r="KO412">
            <v>-20</v>
          </cell>
          <cell r="KP412">
            <v>1.0714285714285716</v>
          </cell>
          <cell r="KQ412">
            <v>1.1000000000000003</v>
          </cell>
          <cell r="KR412">
            <v>0.69999999999999973</v>
          </cell>
          <cell r="KS412">
            <v>0.29999999999999993</v>
          </cell>
          <cell r="KT412">
            <v>0.65714285714285714</v>
          </cell>
          <cell r="KU412">
            <v>-2</v>
          </cell>
          <cell r="KV412">
            <v>-1.5</v>
          </cell>
          <cell r="KW412">
            <v>-0.15714047619047622</v>
          </cell>
          <cell r="KX412">
            <v>0.40000000000000008</v>
          </cell>
          <cell r="KY412">
            <v>0.40000000000000008</v>
          </cell>
          <cell r="KZ412">
            <v>1.5714285714285714</v>
          </cell>
          <cell r="LA412">
            <v>0.71428809523809511</v>
          </cell>
          <cell r="LB412">
            <v>2</v>
          </cell>
          <cell r="LC412" t="str">
            <v>Apr 18</v>
          </cell>
          <cell r="LD412">
            <v>38.275584206285252</v>
          </cell>
          <cell r="LE412">
            <v>43.158861340679522</v>
          </cell>
          <cell r="LF412">
            <v>475</v>
          </cell>
          <cell r="LG412">
            <v>470</v>
          </cell>
          <cell r="LH412">
            <v>64.810052910052889</v>
          </cell>
          <cell r="LI412">
            <v>79.102857142857147</v>
          </cell>
          <cell r="LJ412">
            <v>84.965714285714284</v>
          </cell>
          <cell r="LK412">
            <v>1.4804761904761907</v>
          </cell>
          <cell r="LL412">
            <v>80.774761904761903</v>
          </cell>
          <cell r="LM412">
            <v>-0.44761904761904769</v>
          </cell>
          <cell r="LN412">
            <v>82.760476190476183</v>
          </cell>
          <cell r="LO412">
            <v>0.54523809523809519</v>
          </cell>
          <cell r="LP412">
            <v>0</v>
          </cell>
          <cell r="LQ412">
            <v>0</v>
          </cell>
          <cell r="LR412">
            <v>0</v>
          </cell>
          <cell r="LS412">
            <v>0</v>
          </cell>
          <cell r="LT412">
            <v>61.031721034870642</v>
          </cell>
          <cell r="LU412">
            <v>59.115035620547431</v>
          </cell>
          <cell r="LV412">
            <v>73.070714285714274</v>
          </cell>
          <cell r="LW412">
            <v>74.300999999999988</v>
          </cell>
          <cell r="LX412">
            <v>71.900999999999982</v>
          </cell>
          <cell r="LY412">
            <v>74.800999999999988</v>
          </cell>
          <cell r="LZ412">
            <v>69.377023809523806</v>
          </cell>
          <cell r="MA412">
            <v>73.39</v>
          </cell>
          <cell r="MB412" t="str">
            <v>Apr 18</v>
          </cell>
          <cell r="MC412">
            <v>490.33333333333337</v>
          </cell>
          <cell r="MD412">
            <v>496.5</v>
          </cell>
          <cell r="ME412">
            <v>67.407407407407419</v>
          </cell>
          <cell r="MF412">
            <v>101.74</v>
          </cell>
          <cell r="MG412">
            <v>92.490000000000009</v>
          </cell>
          <cell r="MH412" t="str">
            <v>Apr 18</v>
          </cell>
          <cell r="MI412">
            <v>99.523809523809518</v>
          </cell>
          <cell r="MJ412">
            <v>90.612244897959187</v>
          </cell>
          <cell r="MK412">
            <v>93.469387755102048</v>
          </cell>
          <cell r="ML412">
            <v>99.45578231292518</v>
          </cell>
          <cell r="MM412">
            <v>80.680272108843539</v>
          </cell>
          <cell r="MN412">
            <v>133.72367839226624</v>
          </cell>
          <cell r="MO412">
            <v>137.7952755905512</v>
          </cell>
          <cell r="MP412">
            <v>98.095238095238074</v>
          </cell>
          <cell r="MQ412">
            <v>38.80952380952381</v>
          </cell>
          <cell r="MR412">
            <v>67.023809523809518</v>
          </cell>
          <cell r="MS412">
            <v>134.16815742397142</v>
          </cell>
          <cell r="MT412">
            <v>107.4410086037993</v>
          </cell>
          <cell r="MU412">
            <v>72.355012043727982</v>
          </cell>
          <cell r="MV412">
            <v>85.11904761904762</v>
          </cell>
          <cell r="MW412">
            <v>11.86</v>
          </cell>
        </row>
        <row r="413">
          <cell r="F413" t="str">
            <v>May 18</v>
          </cell>
          <cell r="G413">
            <v>76.929999999999993</v>
          </cell>
          <cell r="H413">
            <v>0</v>
          </cell>
          <cell r="I413">
            <v>69.995909090909095</v>
          </cell>
          <cell r="J413">
            <v>69.768636363636347</v>
          </cell>
          <cell r="K413">
            <v>74.132954545454538</v>
          </cell>
          <cell r="L413">
            <v>75.275454545454537</v>
          </cell>
          <cell r="M413">
            <v>71.389090909090896</v>
          </cell>
          <cell r="N413">
            <v>-8.2333333333333343</v>
          </cell>
          <cell r="O413">
            <v>61.535303030303012</v>
          </cell>
          <cell r="P413">
            <v>61.495909090909088</v>
          </cell>
          <cell r="Q413">
            <v>61.535303030303012</v>
          </cell>
          <cell r="R413">
            <v>68.17886363636363</v>
          </cell>
          <cell r="S413">
            <v>65.81409318181818</v>
          </cell>
          <cell r="T413">
            <v>63.343333333333334</v>
          </cell>
          <cell r="U413">
            <v>53.281428571428563</v>
          </cell>
          <cell r="V413">
            <v>74.558571428571426</v>
          </cell>
          <cell r="W413">
            <v>75.087142857142851</v>
          </cell>
          <cell r="X413">
            <v>76.72999999999999</v>
          </cell>
          <cell r="Y413">
            <v>74.429999999999993</v>
          </cell>
          <cell r="Z413">
            <v>75.48238095238095</v>
          </cell>
          <cell r="AA413">
            <v>75.550714285714278</v>
          </cell>
          <cell r="AB413">
            <v>78.71738095238095</v>
          </cell>
          <cell r="AC413">
            <v>77.882442857142848</v>
          </cell>
          <cell r="AD413">
            <v>76.65857142857142</v>
          </cell>
          <cell r="AE413">
            <v>79.929999999999993</v>
          </cell>
          <cell r="AF413">
            <v>75.63535714285716</v>
          </cell>
          <cell r="AG413">
            <v>78.15000000000002</v>
          </cell>
          <cell r="AH413">
            <v>72.38535714285716</v>
          </cell>
          <cell r="AI413">
            <v>74.428571428571416</v>
          </cell>
          <cell r="AJ413">
            <v>75.63535714285716</v>
          </cell>
          <cell r="AK413">
            <v>76.785357142857151</v>
          </cell>
          <cell r="AL413">
            <v>78.458571428571418</v>
          </cell>
          <cell r="AM413">
            <v>79.293809523809514</v>
          </cell>
          <cell r="AN413">
            <v>78.179285714285712</v>
          </cell>
          <cell r="AO413">
            <v>78.612619047619049</v>
          </cell>
          <cell r="AP413">
            <v>76.498571428571424</v>
          </cell>
          <cell r="AQ413">
            <v>73.035357142857151</v>
          </cell>
          <cell r="AR413">
            <v>77.269047619047626</v>
          </cell>
          <cell r="AS413">
            <v>77.882442857142848</v>
          </cell>
          <cell r="AT413">
            <v>75.15000000000002</v>
          </cell>
          <cell r="AU413">
            <v>77.890000000000015</v>
          </cell>
          <cell r="AV413">
            <v>79.212619047619043</v>
          </cell>
          <cell r="AW413">
            <v>75.738095238095255</v>
          </cell>
          <cell r="AX413">
            <v>76.920533333333324</v>
          </cell>
          <cell r="AY413">
            <v>74.775454545454537</v>
          </cell>
          <cell r="AZ413">
            <v>73.439090909090908</v>
          </cell>
          <cell r="BA413">
            <v>72.564090909090908</v>
          </cell>
          <cell r="BB413">
            <v>74.458095238095225</v>
          </cell>
          <cell r="BC413">
            <v>74.412619047619032</v>
          </cell>
          <cell r="BD413">
            <v>-0.43250000000000072</v>
          </cell>
          <cell r="BE413">
            <v>59.739090909090919</v>
          </cell>
          <cell r="BF413">
            <v>71.892737272727274</v>
          </cell>
          <cell r="BG413">
            <v>63.684904761904754</v>
          </cell>
          <cell r="BH413">
            <v>76.308590476190474</v>
          </cell>
          <cell r="BI413">
            <v>75.11333333333333</v>
          </cell>
          <cell r="BJ413">
            <v>0</v>
          </cell>
          <cell r="BK413">
            <v>2.82</v>
          </cell>
          <cell r="BL413">
            <v>10.978465909090909</v>
          </cell>
          <cell r="BM413">
            <v>38.653124999999996</v>
          </cell>
          <cell r="BN413">
            <v>55.319488636363637</v>
          </cell>
          <cell r="BO413">
            <v>43.14903409090909</v>
          </cell>
          <cell r="BP413">
            <v>67.378977272727269</v>
          </cell>
          <cell r="BQ413">
            <v>87.793745454545444</v>
          </cell>
          <cell r="BR413">
            <v>86.092971299999988</v>
          </cell>
          <cell r="BS413">
            <v>90.109472727272717</v>
          </cell>
          <cell r="BT413">
            <v>88.408698572727261</v>
          </cell>
          <cell r="BU413">
            <v>93.582872727272729</v>
          </cell>
          <cell r="BV413">
            <v>91.882098572727273</v>
          </cell>
          <cell r="BW413">
            <v>91.702609090909078</v>
          </cell>
          <cell r="BX413">
            <v>90.001834936363622</v>
          </cell>
          <cell r="BY413">
            <v>97.38215454545454</v>
          </cell>
          <cell r="BZ413">
            <v>95.681380390909084</v>
          </cell>
          <cell r="CA413">
            <v>85.436018181818184</v>
          </cell>
          <cell r="CB413">
            <v>83.735244027272728</v>
          </cell>
          <cell r="CC413">
            <v>92.456699999999998</v>
          </cell>
          <cell r="CD413">
            <v>90.755925845454541</v>
          </cell>
          <cell r="CE413">
            <v>99.712199999999996</v>
          </cell>
          <cell r="CF413">
            <v>83.780454545454546</v>
          </cell>
          <cell r="CG413">
            <v>100.97716363636364</v>
          </cell>
          <cell r="CH413">
            <v>65.467500000000001</v>
          </cell>
          <cell r="CI413">
            <v>93.03725454545453</v>
          </cell>
          <cell r="CJ413">
            <v>90.488618181818168</v>
          </cell>
          <cell r="CK413">
            <v>90.918163636363644</v>
          </cell>
          <cell r="CL413">
            <v>85.510472727272742</v>
          </cell>
          <cell r="CM413">
            <v>0</v>
          </cell>
          <cell r="CN413">
            <v>91.593218181818173</v>
          </cell>
          <cell r="CO413">
            <v>89.892444027272717</v>
          </cell>
          <cell r="CP413">
            <v>0</v>
          </cell>
          <cell r="CQ413">
            <v>85.572900000000018</v>
          </cell>
          <cell r="CR413">
            <v>0</v>
          </cell>
          <cell r="CS413">
            <v>0</v>
          </cell>
          <cell r="CT413">
            <v>65.940909090909088</v>
          </cell>
          <cell r="CU413">
            <v>64.940909090909088</v>
          </cell>
          <cell r="CV413">
            <v>0</v>
          </cell>
          <cell r="CW413">
            <v>79.400000000000006</v>
          </cell>
          <cell r="CX413">
            <v>0</v>
          </cell>
          <cell r="CY413">
            <v>80.118245454545459</v>
          </cell>
          <cell r="CZ413">
            <v>80.574136363636356</v>
          </cell>
          <cell r="DA413">
            <v>80.426181818181817</v>
          </cell>
          <cell r="DB413">
            <v>0.96485454545454752</v>
          </cell>
          <cell r="DC413">
            <v>0.7376033057851249</v>
          </cell>
          <cell r="DD413">
            <v>2.0888636363636315</v>
          </cell>
          <cell r="DE413">
            <v>0</v>
          </cell>
          <cell r="DF413">
            <v>1.7007741545454544</v>
          </cell>
          <cell r="DG413">
            <v>4.0494622727272729</v>
          </cell>
          <cell r="DH413">
            <v>2.5461193181818182</v>
          </cell>
          <cell r="DI413">
            <v>0.2257588636363636</v>
          </cell>
          <cell r="DJ413">
            <v>0.38702045454545453</v>
          </cell>
          <cell r="DK413">
            <v>0.89056363636363645</v>
          </cell>
          <cell r="DL413">
            <v>0</v>
          </cell>
          <cell r="DM413" t="str">
            <v>May 18</v>
          </cell>
          <cell r="DN413">
            <v>2.5750000000000002</v>
          </cell>
          <cell r="DO413">
            <v>0</v>
          </cell>
          <cell r="DP413">
            <v>0</v>
          </cell>
          <cell r="DQ413">
            <v>0</v>
          </cell>
          <cell r="DR413">
            <v>0</v>
          </cell>
          <cell r="DS413">
            <v>4.8191181818181974</v>
          </cell>
          <cell r="DT413">
            <v>92.612863636363642</v>
          </cell>
          <cell r="DU413">
            <v>90.912089481818185</v>
          </cell>
          <cell r="DV413">
            <v>98.291454545454556</v>
          </cell>
          <cell r="DW413">
            <v>96.5906803909091</v>
          </cell>
          <cell r="DX413">
            <v>91.593409090909077</v>
          </cell>
          <cell r="DY413">
            <v>89.892634936363621</v>
          </cell>
          <cell r="DZ413">
            <v>97.088727272727283</v>
          </cell>
          <cell r="EA413">
            <v>95.387953118181827</v>
          </cell>
          <cell r="EB413">
            <v>88.705909090909074</v>
          </cell>
          <cell r="EC413">
            <v>87.005134936363618</v>
          </cell>
          <cell r="ED413">
            <v>97.088727272727283</v>
          </cell>
          <cell r="EE413">
            <v>95.387953118181827</v>
          </cell>
          <cell r="EF413">
            <v>93.6391909090909</v>
          </cell>
          <cell r="EG413">
            <v>99.171736363636356</v>
          </cell>
          <cell r="EH413">
            <v>87.220827272727249</v>
          </cell>
          <cell r="EI413">
            <v>0</v>
          </cell>
          <cell r="EJ413">
            <v>0</v>
          </cell>
          <cell r="EK413">
            <v>93.295554545454536</v>
          </cell>
          <cell r="EL413">
            <v>91.594780390909079</v>
          </cell>
          <cell r="EM413">
            <v>0</v>
          </cell>
          <cell r="EN413">
            <v>0</v>
          </cell>
          <cell r="EO413">
            <v>65.688181818181818</v>
          </cell>
          <cell r="EP413">
            <v>64.940454545454543</v>
          </cell>
          <cell r="EQ413" t="str">
            <v>May 18</v>
          </cell>
          <cell r="ER413">
            <v>2.58</v>
          </cell>
          <cell r="ES413">
            <v>0</v>
          </cell>
          <cell r="ET413">
            <v>0</v>
          </cell>
          <cell r="EU413">
            <v>0</v>
          </cell>
          <cell r="EV413">
            <v>31.196931818181817</v>
          </cell>
          <cell r="EW413">
            <v>35.237045454545459</v>
          </cell>
          <cell r="EX413">
            <v>45.11659090909091</v>
          </cell>
          <cell r="EY413">
            <v>88.622099999999989</v>
          </cell>
          <cell r="EZ413">
            <v>86.921325845454533</v>
          </cell>
          <cell r="FA413">
            <v>99.713918181818187</v>
          </cell>
          <cell r="FB413">
            <v>98.01314402727273</v>
          </cell>
          <cell r="FC413">
            <v>95.169327272727287</v>
          </cell>
          <cell r="FD413">
            <v>93.468553118181831</v>
          </cell>
          <cell r="FE413">
            <v>88.202100000000002</v>
          </cell>
          <cell r="FF413">
            <v>86.501325845454545</v>
          </cell>
          <cell r="FG413">
            <v>0</v>
          </cell>
          <cell r="FH413">
            <v>90.486744027272721</v>
          </cell>
          <cell r="FI413">
            <v>93.391199999999998</v>
          </cell>
          <cell r="FJ413">
            <v>92.187518181818177</v>
          </cell>
          <cell r="FK413">
            <v>90.486744027272721</v>
          </cell>
          <cell r="FL413">
            <v>0</v>
          </cell>
          <cell r="FM413">
            <v>0</v>
          </cell>
          <cell r="FN413" t="str">
            <v>May 18</v>
          </cell>
          <cell r="FO413">
            <v>1.85</v>
          </cell>
          <cell r="FP413">
            <v>35.871818181818178</v>
          </cell>
          <cell r="FQ413">
            <v>44.20738636363636</v>
          </cell>
          <cell r="FR413">
            <v>62.684999999999995</v>
          </cell>
          <cell r="FS413">
            <v>0</v>
          </cell>
          <cell r="FT413">
            <v>95.980690909090896</v>
          </cell>
          <cell r="FU413">
            <v>94.27991675454544</v>
          </cell>
          <cell r="FV413">
            <v>102.37137272727271</v>
          </cell>
          <cell r="FW413">
            <v>100.67059857272726</v>
          </cell>
          <cell r="FX413">
            <v>93.365236363636356</v>
          </cell>
          <cell r="FY413">
            <v>91.6644622090909</v>
          </cell>
          <cell r="FZ413">
            <v>102.37137272727271</v>
          </cell>
          <cell r="GA413">
            <v>100.67059857272726</v>
          </cell>
          <cell r="GB413">
            <v>0</v>
          </cell>
          <cell r="GC413">
            <v>0</v>
          </cell>
          <cell r="GD413">
            <v>93.492000000000004</v>
          </cell>
          <cell r="GE413">
            <v>96.090081818181829</v>
          </cell>
          <cell r="GF413">
            <v>94.389307663636373</v>
          </cell>
          <cell r="GG413">
            <v>96.149740909090909</v>
          </cell>
          <cell r="GH413">
            <v>94.448966754545452</v>
          </cell>
          <cell r="GI413">
            <v>94.334863636363636</v>
          </cell>
          <cell r="GJ413">
            <v>92.654863636363643</v>
          </cell>
          <cell r="GK413">
            <v>0</v>
          </cell>
          <cell r="GL413">
            <v>0</v>
          </cell>
          <cell r="GM413">
            <v>0</v>
          </cell>
          <cell r="GN413">
            <v>0</v>
          </cell>
          <cell r="GO413" t="str">
            <v>May 18</v>
          </cell>
          <cell r="GP413">
            <v>7.3760000000000003</v>
          </cell>
          <cell r="GQ413">
            <v>546.10714285714289</v>
          </cell>
          <cell r="GR413">
            <v>533.58333333333337</v>
          </cell>
          <cell r="GS413">
            <v>534.61904761904759</v>
          </cell>
          <cell r="GT413">
            <v>532.47619047619048</v>
          </cell>
          <cell r="GU413">
            <v>666.82142857142856</v>
          </cell>
          <cell r="GV413">
            <v>663.07142857142856</v>
          </cell>
          <cell r="GW413">
            <v>666.82142857142856</v>
          </cell>
          <cell r="GX413">
            <v>0</v>
          </cell>
          <cell r="GY413">
            <v>812.54761904761904</v>
          </cell>
          <cell r="GZ413">
            <v>735.47619047619048</v>
          </cell>
          <cell r="HA413">
            <v>750.29761904761904</v>
          </cell>
          <cell r="HB413">
            <v>732.54761904761904</v>
          </cell>
          <cell r="HC413">
            <v>730.01190476190482</v>
          </cell>
          <cell r="HD413">
            <v>662.03571428571433</v>
          </cell>
          <cell r="HE413">
            <v>668.11904761904759</v>
          </cell>
          <cell r="HF413">
            <v>679.48809523809518</v>
          </cell>
          <cell r="HG413">
            <v>550.59523809523807</v>
          </cell>
          <cell r="HH413">
            <v>0</v>
          </cell>
          <cell r="HI413">
            <v>538.36904761904759</v>
          </cell>
          <cell r="HJ413">
            <v>0</v>
          </cell>
          <cell r="HK413" t="e">
            <v>#VALUE!</v>
          </cell>
          <cell r="HL413">
            <v>0</v>
          </cell>
          <cell r="HM413">
            <v>0</v>
          </cell>
          <cell r="HN413">
            <v>421.23809523809524</v>
          </cell>
          <cell r="HO413">
            <v>415.97619047619048</v>
          </cell>
          <cell r="HP413">
            <v>396.54761904761904</v>
          </cell>
          <cell r="HQ413">
            <v>0</v>
          </cell>
          <cell r="HR413">
            <v>89.46350000000001</v>
          </cell>
          <cell r="HS413">
            <v>0</v>
          </cell>
          <cell r="HT413">
            <v>812.13095238095241</v>
          </cell>
          <cell r="HU413" t="str">
            <v>May 18</v>
          </cell>
          <cell r="HV413">
            <v>615.58333333333337</v>
          </cell>
          <cell r="HW413">
            <v>557.01190476190482</v>
          </cell>
          <cell r="HX413">
            <v>578.58333333333337</v>
          </cell>
          <cell r="HY413">
            <v>520.01190476190482</v>
          </cell>
          <cell r="HZ413">
            <v>659.30952380952385</v>
          </cell>
          <cell r="IA413">
            <v>649.28571428571433</v>
          </cell>
          <cell r="IB413">
            <v>659.30952380952385</v>
          </cell>
          <cell r="IC413">
            <v>730.22619047619048</v>
          </cell>
          <cell r="ID413">
            <v>713.96428571428567</v>
          </cell>
          <cell r="IE413">
            <v>661.22619047619048</v>
          </cell>
          <cell r="IF413">
            <v>679.54761904761904</v>
          </cell>
          <cell r="IG413">
            <v>543.15476190476193</v>
          </cell>
          <cell r="IH413">
            <v>0</v>
          </cell>
          <cell r="II413">
            <v>532.70238095238096</v>
          </cell>
          <cell r="IJ413">
            <v>0</v>
          </cell>
          <cell r="IK413">
            <v>0</v>
          </cell>
          <cell r="IL413">
            <v>0</v>
          </cell>
          <cell r="IM413">
            <v>427.88095238095241</v>
          </cell>
          <cell r="IN413">
            <v>414.6904761904762</v>
          </cell>
          <cell r="IO413">
            <v>0</v>
          </cell>
          <cell r="IP413">
            <v>0</v>
          </cell>
          <cell r="IQ413" t="str">
            <v>May 18</v>
          </cell>
          <cell r="IR413">
            <v>9.6751992096113426</v>
          </cell>
          <cell r="IS413">
            <v>38.678485092667202</v>
          </cell>
          <cell r="IT413">
            <v>44.536271808999082</v>
          </cell>
          <cell r="IU413">
            <v>0</v>
          </cell>
          <cell r="IV413">
            <v>0</v>
          </cell>
          <cell r="IW413">
            <v>0</v>
          </cell>
          <cell r="IX413">
            <v>76.276521739130416</v>
          </cell>
          <cell r="IY413">
            <v>0</v>
          </cell>
          <cell r="IZ413">
            <v>90.007619047619045</v>
          </cell>
          <cell r="JA413">
            <v>88.30190476190478</v>
          </cell>
          <cell r="JB413">
            <v>0</v>
          </cell>
          <cell r="JC413">
            <v>85.608095238095231</v>
          </cell>
          <cell r="JD413">
            <v>98.405184559030715</v>
          </cell>
          <cell r="JE413">
            <v>0</v>
          </cell>
          <cell r="JF413">
            <v>0</v>
          </cell>
          <cell r="JG413">
            <v>0</v>
          </cell>
          <cell r="JH413">
            <v>0</v>
          </cell>
          <cell r="JI413">
            <v>0</v>
          </cell>
          <cell r="JJ413">
            <v>0</v>
          </cell>
          <cell r="JK413">
            <v>0</v>
          </cell>
          <cell r="JL413">
            <v>0</v>
          </cell>
          <cell r="JM413">
            <v>4.4103412629399941</v>
          </cell>
          <cell r="JN413">
            <v>90.270848861283653</v>
          </cell>
          <cell r="JO413">
            <v>0</v>
          </cell>
          <cell r="JP413">
            <v>90.525724285714304</v>
          </cell>
          <cell r="JQ413">
            <v>86.11538302277431</v>
          </cell>
          <cell r="JR413">
            <v>89.093975155279495</v>
          </cell>
          <cell r="JS413">
            <v>90.171904761904756</v>
          </cell>
          <cell r="JT413">
            <v>90.947453416149088</v>
          </cell>
          <cell r="JU413">
            <v>0</v>
          </cell>
          <cell r="JV413">
            <v>0</v>
          </cell>
          <cell r="JW413">
            <v>0</v>
          </cell>
          <cell r="JX413">
            <v>0</v>
          </cell>
          <cell r="JY413">
            <v>0</v>
          </cell>
          <cell r="JZ413">
            <v>88.071904761904747</v>
          </cell>
          <cell r="KA413">
            <v>0</v>
          </cell>
          <cell r="KB413">
            <v>0</v>
          </cell>
          <cell r="KC413">
            <v>0</v>
          </cell>
          <cell r="KD413">
            <v>73.481904761904758</v>
          </cell>
          <cell r="KE413">
            <v>75.655817805383023</v>
          </cell>
          <cell r="KF413">
            <v>73.481904761904758</v>
          </cell>
          <cell r="KG413">
            <v>75.655817805383023</v>
          </cell>
          <cell r="KH413">
            <v>70.020952380952366</v>
          </cell>
          <cell r="KI413">
            <v>0</v>
          </cell>
          <cell r="KJ413">
            <v>0</v>
          </cell>
          <cell r="KK413">
            <v>71.648639572227381</v>
          </cell>
          <cell r="KL413">
            <v>70.080960532107397</v>
          </cell>
          <cell r="KM413">
            <v>0</v>
          </cell>
          <cell r="KN413">
            <v>68.530558680164972</v>
          </cell>
          <cell r="KO413">
            <v>-20</v>
          </cell>
          <cell r="KP413">
            <v>1.7565217391304351</v>
          </cell>
          <cell r="KQ413">
            <v>1.1000000000000003</v>
          </cell>
          <cell r="KR413">
            <v>0.69999999999999973</v>
          </cell>
          <cell r="KS413">
            <v>0.29999999999999988</v>
          </cell>
          <cell r="KT413">
            <v>0.32608695652173908</v>
          </cell>
          <cell r="KU413">
            <v>-2.4565217391304346</v>
          </cell>
          <cell r="KV413">
            <v>-1.9565217391304348</v>
          </cell>
          <cell r="KW413">
            <v>-0.42173913043478273</v>
          </cell>
          <cell r="KX413">
            <v>0.42173913043478278</v>
          </cell>
          <cell r="KY413">
            <v>0.42173913043478278</v>
          </cell>
          <cell r="KZ413">
            <v>2.5869565217391304</v>
          </cell>
          <cell r="LA413">
            <v>2.5</v>
          </cell>
          <cell r="LB413">
            <v>2.1739130434782608</v>
          </cell>
          <cell r="LC413" t="str">
            <v>May 18</v>
          </cell>
          <cell r="LD413">
            <v>40.290088638195002</v>
          </cell>
          <cell r="LE413">
            <v>46.372819100091824</v>
          </cell>
          <cell r="LF413">
            <v>500</v>
          </cell>
          <cell r="LG413">
            <v>505</v>
          </cell>
          <cell r="LH413">
            <v>72.084100529100525</v>
          </cell>
          <cell r="LI413">
            <v>85.28428571428573</v>
          </cell>
          <cell r="LJ413">
            <v>89.583333333333314</v>
          </cell>
          <cell r="LK413">
            <v>1.338095238095238</v>
          </cell>
          <cell r="LL413">
            <v>86.850952380952393</v>
          </cell>
          <cell r="LM413">
            <v>-0.49523809523809531</v>
          </cell>
          <cell r="LN413">
            <v>88.589047619047633</v>
          </cell>
          <cell r="LO413">
            <v>0.37380952380952387</v>
          </cell>
          <cell r="LP413">
            <v>0</v>
          </cell>
          <cell r="LQ413">
            <v>0</v>
          </cell>
          <cell r="LR413">
            <v>0</v>
          </cell>
          <cell r="LS413">
            <v>0</v>
          </cell>
          <cell r="LT413">
            <v>68.071091113610791</v>
          </cell>
          <cell r="LU413">
            <v>66.534383202099747</v>
          </cell>
          <cell r="LV413">
            <v>78.71738095238095</v>
          </cell>
          <cell r="LW413">
            <v>77.882442857142848</v>
          </cell>
          <cell r="LX413">
            <v>76.65857142857142</v>
          </cell>
          <cell r="LY413">
            <v>79.929999999999993</v>
          </cell>
          <cell r="LZ413">
            <v>75.63535714285716</v>
          </cell>
          <cell r="MA413">
            <v>78.15000000000002</v>
          </cell>
          <cell r="MB413" t="str">
            <v>May 18</v>
          </cell>
          <cell r="MC413">
            <v>564.92857142857144</v>
          </cell>
          <cell r="MD413">
            <v>565.16666666666674</v>
          </cell>
          <cell r="ME413">
            <v>74.718915343915342</v>
          </cell>
          <cell r="MF413">
            <v>112.4</v>
          </cell>
          <cell r="MG413">
            <v>101.60249999999999</v>
          </cell>
          <cell r="MH413" t="str">
            <v>May 18</v>
          </cell>
          <cell r="MI413">
            <v>106.30434782608695</v>
          </cell>
          <cell r="MJ413">
            <v>94.161490683229871</v>
          </cell>
          <cell r="MK413">
            <v>97.018633540372619</v>
          </cell>
          <cell r="ML413">
            <v>98.633540372670865</v>
          </cell>
          <cell r="MM413">
            <v>77.763975155279496</v>
          </cell>
          <cell r="MN413">
            <v>135.3213882972058</v>
          </cell>
          <cell r="MO413">
            <v>132.55306401917153</v>
          </cell>
          <cell r="MP413">
            <v>107.32919254658393</v>
          </cell>
          <cell r="MQ413">
            <v>43.021739130434781</v>
          </cell>
          <cell r="MR413">
            <v>62.065217391304351</v>
          </cell>
          <cell r="MS413">
            <v>127.36252625029172</v>
          </cell>
          <cell r="MT413">
            <v>104.02893365481839</v>
          </cell>
          <cell r="MU413">
            <v>70.038910505836597</v>
          </cell>
          <cell r="MV413">
            <v>101.30434782608695</v>
          </cell>
          <cell r="MW413">
            <v>11.86</v>
          </cell>
        </row>
        <row r="414">
          <cell r="F414" t="str">
            <v>Jun 18</v>
          </cell>
          <cell r="G414">
            <v>74.325476190476209</v>
          </cell>
          <cell r="H414">
            <v>0</v>
          </cell>
          <cell r="I414">
            <v>67.65523809523809</v>
          </cell>
          <cell r="J414">
            <v>66.5352380952381</v>
          </cell>
          <cell r="K414">
            <v>73.918809523809529</v>
          </cell>
          <cell r="L414">
            <v>74.58142857142856</v>
          </cell>
          <cell r="M414">
            <v>70.400476190476184</v>
          </cell>
          <cell r="N414">
            <v>-6.2023809523809526</v>
          </cell>
          <cell r="O414">
            <v>60.332857142857151</v>
          </cell>
          <cell r="P414">
            <v>57.72571428571429</v>
          </cell>
          <cell r="Q414">
            <v>60.332857142857151</v>
          </cell>
          <cell r="R414">
            <v>68.819761904761918</v>
          </cell>
          <cell r="S414">
            <v>63.868571428571435</v>
          </cell>
          <cell r="T414">
            <v>59.368571428571428</v>
          </cell>
          <cell r="U414">
            <v>46.375714285714288</v>
          </cell>
          <cell r="V414">
            <v>72.951666666666682</v>
          </cell>
          <cell r="W414">
            <v>73.68261904761907</v>
          </cell>
          <cell r="X414">
            <v>74.220714285714308</v>
          </cell>
          <cell r="Y414">
            <v>71.825476190476209</v>
          </cell>
          <cell r="Z414">
            <v>72.515952380952399</v>
          </cell>
          <cell r="AA414">
            <v>74.766500000000008</v>
          </cell>
          <cell r="AB414">
            <v>77.591500000000011</v>
          </cell>
          <cell r="AC414">
            <v>74.325576190476212</v>
          </cell>
          <cell r="AD414">
            <v>73.825476190476209</v>
          </cell>
          <cell r="AE414">
            <v>77.325476190476209</v>
          </cell>
          <cell r="AF414">
            <v>75.52225</v>
          </cell>
          <cell r="AG414">
            <v>75.730000000000018</v>
          </cell>
          <cell r="AH414">
            <v>72.27225</v>
          </cell>
          <cell r="AI414">
            <v>73.621499999999997</v>
          </cell>
          <cell r="AJ414">
            <v>75.52225</v>
          </cell>
          <cell r="AK414">
            <v>76.872249999999994</v>
          </cell>
          <cell r="AL414">
            <v>76.206428571428589</v>
          </cell>
          <cell r="AM414">
            <v>77.481499999999997</v>
          </cell>
          <cell r="AN414">
            <v>77.091500000000011</v>
          </cell>
          <cell r="AO414">
            <v>77.791500000000013</v>
          </cell>
          <cell r="AP414">
            <v>74.508571428571429</v>
          </cell>
          <cell r="AQ414">
            <v>73.072249999999997</v>
          </cell>
          <cell r="AR414">
            <v>76.197500000000019</v>
          </cell>
          <cell r="AS414">
            <v>74.325576190476212</v>
          </cell>
          <cell r="AT414">
            <v>74.180000000000007</v>
          </cell>
          <cell r="AU414">
            <v>76.200000000000017</v>
          </cell>
          <cell r="AV414">
            <v>78.391500000000008</v>
          </cell>
          <cell r="AW414">
            <v>74.580000000000013</v>
          </cell>
          <cell r="AX414">
            <v>74.063576190476212</v>
          </cell>
          <cell r="AY414">
            <v>74.081428571428575</v>
          </cell>
          <cell r="AZ414">
            <v>75.06</v>
          </cell>
          <cell r="BA414">
            <v>73.940952380952382</v>
          </cell>
          <cell r="BB414">
            <v>73.652999999999992</v>
          </cell>
          <cell r="BC414">
            <v>73.591499999999996</v>
          </cell>
          <cell r="BD414">
            <v>0.50909090909090626</v>
          </cell>
          <cell r="BE414">
            <v>58.81</v>
          </cell>
          <cell r="BF414">
            <v>70.866200476190485</v>
          </cell>
          <cell r="BG414">
            <v>64.672595238095226</v>
          </cell>
          <cell r="BH414">
            <v>74.00404761904764</v>
          </cell>
          <cell r="BI414">
            <v>73.93261904761907</v>
          </cell>
          <cell r="BJ414">
            <v>0</v>
          </cell>
          <cell r="BK414">
            <v>2.88</v>
          </cell>
          <cell r="BL414">
            <v>13.702499999999999</v>
          </cell>
          <cell r="BM414">
            <v>37.01</v>
          </cell>
          <cell r="BN414">
            <v>56.416249999999998</v>
          </cell>
          <cell r="BO414">
            <v>43.427499999999995</v>
          </cell>
          <cell r="BP414">
            <v>62.602500000000006</v>
          </cell>
          <cell r="BQ414">
            <v>84.068799999999996</v>
          </cell>
          <cell r="BR414">
            <v>82.614051399999994</v>
          </cell>
          <cell r="BS414">
            <v>86.972999999999999</v>
          </cell>
          <cell r="BT414">
            <v>85.518251399999997</v>
          </cell>
          <cell r="BU414">
            <v>91.329599999999985</v>
          </cell>
          <cell r="BV414">
            <v>89.874851399999983</v>
          </cell>
          <cell r="BW414">
            <v>87.194799999999987</v>
          </cell>
          <cell r="BX414">
            <v>85.740051399999984</v>
          </cell>
          <cell r="BY414">
            <v>92.90379999999999</v>
          </cell>
          <cell r="BZ414">
            <v>91.449051399999988</v>
          </cell>
          <cell r="CA414">
            <v>81.351800000000011</v>
          </cell>
          <cell r="CB414">
            <v>79.897051400000009</v>
          </cell>
          <cell r="CC414">
            <v>88.4328</v>
          </cell>
          <cell r="CD414">
            <v>86.978051399999998</v>
          </cell>
          <cell r="CE414">
            <v>96.939799999999991</v>
          </cell>
          <cell r="CF414">
            <v>78.59</v>
          </cell>
          <cell r="CG414">
            <v>96.877200000000002</v>
          </cell>
          <cell r="CH414">
            <v>62.904999999999994</v>
          </cell>
          <cell r="CI414">
            <v>89.6464</v>
          </cell>
          <cell r="CJ414">
            <v>87.696399999999997</v>
          </cell>
          <cell r="CK414">
            <v>87.926400000000001</v>
          </cell>
          <cell r="CL414">
            <v>82.826599999999999</v>
          </cell>
          <cell r="CM414">
            <v>0</v>
          </cell>
          <cell r="CN414">
            <v>88.284999999999997</v>
          </cell>
          <cell r="CO414">
            <v>86.830251399999995</v>
          </cell>
          <cell r="CP414">
            <v>0</v>
          </cell>
          <cell r="CQ414">
            <v>84.602000000000004</v>
          </cell>
          <cell r="CR414">
            <v>0</v>
          </cell>
          <cell r="CS414">
            <v>0</v>
          </cell>
          <cell r="CT414">
            <v>67.281904761904755</v>
          </cell>
          <cell r="CU414">
            <v>64.644761904761907</v>
          </cell>
          <cell r="CV414">
            <v>0</v>
          </cell>
          <cell r="CW414">
            <v>83.125</v>
          </cell>
          <cell r="CX414">
            <v>0</v>
          </cell>
          <cell r="CY414">
            <v>77.052799999999991</v>
          </cell>
          <cell r="CZ414">
            <v>81.144499999999994</v>
          </cell>
          <cell r="DA414">
            <v>79.953999999999994</v>
          </cell>
          <cell r="DB414">
            <v>1.2101333333333315</v>
          </cell>
          <cell r="DC414">
            <v>0.74142857142857177</v>
          </cell>
          <cell r="DD414">
            <v>1.9476666666666584</v>
          </cell>
          <cell r="DE414">
            <v>0</v>
          </cell>
          <cell r="DF414">
            <v>1.4547486000000001</v>
          </cell>
          <cell r="DG414">
            <v>3.4636871428571432</v>
          </cell>
          <cell r="DH414">
            <v>2.0379464285714288</v>
          </cell>
          <cell r="DI414">
            <v>0.21441714285714286</v>
          </cell>
          <cell r="DJ414">
            <v>0.37312000000000006</v>
          </cell>
          <cell r="DK414">
            <v>0.83820357142857138</v>
          </cell>
          <cell r="DL414">
            <v>0</v>
          </cell>
          <cell r="DM414" t="str">
            <v>Jun 18</v>
          </cell>
          <cell r="DN414">
            <v>2.7050000000000001</v>
          </cell>
          <cell r="DO414">
            <v>0</v>
          </cell>
          <cell r="DP414">
            <v>0</v>
          </cell>
          <cell r="DQ414">
            <v>0</v>
          </cell>
          <cell r="DR414">
            <v>0</v>
          </cell>
          <cell r="DS414">
            <v>1.5649999999999977</v>
          </cell>
          <cell r="DT414">
            <v>85.633799999999994</v>
          </cell>
          <cell r="DU414">
            <v>84.179051399999992</v>
          </cell>
          <cell r="DV414">
            <v>95.214799999999983</v>
          </cell>
          <cell r="DW414">
            <v>93.760051399999981</v>
          </cell>
          <cell r="DX414">
            <v>88.106799999999978</v>
          </cell>
          <cell r="DY414">
            <v>86.652051399999976</v>
          </cell>
          <cell r="DZ414">
            <v>94.069799999999987</v>
          </cell>
          <cell r="EA414">
            <v>92.615051399999984</v>
          </cell>
          <cell r="EB414">
            <v>84.749799999999993</v>
          </cell>
          <cell r="EC414">
            <v>83.295051399999991</v>
          </cell>
          <cell r="ED414">
            <v>94.094799999999992</v>
          </cell>
          <cell r="EE414">
            <v>92.64005139999999</v>
          </cell>
          <cell r="EF414">
            <v>89.613000000000014</v>
          </cell>
          <cell r="EG414">
            <v>95.09</v>
          </cell>
          <cell r="EH414">
            <v>84.41</v>
          </cell>
          <cell r="EI414">
            <v>0</v>
          </cell>
          <cell r="EJ414">
            <v>0</v>
          </cell>
          <cell r="EK414">
            <v>90.022999999999996</v>
          </cell>
          <cell r="EL414">
            <v>88.568251399999994</v>
          </cell>
          <cell r="EM414">
            <v>0</v>
          </cell>
          <cell r="EN414">
            <v>0</v>
          </cell>
          <cell r="EO414">
            <v>66.311428571428564</v>
          </cell>
          <cell r="EP414">
            <v>65.562380952380948</v>
          </cell>
          <cell r="EQ414" t="str">
            <v>Jun 18</v>
          </cell>
          <cell r="ER414">
            <v>2.7</v>
          </cell>
          <cell r="ES414">
            <v>0</v>
          </cell>
          <cell r="ET414">
            <v>0</v>
          </cell>
          <cell r="EU414">
            <v>0</v>
          </cell>
          <cell r="EV414">
            <v>28.479999999999993</v>
          </cell>
          <cell r="EW414">
            <v>32.672499999999992</v>
          </cell>
          <cell r="EX414">
            <v>48.344999999999999</v>
          </cell>
          <cell r="EY414">
            <v>84.7804</v>
          </cell>
          <cell r="EZ414">
            <v>83.325651399999998</v>
          </cell>
          <cell r="FA414">
            <v>95.910399999999996</v>
          </cell>
          <cell r="FB414">
            <v>94.455651399999994</v>
          </cell>
          <cell r="FC414">
            <v>91.285399999999996</v>
          </cell>
          <cell r="FD414">
            <v>89.830651399999994</v>
          </cell>
          <cell r="FE414">
            <v>84.360399999999998</v>
          </cell>
          <cell r="FF414">
            <v>82.905651399999996</v>
          </cell>
          <cell r="FG414">
            <v>0</v>
          </cell>
          <cell r="FH414">
            <v>88.60725140000001</v>
          </cell>
          <cell r="FI414">
            <v>89.634</v>
          </cell>
          <cell r="FJ414">
            <v>90.062000000000012</v>
          </cell>
          <cell r="FK414">
            <v>88.60725140000001</v>
          </cell>
          <cell r="FL414">
            <v>0</v>
          </cell>
          <cell r="FM414">
            <v>0</v>
          </cell>
          <cell r="FN414" t="str">
            <v>Jun 18</v>
          </cell>
          <cell r="FO414">
            <v>2.1</v>
          </cell>
          <cell r="FP414">
            <v>35.702500000000001</v>
          </cell>
          <cell r="FQ414">
            <v>39.534999999999997</v>
          </cell>
          <cell r="FR414">
            <v>57.359999999999992</v>
          </cell>
          <cell r="FS414">
            <v>0</v>
          </cell>
          <cell r="FT414">
            <v>89.335599999999999</v>
          </cell>
          <cell r="FU414">
            <v>87.880851399999997</v>
          </cell>
          <cell r="FV414">
            <v>95.445599999999999</v>
          </cell>
          <cell r="FW414">
            <v>93.990851399999997</v>
          </cell>
          <cell r="FX414">
            <v>86.605599999999995</v>
          </cell>
          <cell r="FY414">
            <v>85.150851399999993</v>
          </cell>
          <cell r="FZ414">
            <v>95.445599999999999</v>
          </cell>
          <cell r="GA414">
            <v>93.990851399999997</v>
          </cell>
          <cell r="GB414">
            <v>0</v>
          </cell>
          <cell r="GC414">
            <v>0</v>
          </cell>
          <cell r="GD414">
            <v>90.245999999999981</v>
          </cell>
          <cell r="GE414">
            <v>91.566999999999993</v>
          </cell>
          <cell r="GF414">
            <v>90.112251399999991</v>
          </cell>
          <cell r="GG414">
            <v>91.704499999999996</v>
          </cell>
          <cell r="GH414">
            <v>90.249751399999994</v>
          </cell>
          <cell r="GI414">
            <v>88.323999999999998</v>
          </cell>
          <cell r="GJ414">
            <v>86.643999999999991</v>
          </cell>
          <cell r="GK414">
            <v>0</v>
          </cell>
          <cell r="GL414">
            <v>0</v>
          </cell>
          <cell r="GM414">
            <v>0</v>
          </cell>
          <cell r="GN414">
            <v>0</v>
          </cell>
          <cell r="GO414" t="str">
            <v>Jun 18</v>
          </cell>
          <cell r="GP414">
            <v>7.2050000000000001</v>
          </cell>
          <cell r="GQ414">
            <v>523.63095238095241</v>
          </cell>
          <cell r="GR414">
            <v>509.63095238095241</v>
          </cell>
          <cell r="GS414">
            <v>523.04761904761904</v>
          </cell>
          <cell r="GT414">
            <v>513.76190476190482</v>
          </cell>
          <cell r="GU414">
            <v>632.54761904761904</v>
          </cell>
          <cell r="GV414">
            <v>628.79761904761904</v>
          </cell>
          <cell r="GW414">
            <v>632.54761904761904</v>
          </cell>
          <cell r="GX414">
            <v>0</v>
          </cell>
          <cell r="GY414">
            <v>784.73809523809518</v>
          </cell>
          <cell r="GZ414">
            <v>710.27380952380952</v>
          </cell>
          <cell r="HA414">
            <v>722.48809523809518</v>
          </cell>
          <cell r="HB414">
            <v>704.73809523809518</v>
          </cell>
          <cell r="HC414">
            <v>701.84523809523807</v>
          </cell>
          <cell r="HD414">
            <v>644.38095238095241</v>
          </cell>
          <cell r="HE414">
            <v>648.63095238095241</v>
          </cell>
          <cell r="HF414">
            <v>660.27380952380952</v>
          </cell>
          <cell r="HG414">
            <v>534.13095238095241</v>
          </cell>
          <cell r="HH414">
            <v>0</v>
          </cell>
          <cell r="HI414">
            <v>519.77380952380952</v>
          </cell>
          <cell r="HJ414">
            <v>0</v>
          </cell>
          <cell r="HK414" t="e">
            <v>#VALUE!</v>
          </cell>
          <cell r="HL414">
            <v>0</v>
          </cell>
          <cell r="HM414">
            <v>0</v>
          </cell>
          <cell r="HN414">
            <v>425.60714285714283</v>
          </cell>
          <cell r="HO414">
            <v>417.60714285714283</v>
          </cell>
          <cell r="HP414">
            <v>397.26190476190476</v>
          </cell>
          <cell r="HQ414">
            <v>0</v>
          </cell>
          <cell r="HR414">
            <v>96.434800000000024</v>
          </cell>
          <cell r="HS414">
            <v>0</v>
          </cell>
          <cell r="HT414">
            <v>787.69047619047615</v>
          </cell>
          <cell r="HU414" t="str">
            <v>Jun 18</v>
          </cell>
          <cell r="HV414">
            <v>608.29761904761904</v>
          </cell>
          <cell r="HW414">
            <v>548.15476190476193</v>
          </cell>
          <cell r="HX414">
            <v>571.29761904761904</v>
          </cell>
          <cell r="HY414">
            <v>511.15476190476193</v>
          </cell>
          <cell r="HZ414">
            <v>625.21428571428567</v>
          </cell>
          <cell r="IA414">
            <v>615.58333333333337</v>
          </cell>
          <cell r="IB414">
            <v>625.21428571428567</v>
          </cell>
          <cell r="IC414">
            <v>709.85714285714289</v>
          </cell>
          <cell r="ID414">
            <v>688.33333333333337</v>
          </cell>
          <cell r="IE414">
            <v>647.61904761904759</v>
          </cell>
          <cell r="IF414">
            <v>655.34523809523807</v>
          </cell>
          <cell r="IG414">
            <v>529.04761904761904</v>
          </cell>
          <cell r="IH414">
            <v>0</v>
          </cell>
          <cell r="II414">
            <v>516.91666666666663</v>
          </cell>
          <cell r="IJ414">
            <v>0</v>
          </cell>
          <cell r="IK414">
            <v>0</v>
          </cell>
          <cell r="IL414">
            <v>0</v>
          </cell>
          <cell r="IM414">
            <v>431.34523809523807</v>
          </cell>
          <cell r="IN414">
            <v>423.03571428571428</v>
          </cell>
          <cell r="IO414">
            <v>0</v>
          </cell>
          <cell r="IP414">
            <v>0</v>
          </cell>
          <cell r="IQ414" t="str">
            <v>Jun 18</v>
          </cell>
          <cell r="IR414">
            <v>9.8211990355510785</v>
          </cell>
          <cell r="IS414">
            <v>43.513295729250608</v>
          </cell>
          <cell r="IT414">
            <v>49.586776859504134</v>
          </cell>
          <cell r="IU414">
            <v>0</v>
          </cell>
          <cell r="IV414">
            <v>0</v>
          </cell>
          <cell r="IW414">
            <v>0</v>
          </cell>
          <cell r="IX414">
            <v>72.240190476190477</v>
          </cell>
          <cell r="IY414">
            <v>0</v>
          </cell>
          <cell r="IZ414">
            <v>85.850000000000009</v>
          </cell>
          <cell r="JA414">
            <v>84.253000000000014</v>
          </cell>
          <cell r="JB414">
            <v>0</v>
          </cell>
          <cell r="JC414">
            <v>81.8185</v>
          </cell>
          <cell r="JD414">
            <v>90.547337278106511</v>
          </cell>
          <cell r="JE414">
            <v>0</v>
          </cell>
          <cell r="JF414">
            <v>0</v>
          </cell>
          <cell r="JG414">
            <v>0</v>
          </cell>
          <cell r="JH414">
            <v>0</v>
          </cell>
          <cell r="JI414">
            <v>0</v>
          </cell>
          <cell r="JJ414">
            <v>0</v>
          </cell>
          <cell r="JK414">
            <v>0</v>
          </cell>
          <cell r="JL414">
            <v>0</v>
          </cell>
          <cell r="JM414">
            <v>4.3264861904761887</v>
          </cell>
          <cell r="JN414">
            <v>86.749050000000011</v>
          </cell>
          <cell r="JO414">
            <v>0</v>
          </cell>
          <cell r="JP414">
            <v>87.398009999999999</v>
          </cell>
          <cell r="JQ414">
            <v>83.071523809523811</v>
          </cell>
          <cell r="JR414">
            <v>86.375500000000002</v>
          </cell>
          <cell r="JS414">
            <v>87.113500000000016</v>
          </cell>
          <cell r="JT414">
            <v>87.512288095238091</v>
          </cell>
          <cell r="JU414">
            <v>0</v>
          </cell>
          <cell r="JV414">
            <v>0</v>
          </cell>
          <cell r="JW414">
            <v>0</v>
          </cell>
          <cell r="JX414">
            <v>0</v>
          </cell>
          <cell r="JY414">
            <v>0</v>
          </cell>
          <cell r="JZ414">
            <v>85.262</v>
          </cell>
          <cell r="KA414">
            <v>0</v>
          </cell>
          <cell r="KB414">
            <v>0</v>
          </cell>
          <cell r="KC414">
            <v>0</v>
          </cell>
          <cell r="KD414">
            <v>74.757000000000005</v>
          </cell>
          <cell r="KE414">
            <v>77.757000000000005</v>
          </cell>
          <cell r="KF414">
            <v>74.757000000000005</v>
          </cell>
          <cell r="KG414">
            <v>77.757000000000005</v>
          </cell>
          <cell r="KH414">
            <v>71.412499999999994</v>
          </cell>
          <cell r="KI414">
            <v>0</v>
          </cell>
          <cell r="KJ414">
            <v>0</v>
          </cell>
          <cell r="KK414">
            <v>72.836070491188607</v>
          </cell>
          <cell r="KL414">
            <v>71.242290963629557</v>
          </cell>
          <cell r="KM414">
            <v>0</v>
          </cell>
          <cell r="KN414">
            <v>69.685219347581551</v>
          </cell>
          <cell r="KO414">
            <v>-20</v>
          </cell>
          <cell r="KP414">
            <v>1.5761904761904764</v>
          </cell>
          <cell r="KQ414">
            <v>1.1000000000000003</v>
          </cell>
          <cell r="KR414">
            <v>0.69999999999999973</v>
          </cell>
          <cell r="KS414">
            <v>0.29999999999999993</v>
          </cell>
          <cell r="KT414">
            <v>-0.18094999999999997</v>
          </cell>
          <cell r="KU414">
            <v>-2.6904761904761911</v>
          </cell>
          <cell r="KV414">
            <v>-2.1904761904761911</v>
          </cell>
          <cell r="KW414">
            <v>-0.49999999999999983</v>
          </cell>
          <cell r="KX414">
            <v>0.11428809523809523</v>
          </cell>
          <cell r="KY414">
            <v>0.11428809523809523</v>
          </cell>
          <cell r="KZ414">
            <v>2.6190476190476191</v>
          </cell>
          <cell r="LA414">
            <v>2.8571428571428572</v>
          </cell>
          <cell r="LB414">
            <v>3</v>
          </cell>
          <cell r="LC414" t="str">
            <v>Jun 18</v>
          </cell>
          <cell r="LD414">
            <v>45.124899274778407</v>
          </cell>
          <cell r="LE414">
            <v>51.423324150596876</v>
          </cell>
          <cell r="LF414">
            <v>560</v>
          </cell>
          <cell r="LG414">
            <v>560</v>
          </cell>
          <cell r="LH414">
            <v>68.639583333333348</v>
          </cell>
          <cell r="LI414">
            <v>81.502499999999998</v>
          </cell>
          <cell r="LJ414">
            <v>86.184999999999988</v>
          </cell>
          <cell r="LK414">
            <v>1.01</v>
          </cell>
          <cell r="LL414">
            <v>82.680499999999995</v>
          </cell>
          <cell r="LM414">
            <v>-0.94400000000000017</v>
          </cell>
          <cell r="LN414">
            <v>85.163500000000013</v>
          </cell>
          <cell r="LO414">
            <v>0.29749999999999999</v>
          </cell>
          <cell r="LP414">
            <v>0</v>
          </cell>
          <cell r="LQ414">
            <v>0</v>
          </cell>
          <cell r="LR414">
            <v>0</v>
          </cell>
          <cell r="LS414">
            <v>0</v>
          </cell>
          <cell r="LT414">
            <v>69.183385826771669</v>
          </cell>
          <cell r="LU414">
            <v>67.588818897637793</v>
          </cell>
          <cell r="LV414">
            <v>77.591500000000011</v>
          </cell>
          <cell r="LW414">
            <v>74.325576190476212</v>
          </cell>
          <cell r="LX414">
            <v>73.825476190476209</v>
          </cell>
          <cell r="LY414">
            <v>77.325476190476209</v>
          </cell>
          <cell r="LZ414">
            <v>75.52225</v>
          </cell>
          <cell r="MA414">
            <v>75.730000000000018</v>
          </cell>
          <cell r="MB414" t="str">
            <v>Jun 18</v>
          </cell>
          <cell r="MC414">
            <v>562.75</v>
          </cell>
          <cell r="MD414">
            <v>571.29999999999995</v>
          </cell>
          <cell r="ME414">
            <v>71.374305555555551</v>
          </cell>
          <cell r="MF414">
            <v>122.4</v>
          </cell>
          <cell r="MG414">
            <v>113.21599999999998</v>
          </cell>
          <cell r="MH414" t="str">
            <v>Jun 18</v>
          </cell>
          <cell r="MI414">
            <v>92.976190476190482</v>
          </cell>
          <cell r="MJ414">
            <v>98.095238095238102</v>
          </cell>
          <cell r="MK414">
            <v>100.95238095238095</v>
          </cell>
          <cell r="ML414">
            <v>114.28571428571429</v>
          </cell>
          <cell r="MM414">
            <v>75.646258503401327</v>
          </cell>
          <cell r="MN414">
            <v>131.28402177393534</v>
          </cell>
          <cell r="MO414">
            <v>123.61736032995874</v>
          </cell>
          <cell r="MP414">
            <v>111.56462585034012</v>
          </cell>
          <cell r="MQ414">
            <v>51.69047619047619</v>
          </cell>
          <cell r="MR414">
            <v>67.976190476190482</v>
          </cell>
          <cell r="MS414">
            <v>130.97367748530544</v>
          </cell>
          <cell r="MT414">
            <v>107.12156060993274</v>
          </cell>
          <cell r="MU414">
            <v>70.038910505836597</v>
          </cell>
          <cell r="MV414">
            <v>125.35714285714286</v>
          </cell>
          <cell r="MW414">
            <v>11.86</v>
          </cell>
        </row>
        <row r="415">
          <cell r="F415" t="str">
            <v>Jul 18</v>
          </cell>
          <cell r="G415">
            <v>74.348181818181828</v>
          </cell>
          <cell r="H415">
            <v>0</v>
          </cell>
          <cell r="I415">
            <v>70.872380952380965</v>
          </cell>
          <cell r="J415">
            <v>68.424761904761908</v>
          </cell>
          <cell r="K415">
            <v>72.689761904761895</v>
          </cell>
          <cell r="L415">
            <v>72.772380952380956</v>
          </cell>
          <cell r="M415">
            <v>69.131904761904764</v>
          </cell>
          <cell r="N415">
            <v>-6.0499999999999989</v>
          </cell>
          <cell r="O415">
            <v>62.374761904761911</v>
          </cell>
          <cell r="P415">
            <v>58.924761904761894</v>
          </cell>
          <cell r="Q415">
            <v>62.374761904761911</v>
          </cell>
          <cell r="R415">
            <v>68.459047619047638</v>
          </cell>
          <cell r="S415">
            <v>60.353333333333325</v>
          </cell>
          <cell r="T415">
            <v>62.503</v>
          </cell>
          <cell r="U415">
            <v>44.822999999999993</v>
          </cell>
          <cell r="V415">
            <v>72.564090909090908</v>
          </cell>
          <cell r="W415">
            <v>73.075454545454548</v>
          </cell>
          <cell r="X415">
            <v>74.239090909090905</v>
          </cell>
          <cell r="Y415">
            <v>71.848181818181814</v>
          </cell>
          <cell r="Z415">
            <v>72.807272727272718</v>
          </cell>
          <cell r="AA415">
            <v>73.75002272727275</v>
          </cell>
          <cell r="AB415">
            <v>76.620454545454564</v>
          </cell>
          <cell r="AC415">
            <v>73.348181818181814</v>
          </cell>
          <cell r="AD415">
            <v>73.848181818181814</v>
          </cell>
          <cell r="AE415">
            <v>77.348181818181814</v>
          </cell>
          <cell r="AF415">
            <v>75.271363636363645</v>
          </cell>
          <cell r="AG415">
            <v>77.050000000000026</v>
          </cell>
          <cell r="AH415">
            <v>72.521363636363645</v>
          </cell>
          <cell r="AI415">
            <v>73.12863636363636</v>
          </cell>
          <cell r="AJ415">
            <v>75.271363636363645</v>
          </cell>
          <cell r="AK415">
            <v>76.471363636363648</v>
          </cell>
          <cell r="AL415">
            <v>76.484545454545454</v>
          </cell>
          <cell r="AM415">
            <v>77.034090909090892</v>
          </cell>
          <cell r="AN415">
            <v>76.120454545454564</v>
          </cell>
          <cell r="AO415">
            <v>76.006818181818204</v>
          </cell>
          <cell r="AP415">
            <v>74.561818181818182</v>
          </cell>
          <cell r="AQ415">
            <v>73.071363636363657</v>
          </cell>
          <cell r="AR415">
            <v>75.703181818181804</v>
          </cell>
          <cell r="AS415">
            <v>73.348181818181814</v>
          </cell>
          <cell r="AT415">
            <v>73.340909090909122</v>
          </cell>
          <cell r="AU415">
            <v>75.810000000000031</v>
          </cell>
          <cell r="AV415">
            <v>77.920454545454561</v>
          </cell>
          <cell r="AW415">
            <v>73.595454545454572</v>
          </cell>
          <cell r="AX415">
            <v>74.348281818181817</v>
          </cell>
          <cell r="AY415">
            <v>72.172380952380976</v>
          </cell>
          <cell r="AZ415">
            <v>72.655714285714282</v>
          </cell>
          <cell r="BA415">
            <v>71.965238095238092</v>
          </cell>
          <cell r="BB415">
            <v>73.222272727272724</v>
          </cell>
          <cell r="BC415">
            <v>73.120454545454535</v>
          </cell>
          <cell r="BD415">
            <v>1.023500000000001</v>
          </cell>
          <cell r="BE415">
            <v>56.505714285714284</v>
          </cell>
          <cell r="BF415">
            <v>69.963819523809534</v>
          </cell>
          <cell r="BG415">
            <v>66.465214285714296</v>
          </cell>
          <cell r="BH415">
            <v>74.239136363636362</v>
          </cell>
          <cell r="BI415">
            <v>73.49590909090908</v>
          </cell>
          <cell r="BJ415">
            <v>0</v>
          </cell>
          <cell r="BK415">
            <v>3</v>
          </cell>
          <cell r="BL415">
            <v>15</v>
          </cell>
          <cell r="BM415">
            <v>39.555</v>
          </cell>
          <cell r="BN415">
            <v>50.652500000000003</v>
          </cell>
          <cell r="BO415">
            <v>52.358750000000001</v>
          </cell>
          <cell r="BP415">
            <v>63.691249999999989</v>
          </cell>
          <cell r="BQ415">
            <v>85.676200000000009</v>
          </cell>
          <cell r="BR415">
            <v>84.339434600000004</v>
          </cell>
          <cell r="BS415">
            <v>87.974599999999981</v>
          </cell>
          <cell r="BT415">
            <v>86.637834599999977</v>
          </cell>
          <cell r="BU415">
            <v>91.422200000000004</v>
          </cell>
          <cell r="BV415">
            <v>90.085434599999999</v>
          </cell>
          <cell r="BW415">
            <v>87.248199999999983</v>
          </cell>
          <cell r="BX415">
            <v>85.911434599999978</v>
          </cell>
          <cell r="BY415">
            <v>94.878199999999993</v>
          </cell>
          <cell r="BZ415">
            <v>93.541434599999988</v>
          </cell>
          <cell r="CA415">
            <v>83.511199999999988</v>
          </cell>
          <cell r="CB415">
            <v>82.174434599999984</v>
          </cell>
          <cell r="CC415">
            <v>89.617199999999983</v>
          </cell>
          <cell r="CD415">
            <v>88.280434599999978</v>
          </cell>
          <cell r="CE415">
            <v>97.635200000000012</v>
          </cell>
          <cell r="CF415">
            <v>81.599999999999994</v>
          </cell>
          <cell r="CG415">
            <v>99.964399999999998</v>
          </cell>
          <cell r="CH415">
            <v>64.589999999999989</v>
          </cell>
          <cell r="CI415">
            <v>89.503800000000012</v>
          </cell>
          <cell r="CJ415">
            <v>88.138800000000003</v>
          </cell>
          <cell r="CK415">
            <v>88.243800000000007</v>
          </cell>
          <cell r="CL415">
            <v>83.532800000000009</v>
          </cell>
          <cell r="CM415">
            <v>0</v>
          </cell>
          <cell r="CN415">
            <v>88.021600000000007</v>
          </cell>
          <cell r="CO415">
            <v>86.684834600000002</v>
          </cell>
          <cell r="CP415">
            <v>0</v>
          </cell>
          <cell r="CQ415">
            <v>86.527799999999999</v>
          </cell>
          <cell r="CR415">
            <v>0</v>
          </cell>
          <cell r="CS415">
            <v>0</v>
          </cell>
          <cell r="CT415">
            <v>71.683333333333337</v>
          </cell>
          <cell r="CU415">
            <v>67.159523809523805</v>
          </cell>
          <cell r="CV415">
            <v>0</v>
          </cell>
          <cell r="CW415">
            <v>84.5</v>
          </cell>
          <cell r="CX415">
            <v>0</v>
          </cell>
          <cell r="CY415">
            <v>80.566200000000009</v>
          </cell>
          <cell r="CZ415">
            <v>81.528000000000006</v>
          </cell>
          <cell r="DA415">
            <v>79.849499999999992</v>
          </cell>
          <cell r="DB415">
            <v>0.95766666666666589</v>
          </cell>
          <cell r="DC415">
            <v>0.99090909090909218</v>
          </cell>
          <cell r="DD415">
            <v>1.2456666666666649</v>
          </cell>
          <cell r="DE415">
            <v>0</v>
          </cell>
          <cell r="DF415">
            <v>1.3367653999999998</v>
          </cell>
          <cell r="DG415">
            <v>3.1827747619047617</v>
          </cell>
          <cell r="DH415">
            <v>1.885779761904762</v>
          </cell>
          <cell r="DI415">
            <v>0.18526000000000001</v>
          </cell>
          <cell r="DJ415">
            <v>0.3658135714285714</v>
          </cell>
          <cell r="DK415">
            <v>0.74592142857142851</v>
          </cell>
          <cell r="DL415">
            <v>0</v>
          </cell>
          <cell r="DM415" t="str">
            <v>Jul 18</v>
          </cell>
          <cell r="DN415">
            <v>2.9050000000000002</v>
          </cell>
          <cell r="DO415">
            <v>0</v>
          </cell>
          <cell r="DP415">
            <v>0</v>
          </cell>
          <cell r="DQ415">
            <v>0</v>
          </cell>
          <cell r="DR415">
            <v>0</v>
          </cell>
          <cell r="DS415">
            <v>1.3857999999999748</v>
          </cell>
          <cell r="DT415">
            <v>87.061999999999983</v>
          </cell>
          <cell r="DU415">
            <v>85.725234599999979</v>
          </cell>
          <cell r="DV415">
            <v>97.540999999999983</v>
          </cell>
          <cell r="DW415">
            <v>96.204234599999978</v>
          </cell>
          <cell r="DX415">
            <v>88.8142</v>
          </cell>
          <cell r="DY415">
            <v>87.477434599999995</v>
          </cell>
          <cell r="DZ415">
            <v>96.830200000000005</v>
          </cell>
          <cell r="EA415">
            <v>95.493434600000001</v>
          </cell>
          <cell r="EB415">
            <v>86.266199999999998</v>
          </cell>
          <cell r="EC415">
            <v>84.929434599999993</v>
          </cell>
          <cell r="ED415">
            <v>96.910199999999989</v>
          </cell>
          <cell r="EE415">
            <v>95.573434599999985</v>
          </cell>
          <cell r="EF415">
            <v>90.429799999999986</v>
          </cell>
          <cell r="EG415">
            <v>94.495800000000003</v>
          </cell>
          <cell r="EH415">
            <v>84.001800000000003</v>
          </cell>
          <cell r="EI415">
            <v>0</v>
          </cell>
          <cell r="EJ415">
            <v>0</v>
          </cell>
          <cell r="EK415">
            <v>89.605799999999988</v>
          </cell>
          <cell r="EL415">
            <v>88.269034599999983</v>
          </cell>
          <cell r="EM415">
            <v>0</v>
          </cell>
          <cell r="EN415">
            <v>0</v>
          </cell>
          <cell r="EO415">
            <v>70.227619047619044</v>
          </cell>
          <cell r="EP415">
            <v>67.447142857142865</v>
          </cell>
          <cell r="EQ415" t="str">
            <v>Jul 18</v>
          </cell>
          <cell r="ER415">
            <v>2.78</v>
          </cell>
          <cell r="ES415">
            <v>0</v>
          </cell>
          <cell r="ET415">
            <v>0</v>
          </cell>
          <cell r="EU415">
            <v>0</v>
          </cell>
          <cell r="EV415">
            <v>30.395</v>
          </cell>
          <cell r="EW415">
            <v>33.782499999999992</v>
          </cell>
          <cell r="EX415">
            <v>42.427499999999995</v>
          </cell>
          <cell r="EY415">
            <v>86.233400000000003</v>
          </cell>
          <cell r="EZ415">
            <v>84.896634599999999</v>
          </cell>
          <cell r="FA415">
            <v>97.363399999999984</v>
          </cell>
          <cell r="FB415">
            <v>96.02663459999998</v>
          </cell>
          <cell r="FC415">
            <v>91.273399999999995</v>
          </cell>
          <cell r="FD415">
            <v>89.936634599999991</v>
          </cell>
          <cell r="FE415">
            <v>85.813400000000001</v>
          </cell>
          <cell r="FF415">
            <v>84.476634599999997</v>
          </cell>
          <cell r="FG415">
            <v>0</v>
          </cell>
          <cell r="FH415">
            <v>89.406034599999984</v>
          </cell>
          <cell r="FI415">
            <v>90.583799999999982</v>
          </cell>
          <cell r="FJ415">
            <v>90.742799999999988</v>
          </cell>
          <cell r="FK415">
            <v>89.406034599999984</v>
          </cell>
          <cell r="FL415">
            <v>0</v>
          </cell>
          <cell r="FM415">
            <v>0</v>
          </cell>
          <cell r="FN415" t="str">
            <v>Jul 18</v>
          </cell>
          <cell r="FO415">
            <v>2.27</v>
          </cell>
          <cell r="FP415">
            <v>34.874999999999993</v>
          </cell>
          <cell r="FQ415">
            <v>50.717499999999994</v>
          </cell>
          <cell r="FR415">
            <v>57.782499999999999</v>
          </cell>
          <cell r="FS415">
            <v>0</v>
          </cell>
          <cell r="FT415">
            <v>89.177099999999982</v>
          </cell>
          <cell r="FU415">
            <v>87.840334599999977</v>
          </cell>
          <cell r="FV415">
            <v>94.207099999999997</v>
          </cell>
          <cell r="FW415">
            <v>92.870334599999993</v>
          </cell>
          <cell r="FX415">
            <v>86.837099999999992</v>
          </cell>
          <cell r="FY415">
            <v>85.500334599999988</v>
          </cell>
          <cell r="FZ415">
            <v>94.207099999999997</v>
          </cell>
          <cell r="GA415">
            <v>92.870334599999993</v>
          </cell>
          <cell r="GB415">
            <v>0</v>
          </cell>
          <cell r="GC415">
            <v>0</v>
          </cell>
          <cell r="GD415">
            <v>90.721900000000005</v>
          </cell>
          <cell r="GE415">
            <v>91.180499999999981</v>
          </cell>
          <cell r="GF415">
            <v>89.843734599999976</v>
          </cell>
          <cell r="GG415">
            <v>91.43549999999999</v>
          </cell>
          <cell r="GH415">
            <v>90.098734599999986</v>
          </cell>
          <cell r="GI415">
            <v>88.100999999999999</v>
          </cell>
          <cell r="GJ415">
            <v>86.421000000000006</v>
          </cell>
          <cell r="GK415">
            <v>0</v>
          </cell>
          <cell r="GL415">
            <v>0</v>
          </cell>
          <cell r="GM415">
            <v>0</v>
          </cell>
          <cell r="GN415">
            <v>0</v>
          </cell>
          <cell r="GO415" t="str">
            <v>Jul 18</v>
          </cell>
          <cell r="GP415">
            <v>7.6040000000000001</v>
          </cell>
          <cell r="GQ415">
            <v>570.2954545454545</v>
          </cell>
          <cell r="GR415">
            <v>526.02272727272725</v>
          </cell>
          <cell r="GS415">
            <v>555.31818181818187</v>
          </cell>
          <cell r="GT415">
            <v>547.5</v>
          </cell>
          <cell r="GU415">
            <v>642.72727272727275</v>
          </cell>
          <cell r="GV415">
            <v>638.97727272727275</v>
          </cell>
          <cell r="GW415">
            <v>642.72727272727275</v>
          </cell>
          <cell r="GX415">
            <v>0</v>
          </cell>
          <cell r="GY415">
            <v>795.5</v>
          </cell>
          <cell r="GZ415">
            <v>725.69318181818187</v>
          </cell>
          <cell r="HA415">
            <v>737.34090909090912</v>
          </cell>
          <cell r="HB415">
            <v>715.5</v>
          </cell>
          <cell r="HC415">
            <v>698.97727272727275</v>
          </cell>
          <cell r="HD415">
            <v>639.94318181818187</v>
          </cell>
          <cell r="HE415">
            <v>644.28409090909088</v>
          </cell>
          <cell r="HF415">
            <v>654.73863636363637</v>
          </cell>
          <cell r="HG415">
            <v>540.8295454545455</v>
          </cell>
          <cell r="HH415">
            <v>0</v>
          </cell>
          <cell r="HI415">
            <v>523.23863636363637</v>
          </cell>
          <cell r="HJ415">
            <v>0</v>
          </cell>
          <cell r="HK415" t="e">
            <v>#VALUE!</v>
          </cell>
          <cell r="HL415">
            <v>0</v>
          </cell>
          <cell r="HM415">
            <v>0</v>
          </cell>
          <cell r="HN415">
            <v>431.04545454545456</v>
          </cell>
          <cell r="HO415">
            <v>427.71590909090907</v>
          </cell>
          <cell r="HP415">
            <v>408.55681818181819</v>
          </cell>
          <cell r="HQ415">
            <v>0</v>
          </cell>
          <cell r="HR415">
            <v>100.80199999999999</v>
          </cell>
          <cell r="HS415">
            <v>0</v>
          </cell>
          <cell r="HT415">
            <v>819.4204545454545</v>
          </cell>
          <cell r="HU415" t="str">
            <v>Jul 18</v>
          </cell>
          <cell r="HV415">
            <v>640.56818181818187</v>
          </cell>
          <cell r="HW415">
            <v>556.65909090909088</v>
          </cell>
          <cell r="HX415">
            <v>603.56818181818187</v>
          </cell>
          <cell r="HY415">
            <v>519.65909090909088</v>
          </cell>
          <cell r="HZ415">
            <v>635.72727272727275</v>
          </cell>
          <cell r="IA415">
            <v>626.60227272727275</v>
          </cell>
          <cell r="IB415">
            <v>635.72727272727275</v>
          </cell>
          <cell r="IC415">
            <v>712.75</v>
          </cell>
          <cell r="ID415">
            <v>689.6704545454545</v>
          </cell>
          <cell r="IE415">
            <v>644.625</v>
          </cell>
          <cell r="IF415">
            <v>655.05681818181813</v>
          </cell>
          <cell r="IG415">
            <v>529.96590909090912</v>
          </cell>
          <cell r="IH415">
            <v>0</v>
          </cell>
          <cell r="II415">
            <v>516.76136363636363</v>
          </cell>
          <cell r="IJ415">
            <v>0</v>
          </cell>
          <cell r="IK415">
            <v>0</v>
          </cell>
          <cell r="IL415">
            <v>0</v>
          </cell>
          <cell r="IM415">
            <v>436.79545454545456</v>
          </cell>
          <cell r="IN415">
            <v>425.88636363636363</v>
          </cell>
          <cell r="IO415">
            <v>0</v>
          </cell>
          <cell r="IP415">
            <v>0</v>
          </cell>
          <cell r="IQ415" t="str">
            <v>Jul 18</v>
          </cell>
          <cell r="IR415">
            <v>9.8657952897748817</v>
          </cell>
          <cell r="IS415">
            <v>43.110394842868658</v>
          </cell>
          <cell r="IT415">
            <v>50.505050505050505</v>
          </cell>
          <cell r="IU415">
            <v>0</v>
          </cell>
          <cell r="IV415">
            <v>0</v>
          </cell>
          <cell r="IW415">
            <v>0</v>
          </cell>
          <cell r="IX415">
            <v>73.079090909090908</v>
          </cell>
          <cell r="IY415">
            <v>0</v>
          </cell>
          <cell r="IZ415">
            <v>85.49636363636364</v>
          </cell>
          <cell r="JA415">
            <v>83.834999999999994</v>
          </cell>
          <cell r="JB415">
            <v>0</v>
          </cell>
          <cell r="JC415">
            <v>81.419090909090883</v>
          </cell>
          <cell r="JD415">
            <v>88.488434642280808</v>
          </cell>
          <cell r="JE415">
            <v>0</v>
          </cell>
          <cell r="JF415">
            <v>0</v>
          </cell>
          <cell r="JG415">
            <v>0</v>
          </cell>
          <cell r="JH415">
            <v>0</v>
          </cell>
          <cell r="JI415">
            <v>0</v>
          </cell>
          <cell r="JJ415">
            <v>0</v>
          </cell>
          <cell r="JK415">
            <v>0</v>
          </cell>
          <cell r="JL415">
            <v>0</v>
          </cell>
          <cell r="JM415">
            <v>4.230464545454538</v>
          </cell>
          <cell r="JN415">
            <v>87.323188636363625</v>
          </cell>
          <cell r="JO415">
            <v>0</v>
          </cell>
          <cell r="JP415">
            <v>86.884555454545449</v>
          </cell>
          <cell r="JQ415">
            <v>82.654090909090911</v>
          </cell>
          <cell r="JR415">
            <v>84.443181818181813</v>
          </cell>
          <cell r="JS415">
            <v>86.413636363636357</v>
          </cell>
          <cell r="JT415">
            <v>86.757272727272721</v>
          </cell>
          <cell r="JU415">
            <v>0</v>
          </cell>
          <cell r="JV415">
            <v>0</v>
          </cell>
          <cell r="JW415">
            <v>0</v>
          </cell>
          <cell r="JX415">
            <v>0</v>
          </cell>
          <cell r="JY415">
            <v>0</v>
          </cell>
          <cell r="JZ415">
            <v>85.108636363636364</v>
          </cell>
          <cell r="KA415">
            <v>0</v>
          </cell>
          <cell r="KB415">
            <v>0</v>
          </cell>
          <cell r="KC415">
            <v>0</v>
          </cell>
          <cell r="KD415">
            <v>75.772272727272721</v>
          </cell>
          <cell r="KE415">
            <v>78.772272727272721</v>
          </cell>
          <cell r="KF415">
            <v>75.772272727272721</v>
          </cell>
          <cell r="KG415">
            <v>78.772272727272721</v>
          </cell>
          <cell r="KH415">
            <v>72.5</v>
          </cell>
          <cell r="KI415">
            <v>0</v>
          </cell>
          <cell r="KJ415">
            <v>0</v>
          </cell>
          <cell r="KK415">
            <v>74.389262705798146</v>
          </cell>
          <cell r="KL415">
            <v>72.766929133858255</v>
          </cell>
          <cell r="KM415">
            <v>0</v>
          </cell>
          <cell r="KN415">
            <v>71.870866141732279</v>
          </cell>
          <cell r="KO415">
            <v>-20</v>
          </cell>
          <cell r="KP415">
            <v>0.99318181818181805</v>
          </cell>
          <cell r="KQ415">
            <v>1.1000000000000003</v>
          </cell>
          <cell r="KR415">
            <v>0.69999999999999973</v>
          </cell>
          <cell r="KS415">
            <v>0.29999999999999988</v>
          </cell>
          <cell r="KT415">
            <v>-3.6356818181818178E-2</v>
          </cell>
          <cell r="KU415">
            <v>-2.9545454545454546</v>
          </cell>
          <cell r="KV415">
            <v>-2.4545454545454546</v>
          </cell>
          <cell r="KW415">
            <v>-1.086363636363636</v>
          </cell>
          <cell r="KX415">
            <v>-0.12727272727272732</v>
          </cell>
          <cell r="KY415">
            <v>-0.12727272727272732</v>
          </cell>
          <cell r="KZ415">
            <v>4.2045454545454541</v>
          </cell>
          <cell r="LA415">
            <v>5.2045454545454541</v>
          </cell>
          <cell r="LB415">
            <v>3</v>
          </cell>
          <cell r="LC415" t="str">
            <v>Jul 18</v>
          </cell>
          <cell r="LD415">
            <v>44.721998388396457</v>
          </cell>
          <cell r="LE415">
            <v>52.341597796143247</v>
          </cell>
          <cell r="LF415">
            <v>555</v>
          </cell>
          <cell r="LG415">
            <v>570</v>
          </cell>
          <cell r="LH415">
            <v>70.213484848484825</v>
          </cell>
          <cell r="LI415">
            <v>80.704545454545467</v>
          </cell>
          <cell r="LJ415">
            <v>86.653181818181807</v>
          </cell>
          <cell r="LK415">
            <v>1.0545454545454545</v>
          </cell>
          <cell r="LL415">
            <v>81.632272727272735</v>
          </cell>
          <cell r="LM415">
            <v>-1.2068181818181818</v>
          </cell>
          <cell r="LN415">
            <v>84.078636363636363</v>
          </cell>
          <cell r="LO415">
            <v>1.6363636363636365E-2</v>
          </cell>
          <cell r="LP415">
            <v>0</v>
          </cell>
          <cell r="LQ415">
            <v>0</v>
          </cell>
          <cell r="LR415">
            <v>0</v>
          </cell>
          <cell r="LS415">
            <v>0</v>
          </cell>
          <cell r="LT415">
            <v>70.352111667859702</v>
          </cell>
          <cell r="LU415">
            <v>69.298568360773089</v>
          </cell>
          <cell r="LV415">
            <v>76.620454545454564</v>
          </cell>
          <cell r="LW415">
            <v>73.348181818181814</v>
          </cell>
          <cell r="LX415">
            <v>73.848181818181814</v>
          </cell>
          <cell r="LY415">
            <v>77.348181818181814</v>
          </cell>
          <cell r="LZ415">
            <v>75.271363636363645</v>
          </cell>
          <cell r="MA415">
            <v>77.050000000000026</v>
          </cell>
          <cell r="MB415" t="str">
            <v>Jul 18</v>
          </cell>
          <cell r="MC415">
            <v>594.5</v>
          </cell>
          <cell r="MD415">
            <v>610.77272727272725</v>
          </cell>
          <cell r="ME415">
            <v>72.957070707070713</v>
          </cell>
          <cell r="MF415">
            <v>125.03</v>
          </cell>
          <cell r="MG415">
            <v>117.8</v>
          </cell>
          <cell r="MH415" t="str">
            <v>Jul 18</v>
          </cell>
          <cell r="MI415">
            <v>89.318181818181813</v>
          </cell>
          <cell r="MJ415">
            <v>106.75324675324681</v>
          </cell>
          <cell r="MK415">
            <v>109.61038961038962</v>
          </cell>
          <cell r="ML415">
            <v>123.89610389610388</v>
          </cell>
          <cell r="MM415">
            <v>74.805194805194759</v>
          </cell>
          <cell r="MN415">
            <v>131.86621255785525</v>
          </cell>
          <cell r="MO415">
            <v>133.65694345025062</v>
          </cell>
          <cell r="MP415">
            <v>117.14285714285711</v>
          </cell>
          <cell r="MQ415">
            <v>49.25</v>
          </cell>
          <cell r="MR415">
            <v>67.5</v>
          </cell>
          <cell r="MS415">
            <v>134.16815742397145</v>
          </cell>
          <cell r="MT415">
            <v>99.914620263457451</v>
          </cell>
          <cell r="MU415">
            <v>71.365405022992576</v>
          </cell>
          <cell r="MV415">
            <v>90.568181818181813</v>
          </cell>
          <cell r="MW415">
            <v>11.86</v>
          </cell>
        </row>
        <row r="416">
          <cell r="F416" t="str">
            <v>Aug 18</v>
          </cell>
          <cell r="G416">
            <v>72.621136363636353</v>
          </cell>
          <cell r="H416">
            <v>0</v>
          </cell>
          <cell r="I416">
            <v>67.996086956521737</v>
          </cell>
          <cell r="J416">
            <v>66.999565217391321</v>
          </cell>
          <cell r="K416">
            <v>71.689130434782584</v>
          </cell>
          <cell r="L416">
            <v>72.587391304347818</v>
          </cell>
          <cell r="M416">
            <v>69.326521739130428</v>
          </cell>
          <cell r="N416">
            <v>-14.486363636363636</v>
          </cell>
          <cell r="O416">
            <v>52.513201581027687</v>
          </cell>
          <cell r="P416">
            <v>56.716956521739135</v>
          </cell>
          <cell r="Q416">
            <v>52.513201581027687</v>
          </cell>
          <cell r="R416">
            <v>65.29630434782608</v>
          </cell>
          <cell r="S416">
            <v>58.738695652173917</v>
          </cell>
          <cell r="T416">
            <v>58.334090909090918</v>
          </cell>
          <cell r="U416">
            <v>38.706818181818186</v>
          </cell>
          <cell r="V416">
            <v>71.421136363636364</v>
          </cell>
          <cell r="W416">
            <v>71.348409090909101</v>
          </cell>
          <cell r="X416">
            <v>72.421136363636364</v>
          </cell>
          <cell r="Y416">
            <v>70.121136363636367</v>
          </cell>
          <cell r="Z416">
            <v>71.421136363636364</v>
          </cell>
          <cell r="AA416">
            <v>72.910952380952367</v>
          </cell>
          <cell r="AB416">
            <v>76.853809523809502</v>
          </cell>
          <cell r="AC416">
            <v>72.257563636363642</v>
          </cell>
          <cell r="AD416">
            <v>72.121136363636367</v>
          </cell>
          <cell r="AE416">
            <v>75.712045454545461</v>
          </cell>
          <cell r="AF416">
            <v>74.470952380952397</v>
          </cell>
          <cell r="AG416">
            <v>75.019999999999968</v>
          </cell>
          <cell r="AH416">
            <v>72.320952380952392</v>
          </cell>
          <cell r="AI416">
            <v>72.501904761904768</v>
          </cell>
          <cell r="AJ416">
            <v>74.470952380952397</v>
          </cell>
          <cell r="AK416">
            <v>75.070952380952392</v>
          </cell>
          <cell r="AL416">
            <v>74.823409090909095</v>
          </cell>
          <cell r="AM416">
            <v>76.335714285714289</v>
          </cell>
          <cell r="AN416">
            <v>75.820476190476171</v>
          </cell>
          <cell r="AO416">
            <v>75.020476190476174</v>
          </cell>
          <cell r="AP416">
            <v>73.47568181818184</v>
          </cell>
          <cell r="AQ416">
            <v>72.520952380952394</v>
          </cell>
          <cell r="AR416">
            <v>74.681904761904747</v>
          </cell>
          <cell r="AS416">
            <v>72.257563636363642</v>
          </cell>
          <cell r="AT416">
            <v>72.752380952380932</v>
          </cell>
          <cell r="AU416">
            <v>75.099999999999966</v>
          </cell>
          <cell r="AV416">
            <v>76.182380952380939</v>
          </cell>
          <cell r="AW416">
            <v>72.852380952380926</v>
          </cell>
          <cell r="AX416">
            <v>72.793877272727272</v>
          </cell>
          <cell r="AY416">
            <v>71.787391304347821</v>
          </cell>
          <cell r="AZ416">
            <v>70.709130434782608</v>
          </cell>
          <cell r="BA416">
            <v>69.99173913043478</v>
          </cell>
          <cell r="BB416">
            <v>72.654761904761912</v>
          </cell>
          <cell r="BC416">
            <v>72.487142857142871</v>
          </cell>
          <cell r="BD416">
            <v>0.8415000000000018</v>
          </cell>
          <cell r="BE416">
            <v>51.798260869565226</v>
          </cell>
          <cell r="BF416">
            <v>69.963923043478246</v>
          </cell>
          <cell r="BG416">
            <v>63.042568181818176</v>
          </cell>
          <cell r="BH416">
            <v>72.150681818181823</v>
          </cell>
          <cell r="BI416">
            <v>71.31431818181818</v>
          </cell>
          <cell r="BJ416">
            <v>0</v>
          </cell>
          <cell r="BK416">
            <v>2.82</v>
          </cell>
          <cell r="BL416">
            <v>16.474728260869565</v>
          </cell>
          <cell r="BM416">
            <v>41.072119565217392</v>
          </cell>
          <cell r="BN416">
            <v>48.575054347826089</v>
          </cell>
          <cell r="BO416">
            <v>48.281739130434779</v>
          </cell>
          <cell r="BP416">
            <v>63.878804347826076</v>
          </cell>
          <cell r="BQ416">
            <v>85.143860869565216</v>
          </cell>
          <cell r="BR416">
            <v>83.895536161956514</v>
          </cell>
          <cell r="BS416">
            <v>86.990765217391299</v>
          </cell>
          <cell r="BT416">
            <v>85.742440509782597</v>
          </cell>
          <cell r="BU416">
            <v>89.761121739130431</v>
          </cell>
          <cell r="BV416">
            <v>88.512797031521728</v>
          </cell>
          <cell r="BW416">
            <v>84.701034782608687</v>
          </cell>
          <cell r="BX416">
            <v>83.452710074999985</v>
          </cell>
          <cell r="BY416">
            <v>90.557295652173906</v>
          </cell>
          <cell r="BZ416">
            <v>89.308970944565203</v>
          </cell>
          <cell r="CA416">
            <v>82.160947826086968</v>
          </cell>
          <cell r="CB416">
            <v>80.912623118478265</v>
          </cell>
          <cell r="CC416">
            <v>87.482165217391298</v>
          </cell>
          <cell r="CD416">
            <v>86.233840509782596</v>
          </cell>
          <cell r="CE416">
            <v>96.960469565217394</v>
          </cell>
          <cell r="CF416">
            <v>86.510869565217391</v>
          </cell>
          <cell r="CG416">
            <v>99.250656521739131</v>
          </cell>
          <cell r="CH416">
            <v>61.018695652173918</v>
          </cell>
          <cell r="CI416">
            <v>90.915756521739112</v>
          </cell>
          <cell r="CJ416">
            <v>88.893365217391292</v>
          </cell>
          <cell r="CK416">
            <v>88.998365217391296</v>
          </cell>
          <cell r="CL416">
            <v>85.12934347826085</v>
          </cell>
          <cell r="CM416">
            <v>0</v>
          </cell>
          <cell r="CN416">
            <v>88.756591304347836</v>
          </cell>
          <cell r="CO416">
            <v>87.508266596739134</v>
          </cell>
          <cell r="CP416">
            <v>0</v>
          </cell>
          <cell r="CQ416">
            <v>86.928313043478255</v>
          </cell>
          <cell r="CR416">
            <v>0</v>
          </cell>
          <cell r="CS416">
            <v>0</v>
          </cell>
          <cell r="CT416">
            <v>67.991304347826073</v>
          </cell>
          <cell r="CU416">
            <v>63.893478260869557</v>
          </cell>
          <cell r="CV416">
            <v>0</v>
          </cell>
          <cell r="CW416">
            <v>84.9</v>
          </cell>
          <cell r="CX416">
            <v>0</v>
          </cell>
          <cell r="CY416">
            <v>79.10499130434782</v>
          </cell>
          <cell r="CZ416">
            <v>82.066630434782596</v>
          </cell>
          <cell r="DA416">
            <v>80.9385652173913</v>
          </cell>
          <cell r="DB416">
            <v>0.76954347826086911</v>
          </cell>
          <cell r="DC416">
            <v>0.76055335968379467</v>
          </cell>
          <cell r="DD416">
            <v>0.84669565217390641</v>
          </cell>
          <cell r="DE416">
            <v>0</v>
          </cell>
          <cell r="DF416">
            <v>1.2483247076086956</v>
          </cell>
          <cell r="DG416">
            <v>2.9722016847826089</v>
          </cell>
          <cell r="DH416">
            <v>1.700146739130435</v>
          </cell>
          <cell r="DI416">
            <v>0.18156538043478263</v>
          </cell>
          <cell r="DJ416">
            <v>0.35543413043478261</v>
          </cell>
          <cell r="DK416">
            <v>0.7350554347826086</v>
          </cell>
          <cell r="DL416">
            <v>0</v>
          </cell>
          <cell r="DM416" t="str">
            <v>Aug 18</v>
          </cell>
          <cell r="DN416">
            <v>2.7850000000000001</v>
          </cell>
          <cell r="DO416">
            <v>0</v>
          </cell>
          <cell r="DP416">
            <v>0</v>
          </cell>
          <cell r="DQ416">
            <v>0</v>
          </cell>
          <cell r="DR416">
            <v>0</v>
          </cell>
          <cell r="DS416">
            <v>0.2992956521739103</v>
          </cell>
          <cell r="DT416">
            <v>85.443156521739127</v>
          </cell>
          <cell r="DU416">
            <v>84.194831814130424</v>
          </cell>
          <cell r="DV416">
            <v>90.952460869565215</v>
          </cell>
          <cell r="DW416">
            <v>89.704136161956512</v>
          </cell>
          <cell r="DX416">
            <v>88.036200000000008</v>
          </cell>
          <cell r="DY416">
            <v>86.787875292391305</v>
          </cell>
          <cell r="DZ416">
            <v>94.648460869565213</v>
          </cell>
          <cell r="EA416">
            <v>93.40013616195651</v>
          </cell>
          <cell r="EB416">
            <v>86.400939130434779</v>
          </cell>
          <cell r="EC416">
            <v>85.152614422826076</v>
          </cell>
          <cell r="ED416">
            <v>96.118460869565212</v>
          </cell>
          <cell r="EE416">
            <v>94.870136161956509</v>
          </cell>
          <cell r="EF416">
            <v>91.301791304347816</v>
          </cell>
          <cell r="EG416">
            <v>95.318269565217363</v>
          </cell>
          <cell r="EH416">
            <v>84.992660869565213</v>
          </cell>
          <cell r="EI416">
            <v>0</v>
          </cell>
          <cell r="EJ416">
            <v>0</v>
          </cell>
          <cell r="EK416">
            <v>90.273704347826069</v>
          </cell>
          <cell r="EL416">
            <v>89.025379640217366</v>
          </cell>
          <cell r="EM416">
            <v>0</v>
          </cell>
          <cell r="EN416">
            <v>0</v>
          </cell>
          <cell r="EO416">
            <v>65.848260869565223</v>
          </cell>
          <cell r="EP416">
            <v>64.633913043478273</v>
          </cell>
          <cell r="EQ416" t="str">
            <v>Aug 18</v>
          </cell>
          <cell r="ER416">
            <v>2.73</v>
          </cell>
          <cell r="ES416">
            <v>0</v>
          </cell>
          <cell r="ET416">
            <v>0</v>
          </cell>
          <cell r="EU416">
            <v>0</v>
          </cell>
          <cell r="EV416">
            <v>32.887826086956522</v>
          </cell>
          <cell r="EW416">
            <v>31.901739130434784</v>
          </cell>
          <cell r="EX416">
            <v>41.207934782608696</v>
          </cell>
          <cell r="EY416">
            <v>86.363139130434774</v>
          </cell>
          <cell r="EZ416">
            <v>85.114814422826072</v>
          </cell>
          <cell r="FA416">
            <v>96.899660869565224</v>
          </cell>
          <cell r="FB416">
            <v>95.651336161956522</v>
          </cell>
          <cell r="FC416">
            <v>89.960530434782598</v>
          </cell>
          <cell r="FD416">
            <v>88.712205727173895</v>
          </cell>
          <cell r="FE416">
            <v>85.943139130434787</v>
          </cell>
          <cell r="FF416">
            <v>84.694814422826084</v>
          </cell>
          <cell r="FG416">
            <v>0</v>
          </cell>
          <cell r="FH416">
            <v>90.133083988043452</v>
          </cell>
          <cell r="FI416">
            <v>92.94271304347825</v>
          </cell>
          <cell r="FJ416">
            <v>91.381408695652155</v>
          </cell>
          <cell r="FK416">
            <v>90.133083988043452</v>
          </cell>
          <cell r="FL416">
            <v>0</v>
          </cell>
          <cell r="FM416">
            <v>0</v>
          </cell>
          <cell r="FN416" t="str">
            <v>Aug 18</v>
          </cell>
          <cell r="FO416">
            <v>2.61</v>
          </cell>
          <cell r="FP416">
            <v>37.16771739130435</v>
          </cell>
          <cell r="FQ416">
            <v>42.591195652173909</v>
          </cell>
          <cell r="FR416">
            <v>59.281630434782606</v>
          </cell>
          <cell r="FS416">
            <v>0</v>
          </cell>
          <cell r="FT416">
            <v>86.442847826086975</v>
          </cell>
          <cell r="FU416">
            <v>85.194523118478273</v>
          </cell>
          <cell r="FV416">
            <v>91.017195652173925</v>
          </cell>
          <cell r="FW416">
            <v>89.768870944565222</v>
          </cell>
          <cell r="FX416">
            <v>84.388500000000008</v>
          </cell>
          <cell r="FY416">
            <v>83.140175292391305</v>
          </cell>
          <cell r="FZ416">
            <v>91.017195652173925</v>
          </cell>
          <cell r="GA416">
            <v>89.768870944565222</v>
          </cell>
          <cell r="GB416">
            <v>0</v>
          </cell>
          <cell r="GC416">
            <v>0</v>
          </cell>
          <cell r="GD416">
            <v>91.167939130434775</v>
          </cell>
          <cell r="GE416">
            <v>92.34567391304347</v>
          </cell>
          <cell r="GF416">
            <v>91.097349205434767</v>
          </cell>
          <cell r="GG416">
            <v>92.61045652173911</v>
          </cell>
          <cell r="GH416">
            <v>91.362131814130407</v>
          </cell>
          <cell r="GI416">
            <v>86.532782608695655</v>
          </cell>
          <cell r="GJ416">
            <v>84.85278260869562</v>
          </cell>
          <cell r="GK416">
            <v>0</v>
          </cell>
          <cell r="GL416">
            <v>0</v>
          </cell>
          <cell r="GM416">
            <v>0</v>
          </cell>
          <cell r="GN416">
            <v>0</v>
          </cell>
          <cell r="GO416" t="str">
            <v>Aug 18</v>
          </cell>
          <cell r="GP416">
            <v>8.1289999999999996</v>
          </cell>
          <cell r="GQ416">
            <v>578.38636363636363</v>
          </cell>
          <cell r="GR416">
            <v>540.97727272727275</v>
          </cell>
          <cell r="GS416">
            <v>559.77272727272725</v>
          </cell>
          <cell r="GT416">
            <v>555.5454545454545</v>
          </cell>
          <cell r="GU416">
            <v>640.60227272727275</v>
          </cell>
          <cell r="GV416">
            <v>636.85227272727275</v>
          </cell>
          <cell r="GW416">
            <v>640.60227272727275</v>
          </cell>
          <cell r="GX416">
            <v>0</v>
          </cell>
          <cell r="GY416">
            <v>801.85227272727275</v>
          </cell>
          <cell r="GZ416">
            <v>739.30681818181813</v>
          </cell>
          <cell r="HA416">
            <v>748.60227272727275</v>
          </cell>
          <cell r="HB416">
            <v>721.85227272727275</v>
          </cell>
          <cell r="HC416">
            <v>694.01136363636363</v>
          </cell>
          <cell r="HD416">
            <v>644.9545454545455</v>
          </cell>
          <cell r="HE416">
            <v>650.56818181818187</v>
          </cell>
          <cell r="HF416">
            <v>658.5</v>
          </cell>
          <cell r="HG416">
            <v>537.4204545454545</v>
          </cell>
          <cell r="HH416">
            <v>0</v>
          </cell>
          <cell r="HI416">
            <v>524.28409090909088</v>
          </cell>
          <cell r="HJ416">
            <v>0</v>
          </cell>
          <cell r="HK416" t="e">
            <v>#VALUE!</v>
          </cell>
          <cell r="HL416">
            <v>0</v>
          </cell>
          <cell r="HM416">
            <v>0</v>
          </cell>
          <cell r="HN416">
            <v>416.90909090909093</v>
          </cell>
          <cell r="HO416">
            <v>416.22727272727275</v>
          </cell>
          <cell r="HP416">
            <v>397.51136363636363</v>
          </cell>
          <cell r="HQ416">
            <v>0</v>
          </cell>
          <cell r="HR416">
            <v>97.637500000000003</v>
          </cell>
          <cell r="HS416">
            <v>0</v>
          </cell>
          <cell r="HT416">
            <v>816.39772727272725</v>
          </cell>
          <cell r="HU416" t="str">
            <v>Aug 18</v>
          </cell>
          <cell r="HV416">
            <v>639.56818181818187</v>
          </cell>
          <cell r="HW416">
            <v>578.97727272727275</v>
          </cell>
          <cell r="HX416">
            <v>602.56818181818187</v>
          </cell>
          <cell r="HY416">
            <v>541.97727272727275</v>
          </cell>
          <cell r="HZ416">
            <v>633.94318181818187</v>
          </cell>
          <cell r="IA416">
            <v>625.44318181818187</v>
          </cell>
          <cell r="IB416">
            <v>633.94318181818187</v>
          </cell>
          <cell r="IC416">
            <v>706.8295454545455</v>
          </cell>
          <cell r="ID416">
            <v>684.4545454545455</v>
          </cell>
          <cell r="IE416">
            <v>648.60227272727275</v>
          </cell>
          <cell r="IF416">
            <v>659.1704545454545</v>
          </cell>
          <cell r="IG416">
            <v>527.27272727272725</v>
          </cell>
          <cell r="IH416">
            <v>0</v>
          </cell>
          <cell r="II416">
            <v>512.97727272727275</v>
          </cell>
          <cell r="IJ416">
            <v>0</v>
          </cell>
          <cell r="IK416">
            <v>0</v>
          </cell>
          <cell r="IL416">
            <v>0</v>
          </cell>
          <cell r="IM416">
            <v>422.88636363636363</v>
          </cell>
          <cell r="IN416">
            <v>415.98863636363637</v>
          </cell>
          <cell r="IO416">
            <v>0</v>
          </cell>
          <cell r="IP416">
            <v>0</v>
          </cell>
          <cell r="IQ416" t="str">
            <v>Aug 18</v>
          </cell>
          <cell r="IR416">
            <v>10.181167803394072</v>
          </cell>
          <cell r="IS416">
            <v>45.124899274778407</v>
          </cell>
          <cell r="IT416">
            <v>52.800734618916437</v>
          </cell>
          <cell r="IU416">
            <v>0</v>
          </cell>
          <cell r="IV416">
            <v>0</v>
          </cell>
          <cell r="IW416">
            <v>0</v>
          </cell>
          <cell r="IX416">
            <v>72.242422360248455</v>
          </cell>
          <cell r="IY416">
            <v>0</v>
          </cell>
          <cell r="IZ416">
            <v>87.738053830227756</v>
          </cell>
          <cell r="JA416">
            <v>85.654244306418221</v>
          </cell>
          <cell r="JB416">
            <v>0</v>
          </cell>
          <cell r="JC416">
            <v>82.870434782608697</v>
          </cell>
          <cell r="JD416">
            <v>90.924204001127094</v>
          </cell>
          <cell r="JE416">
            <v>0</v>
          </cell>
          <cell r="JF416">
            <v>0</v>
          </cell>
          <cell r="JG416">
            <v>0</v>
          </cell>
          <cell r="JH416">
            <v>0</v>
          </cell>
          <cell r="JI416">
            <v>0</v>
          </cell>
          <cell r="JJ416">
            <v>0</v>
          </cell>
          <cell r="JK416">
            <v>0</v>
          </cell>
          <cell r="JL416">
            <v>0</v>
          </cell>
          <cell r="JM416">
            <v>3.2427429192546668</v>
          </cell>
          <cell r="JN416">
            <v>87.21306635610766</v>
          </cell>
          <cell r="JO416">
            <v>0</v>
          </cell>
          <cell r="JP416">
            <v>88.510962380952392</v>
          </cell>
          <cell r="JQ416">
            <v>85.268219461697726</v>
          </cell>
          <cell r="JR416">
            <v>86.946024844720498</v>
          </cell>
          <cell r="JS416">
            <v>87.997142857142848</v>
          </cell>
          <cell r="JT416">
            <v>88.763126293995867</v>
          </cell>
          <cell r="JU416">
            <v>0</v>
          </cell>
          <cell r="JV416">
            <v>0</v>
          </cell>
          <cell r="JW416">
            <v>0</v>
          </cell>
          <cell r="JX416">
            <v>0</v>
          </cell>
          <cell r="JY416">
            <v>0</v>
          </cell>
          <cell r="JZ416">
            <v>87.159523809523819</v>
          </cell>
          <cell r="KA416">
            <v>0</v>
          </cell>
          <cell r="KB416">
            <v>0</v>
          </cell>
          <cell r="KC416">
            <v>0</v>
          </cell>
          <cell r="KD416">
            <v>74.193333333333328</v>
          </cell>
          <cell r="KE416">
            <v>76.32376811594203</v>
          </cell>
          <cell r="KF416">
            <v>74.193333333333328</v>
          </cell>
          <cell r="KG416">
            <v>76.32376811594203</v>
          </cell>
          <cell r="KH416">
            <v>71.300952380952396</v>
          </cell>
          <cell r="KI416">
            <v>0</v>
          </cell>
          <cell r="KJ416">
            <v>0</v>
          </cell>
          <cell r="KK416">
            <v>73.198728419817101</v>
          </cell>
          <cell r="KL416">
            <v>71.606977388695981</v>
          </cell>
          <cell r="KM416">
            <v>0</v>
          </cell>
          <cell r="KN416">
            <v>70.57341419279112</v>
          </cell>
          <cell r="KO416">
            <v>-20</v>
          </cell>
          <cell r="KP416">
            <v>0.66956521739130448</v>
          </cell>
          <cell r="KQ416">
            <v>1.2304347826086963</v>
          </cell>
          <cell r="KR416">
            <v>0.83043478260869552</v>
          </cell>
          <cell r="KS416">
            <v>0.43043478260869583</v>
          </cell>
          <cell r="KT416">
            <v>-5.2171739130434755E-2</v>
          </cell>
          <cell r="KU416">
            <v>-2.3913043478260869</v>
          </cell>
          <cell r="KV416">
            <v>-1.8913043478260869</v>
          </cell>
          <cell r="KW416">
            <v>-0.67826086956521725</v>
          </cell>
          <cell r="KX416">
            <v>0.25217391304347825</v>
          </cell>
          <cell r="KY416">
            <v>0.25217391304347825</v>
          </cell>
          <cell r="KZ416">
            <v>5.4347826086956523</v>
          </cell>
          <cell r="LA416">
            <v>5.7826086956521738</v>
          </cell>
          <cell r="LB416">
            <v>2.1304347826086958</v>
          </cell>
          <cell r="LC416" t="str">
            <v>Aug 18</v>
          </cell>
          <cell r="LD416">
            <v>46.736502820306207</v>
          </cell>
          <cell r="LE416">
            <v>54.637281910009179</v>
          </cell>
          <cell r="LF416">
            <v>580</v>
          </cell>
          <cell r="LG416">
            <v>595</v>
          </cell>
          <cell r="LH416">
            <v>70.350291005291012</v>
          </cell>
          <cell r="LI416">
            <v>82.624285714285719</v>
          </cell>
          <cell r="LJ416">
            <v>86.613809523809508</v>
          </cell>
          <cell r="LK416">
            <v>0.88809523809523816</v>
          </cell>
          <cell r="LL416">
            <v>84.540952380952376</v>
          </cell>
          <cell r="LM416">
            <v>-0.68333333333333335</v>
          </cell>
          <cell r="LN416">
            <v>86.26666666666668</v>
          </cell>
          <cell r="LO416">
            <v>0.17952380952380953</v>
          </cell>
          <cell r="LP416">
            <v>0</v>
          </cell>
          <cell r="LQ416">
            <v>0</v>
          </cell>
          <cell r="LR416">
            <v>0</v>
          </cell>
          <cell r="LS416">
            <v>0</v>
          </cell>
          <cell r="LT416">
            <v>68.855718035245616</v>
          </cell>
          <cell r="LU416">
            <v>67.767379077615288</v>
          </cell>
          <cell r="LV416">
            <v>76.853809523809502</v>
          </cell>
          <cell r="LW416">
            <v>72.257563636363642</v>
          </cell>
          <cell r="LX416">
            <v>72.121136363636367</v>
          </cell>
          <cell r="LY416">
            <v>75.712045454545461</v>
          </cell>
          <cell r="LZ416">
            <v>74.470952380952397</v>
          </cell>
          <cell r="MA416">
            <v>75.019999999999968</v>
          </cell>
          <cell r="MB416" t="str">
            <v>Aug 18</v>
          </cell>
          <cell r="MC416">
            <v>599.21428571428578</v>
          </cell>
          <cell r="MD416">
            <v>625.11904761904759</v>
          </cell>
          <cell r="ME416">
            <v>72.703042328042329</v>
          </cell>
          <cell r="MF416">
            <v>122.56084000000001</v>
          </cell>
          <cell r="MG416">
            <v>115.102</v>
          </cell>
          <cell r="MH416" t="str">
            <v>Aug 18</v>
          </cell>
          <cell r="MI416">
            <v>99.347826086956516</v>
          </cell>
          <cell r="MJ416">
            <v>101.61490683229816</v>
          </cell>
          <cell r="MK416">
            <v>104.47204968944102</v>
          </cell>
          <cell r="ML416">
            <v>111.30434782608695</v>
          </cell>
          <cell r="MM416">
            <v>80</v>
          </cell>
          <cell r="MN416">
            <v>134.90372969135024</v>
          </cell>
          <cell r="MO416">
            <v>132.66004792879153</v>
          </cell>
          <cell r="MP416">
            <v>125.83850931677009</v>
          </cell>
          <cell r="MQ416">
            <v>54.739130434782609</v>
          </cell>
          <cell r="MR416">
            <v>72.934782608695656</v>
          </cell>
          <cell r="MS416">
            <v>134.16815742397145</v>
          </cell>
          <cell r="MT416">
            <v>109.08454538383764</v>
          </cell>
          <cell r="MU416">
            <v>78.391981052275412</v>
          </cell>
          <cell r="MV416">
            <v>103.53260869565217</v>
          </cell>
          <cell r="MW416">
            <v>11.86</v>
          </cell>
        </row>
        <row r="417">
          <cell r="F417" t="str">
            <v>Sep 18</v>
          </cell>
          <cell r="G417">
            <v>78.853250000000017</v>
          </cell>
          <cell r="H417">
            <v>0</v>
          </cell>
          <cell r="I417">
            <v>70.248421052631585</v>
          </cell>
          <cell r="J417">
            <v>69.736842105263165</v>
          </cell>
          <cell r="K417">
            <v>77.14131578947368</v>
          </cell>
          <cell r="L417">
            <v>77.569473684210521</v>
          </cell>
          <cell r="M417">
            <v>74.408947368421053</v>
          </cell>
          <cell r="N417">
            <v>-14.13684210526316</v>
          </cell>
          <cell r="O417">
            <v>55.600000000000009</v>
          </cell>
          <cell r="P417">
            <v>58.421052631578952</v>
          </cell>
          <cell r="Q417">
            <v>55.600000000000009</v>
          </cell>
          <cell r="R417">
            <v>67.249473684210514</v>
          </cell>
          <cell r="S417">
            <v>60.842105263157904</v>
          </cell>
          <cell r="T417">
            <v>52.005263157894724</v>
          </cell>
          <cell r="U417">
            <v>37.486842105263158</v>
          </cell>
          <cell r="V417">
            <v>78.828324999999992</v>
          </cell>
          <cell r="W417">
            <v>78.803324999999987</v>
          </cell>
          <cell r="X417">
            <v>78.653249999999986</v>
          </cell>
          <cell r="Y417">
            <v>76.353249999999989</v>
          </cell>
          <cell r="Z417">
            <v>77.653249999999986</v>
          </cell>
          <cell r="AA417">
            <v>78.247249999999994</v>
          </cell>
          <cell r="AB417">
            <v>81.89725</v>
          </cell>
          <cell r="AC417">
            <v>79.103324999999984</v>
          </cell>
          <cell r="AD417">
            <v>78.028249999999986</v>
          </cell>
          <cell r="AE417">
            <v>82.353249999999989</v>
          </cell>
          <cell r="AF417">
            <v>78.756124999999997</v>
          </cell>
          <cell r="AG417">
            <v>80.38000000000001</v>
          </cell>
          <cell r="AH417">
            <v>76.706125</v>
          </cell>
          <cell r="AI417">
            <v>77.304999999999993</v>
          </cell>
          <cell r="AJ417">
            <v>78.756124999999997</v>
          </cell>
          <cell r="AK417">
            <v>79.356124999999992</v>
          </cell>
          <cell r="AL417">
            <v>81.115749999999991</v>
          </cell>
          <cell r="AM417">
            <v>81.334500000000006</v>
          </cell>
          <cell r="AN417">
            <v>80.672249999999991</v>
          </cell>
          <cell r="AO417">
            <v>80.947249999999997</v>
          </cell>
          <cell r="AP417">
            <v>79.293750000000003</v>
          </cell>
          <cell r="AQ417">
            <v>77.106124999999992</v>
          </cell>
          <cell r="AR417">
            <v>79.319999999999993</v>
          </cell>
          <cell r="AS417">
            <v>79.103324999999984</v>
          </cell>
          <cell r="AT417">
            <v>78.15000000000002</v>
          </cell>
          <cell r="AU417">
            <v>80.960000000000008</v>
          </cell>
          <cell r="AV417">
            <v>81.447249999999997</v>
          </cell>
          <cell r="AW417">
            <v>78.500000000000014</v>
          </cell>
          <cell r="AX417">
            <v>79.178249999999991</v>
          </cell>
          <cell r="AY417">
            <v>76.769473684210524</v>
          </cell>
          <cell r="AZ417">
            <v>76.101052631578966</v>
          </cell>
          <cell r="BA417">
            <v>75.282631578947388</v>
          </cell>
          <cell r="BB417">
            <v>77.864999999999995</v>
          </cell>
          <cell r="BC417">
            <v>77.24724999999998</v>
          </cell>
          <cell r="BD417">
            <v>0.34272727272727377</v>
          </cell>
          <cell r="BE417">
            <v>58.127368421052637</v>
          </cell>
          <cell r="BF417">
            <v>75.101062631578969</v>
          </cell>
          <cell r="BG417">
            <v>68.890736842105269</v>
          </cell>
          <cell r="BH417">
            <v>78.365749999999991</v>
          </cell>
          <cell r="BI417">
            <v>78.353249999999989</v>
          </cell>
          <cell r="BJ417">
            <v>0</v>
          </cell>
          <cell r="BK417">
            <v>2.9</v>
          </cell>
          <cell r="BL417">
            <v>22.134276315789474</v>
          </cell>
          <cell r="BM417">
            <v>44.468881578947368</v>
          </cell>
          <cell r="BN417">
            <v>58.094013157894743</v>
          </cell>
          <cell r="BO417">
            <v>52.371513157894739</v>
          </cell>
          <cell r="BP417">
            <v>66.033947368421039</v>
          </cell>
          <cell r="BQ417">
            <v>85.255357894736846</v>
          </cell>
          <cell r="BR417">
            <v>84.102562922368421</v>
          </cell>
          <cell r="BS417">
            <v>87.544578947368436</v>
          </cell>
          <cell r="BT417">
            <v>86.39178397500001</v>
          </cell>
          <cell r="BU417">
            <v>90.978410526315784</v>
          </cell>
          <cell r="BV417">
            <v>89.825615553947358</v>
          </cell>
          <cell r="BW417">
            <v>83.15756842105263</v>
          </cell>
          <cell r="BX417">
            <v>82.004773448684205</v>
          </cell>
          <cell r="BY417">
            <v>89.354778947368402</v>
          </cell>
          <cell r="BZ417">
            <v>88.201983974999976</v>
          </cell>
          <cell r="CA417">
            <v>83.349884210526312</v>
          </cell>
          <cell r="CB417">
            <v>82.197089238157886</v>
          </cell>
          <cell r="CC417">
            <v>89.465305263157887</v>
          </cell>
          <cell r="CD417">
            <v>88.312510290789461</v>
          </cell>
          <cell r="CE417">
            <v>94.724147368421058</v>
          </cell>
          <cell r="CF417">
            <v>99.11999999999999</v>
          </cell>
          <cell r="CG417">
            <v>101.0069052631579</v>
          </cell>
          <cell r="CH417">
            <v>57.545526315789473</v>
          </cell>
          <cell r="CI417">
            <v>95.194989473684203</v>
          </cell>
          <cell r="CJ417">
            <v>91.818410526315787</v>
          </cell>
          <cell r="CK417">
            <v>91.984199999999987</v>
          </cell>
          <cell r="CL417">
            <v>89.631426315789454</v>
          </cell>
          <cell r="CM417">
            <v>0</v>
          </cell>
          <cell r="CN417">
            <v>92.7161052631579</v>
          </cell>
          <cell r="CO417">
            <v>91.563310290789474</v>
          </cell>
          <cell r="CP417">
            <v>0</v>
          </cell>
          <cell r="CQ417">
            <v>90.433073684210498</v>
          </cell>
          <cell r="CR417">
            <v>0</v>
          </cell>
          <cell r="CS417">
            <v>0</v>
          </cell>
          <cell r="CT417">
            <v>69.294210526315794</v>
          </cell>
          <cell r="CU417">
            <v>66.354736842105268</v>
          </cell>
          <cell r="CV417">
            <v>0</v>
          </cell>
          <cell r="CW417">
            <v>81.375</v>
          </cell>
          <cell r="CX417">
            <v>0</v>
          </cell>
          <cell r="CY417">
            <v>79.092410526315774</v>
          </cell>
          <cell r="CZ417">
            <v>87.740763157894733</v>
          </cell>
          <cell r="DA417">
            <v>86.744921052631568</v>
          </cell>
          <cell r="DB417">
            <v>0.95384210526315627</v>
          </cell>
          <cell r="DC417">
            <v>0.80483253588516512</v>
          </cell>
          <cell r="DD417">
            <v>-6.410526315789393E-2</v>
          </cell>
          <cell r="DE417">
            <v>0</v>
          </cell>
          <cell r="DF417">
            <v>1.152794972368421</v>
          </cell>
          <cell r="DG417">
            <v>2.7447499342105264</v>
          </cell>
          <cell r="DH417">
            <v>1.5496973684210529</v>
          </cell>
          <cell r="DI417">
            <v>0.16723598684210528</v>
          </cell>
          <cell r="DJ417">
            <v>0.34967447368421056</v>
          </cell>
          <cell r="DK417">
            <v>0.67814210526315788</v>
          </cell>
          <cell r="DL417">
            <v>0</v>
          </cell>
          <cell r="DM417" t="str">
            <v>Sep 18</v>
          </cell>
          <cell r="DN417">
            <v>2.6100000000000003</v>
          </cell>
          <cell r="DO417">
            <v>0</v>
          </cell>
          <cell r="DP417">
            <v>0</v>
          </cell>
          <cell r="DQ417">
            <v>0</v>
          </cell>
          <cell r="DR417">
            <v>0</v>
          </cell>
          <cell r="DS417">
            <v>-0.69830526315790564</v>
          </cell>
          <cell r="DT417">
            <v>84.557052631578941</v>
          </cell>
          <cell r="DU417">
            <v>83.404257659210515</v>
          </cell>
          <cell r="DV417">
            <v>93.42104210526314</v>
          </cell>
          <cell r="DW417">
            <v>92.268247132894714</v>
          </cell>
          <cell r="DX417">
            <v>87.331042105263137</v>
          </cell>
          <cell r="DY417">
            <v>86.178247132894711</v>
          </cell>
          <cell r="DZ417">
            <v>95.425989473684211</v>
          </cell>
          <cell r="EA417">
            <v>94.273194501315785</v>
          </cell>
          <cell r="EB417">
            <v>86.038989473684225</v>
          </cell>
          <cell r="EC417">
            <v>84.886194501315799</v>
          </cell>
          <cell r="ED417">
            <v>95.83493684210525</v>
          </cell>
          <cell r="EE417">
            <v>94.682141869736824</v>
          </cell>
          <cell r="EF417">
            <v>93.979421052631579</v>
          </cell>
          <cell r="EG417">
            <v>99.234947368421061</v>
          </cell>
          <cell r="EH417">
            <v>89.342842105263159</v>
          </cell>
          <cell r="EI417">
            <v>0</v>
          </cell>
          <cell r="EJ417">
            <v>0</v>
          </cell>
          <cell r="EK417">
            <v>94.43036842105262</v>
          </cell>
          <cell r="EL417">
            <v>93.277573448684194</v>
          </cell>
          <cell r="EM417">
            <v>0</v>
          </cell>
          <cell r="EN417">
            <v>0</v>
          </cell>
          <cell r="EO417">
            <v>67.279473684210529</v>
          </cell>
          <cell r="EP417">
            <v>65.96736842105264</v>
          </cell>
          <cell r="EQ417" t="str">
            <v>Sep 18</v>
          </cell>
          <cell r="ER417">
            <v>2.75</v>
          </cell>
          <cell r="ES417">
            <v>0</v>
          </cell>
          <cell r="ET417">
            <v>0</v>
          </cell>
          <cell r="EU417">
            <v>0</v>
          </cell>
          <cell r="EV417">
            <v>32.70473684210527</v>
          </cell>
          <cell r="EW417">
            <v>38.396842105263154</v>
          </cell>
          <cell r="EX417">
            <v>51.6378947368421</v>
          </cell>
          <cell r="EY417">
            <v>88.722568421052628</v>
          </cell>
          <cell r="EZ417">
            <v>87.569773448684202</v>
          </cell>
          <cell r="FA417">
            <v>98.802568421052641</v>
          </cell>
          <cell r="FB417">
            <v>97.649773448684215</v>
          </cell>
          <cell r="FC417">
            <v>90.430199999999999</v>
          </cell>
          <cell r="FD417">
            <v>89.277405027631573</v>
          </cell>
          <cell r="FE417">
            <v>88.302568421052626</v>
          </cell>
          <cell r="FF417">
            <v>87.149773448684201</v>
          </cell>
          <cell r="FG417">
            <v>0</v>
          </cell>
          <cell r="FH417">
            <v>93.719015553947358</v>
          </cell>
          <cell r="FI417">
            <v>95.695231578947372</v>
          </cell>
          <cell r="FJ417">
            <v>94.871810526315784</v>
          </cell>
          <cell r="FK417">
            <v>93.719015553947358</v>
          </cell>
          <cell r="FL417">
            <v>0</v>
          </cell>
          <cell r="FM417">
            <v>0</v>
          </cell>
          <cell r="FN417" t="str">
            <v>Sep 18</v>
          </cell>
          <cell r="FO417">
            <v>2.2400000000000002</v>
          </cell>
          <cell r="FP417">
            <v>40.396519607843132</v>
          </cell>
          <cell r="FQ417">
            <v>46.065147058823534</v>
          </cell>
          <cell r="FR417">
            <v>68.42980392156862</v>
          </cell>
          <cell r="FS417">
            <v>0</v>
          </cell>
          <cell r="FT417">
            <v>93.428005263157871</v>
          </cell>
          <cell r="FU417">
            <v>92.275210290789445</v>
          </cell>
          <cell r="FV417">
            <v>98.324321052631575</v>
          </cell>
          <cell r="FW417">
            <v>97.171526080263149</v>
          </cell>
          <cell r="FX417">
            <v>91.118005263157897</v>
          </cell>
          <cell r="FY417">
            <v>89.965210290789472</v>
          </cell>
          <cell r="FZ417">
            <v>98.324321052631575</v>
          </cell>
          <cell r="GA417">
            <v>97.171526080263149</v>
          </cell>
          <cell r="GB417">
            <v>0</v>
          </cell>
          <cell r="GC417">
            <v>0</v>
          </cell>
          <cell r="GD417">
            <v>93.977763157894728</v>
          </cell>
          <cell r="GE417">
            <v>96.053557894736841</v>
          </cell>
          <cell r="GF417">
            <v>94.900762922368415</v>
          </cell>
          <cell r="GG417">
            <v>96.166847368421045</v>
          </cell>
          <cell r="GH417">
            <v>95.01405239605262</v>
          </cell>
          <cell r="GI417">
            <v>92.534842105263138</v>
          </cell>
          <cell r="GJ417">
            <v>90.854842105263131</v>
          </cell>
          <cell r="GK417">
            <v>0</v>
          </cell>
          <cell r="GL417">
            <v>0</v>
          </cell>
          <cell r="GM417">
            <v>0</v>
          </cell>
          <cell r="GN417">
            <v>0</v>
          </cell>
          <cell r="GO417" t="str">
            <v>Sep 18</v>
          </cell>
          <cell r="GP417">
            <v>9.5589999999999993</v>
          </cell>
          <cell r="GQ417">
            <v>655.9</v>
          </cell>
          <cell r="GR417">
            <v>651.5</v>
          </cell>
          <cell r="GS417">
            <v>614.1</v>
          </cell>
          <cell r="GT417">
            <v>640.5</v>
          </cell>
          <cell r="GU417">
            <v>676.125</v>
          </cell>
          <cell r="GV417">
            <v>672.375</v>
          </cell>
          <cell r="GW417">
            <v>676.125</v>
          </cell>
          <cell r="GX417">
            <v>0</v>
          </cell>
          <cell r="GY417">
            <v>803.32500000000005</v>
          </cell>
          <cell r="GZ417">
            <v>734.02499999999998</v>
          </cell>
          <cell r="HA417">
            <v>739.53750000000002</v>
          </cell>
          <cell r="HB417">
            <v>724.82500000000005</v>
          </cell>
          <cell r="HC417">
            <v>728.52499999999998</v>
          </cell>
          <cell r="HD417">
            <v>681.38750000000005</v>
          </cell>
          <cell r="HE417">
            <v>689.25</v>
          </cell>
          <cell r="HF417">
            <v>691.27499999999998</v>
          </cell>
          <cell r="HG417">
            <v>577.54999999999995</v>
          </cell>
          <cell r="HH417">
            <v>0</v>
          </cell>
          <cell r="HI417">
            <v>563.52499999999998</v>
          </cell>
          <cell r="HJ417">
            <v>0</v>
          </cell>
          <cell r="HK417" t="e">
            <v>#VALUE!</v>
          </cell>
          <cell r="HL417">
            <v>0</v>
          </cell>
          <cell r="HM417">
            <v>0</v>
          </cell>
          <cell r="HN417">
            <v>433.375</v>
          </cell>
          <cell r="HO417">
            <v>429.3</v>
          </cell>
          <cell r="HP417">
            <v>411.125</v>
          </cell>
          <cell r="HQ417">
            <v>0</v>
          </cell>
          <cell r="HR417">
            <v>100.42699999999999</v>
          </cell>
          <cell r="HS417">
            <v>0</v>
          </cell>
          <cell r="HT417">
            <v>831.57500000000005</v>
          </cell>
          <cell r="HU417" t="str">
            <v>Sep 18</v>
          </cell>
          <cell r="HV417">
            <v>659.35</v>
          </cell>
          <cell r="HW417">
            <v>647.25</v>
          </cell>
          <cell r="HX417">
            <v>622.35</v>
          </cell>
          <cell r="HY417">
            <v>610.25</v>
          </cell>
          <cell r="HZ417">
            <v>670.0625</v>
          </cell>
          <cell r="IA417">
            <v>661.46249999999998</v>
          </cell>
          <cell r="IB417">
            <v>670.0625</v>
          </cell>
          <cell r="IC417">
            <v>717.91250000000002</v>
          </cell>
          <cell r="ID417">
            <v>718.47500000000002</v>
          </cell>
          <cell r="IE417">
            <v>681.8125</v>
          </cell>
          <cell r="IF417">
            <v>692.1</v>
          </cell>
          <cell r="IG417">
            <v>570.35</v>
          </cell>
          <cell r="IH417">
            <v>0</v>
          </cell>
          <cell r="II417">
            <v>555.86249999999995</v>
          </cell>
          <cell r="IJ417">
            <v>0</v>
          </cell>
          <cell r="IK417">
            <v>0</v>
          </cell>
          <cell r="IL417">
            <v>0</v>
          </cell>
          <cell r="IM417">
            <v>439.63749999999999</v>
          </cell>
          <cell r="IN417">
            <v>425.98750000000001</v>
          </cell>
          <cell r="IO417">
            <v>0</v>
          </cell>
          <cell r="IP417">
            <v>0</v>
          </cell>
          <cell r="IQ417" t="str">
            <v>Sep 18</v>
          </cell>
          <cell r="IR417">
            <v>10.69</v>
          </cell>
          <cell r="IS417">
            <v>46.736502820306207</v>
          </cell>
          <cell r="IT417">
            <v>56.473829201101928</v>
          </cell>
          <cell r="IU417">
            <v>0</v>
          </cell>
          <cell r="IV417">
            <v>0</v>
          </cell>
          <cell r="IW417">
            <v>0</v>
          </cell>
          <cell r="IX417">
            <v>75.252004999999997</v>
          </cell>
          <cell r="IY417">
            <v>0</v>
          </cell>
          <cell r="IZ417">
            <v>92.46299999999998</v>
          </cell>
          <cell r="JA417">
            <v>90.451500000000024</v>
          </cell>
          <cell r="JB417">
            <v>0</v>
          </cell>
          <cell r="JC417">
            <v>88.028500000000008</v>
          </cell>
          <cell r="JD417">
            <v>96.860946745562146</v>
          </cell>
          <cell r="JE417">
            <v>0</v>
          </cell>
          <cell r="JF417">
            <v>0</v>
          </cell>
          <cell r="JG417">
            <v>0</v>
          </cell>
          <cell r="JH417">
            <v>0</v>
          </cell>
          <cell r="JI417">
            <v>0</v>
          </cell>
          <cell r="JJ417">
            <v>0</v>
          </cell>
          <cell r="JK417">
            <v>0</v>
          </cell>
          <cell r="JL417">
            <v>0</v>
          </cell>
          <cell r="JM417">
            <v>4.1244999999999976</v>
          </cell>
          <cell r="JN417">
            <v>91.674509999999998</v>
          </cell>
          <cell r="JO417">
            <v>0</v>
          </cell>
          <cell r="JP417">
            <v>93.796499999999995</v>
          </cell>
          <cell r="JQ417">
            <v>89.671999999999997</v>
          </cell>
          <cell r="JR417">
            <v>92.60499999999999</v>
          </cell>
          <cell r="JS417">
            <v>93.436500000000009</v>
          </cell>
          <cell r="JT417">
            <v>94.371499999999997</v>
          </cell>
          <cell r="JU417">
            <v>0</v>
          </cell>
          <cell r="JV417">
            <v>0</v>
          </cell>
          <cell r="JW417">
            <v>0</v>
          </cell>
          <cell r="JX417">
            <v>0</v>
          </cell>
          <cell r="JY417">
            <v>0</v>
          </cell>
          <cell r="JZ417">
            <v>91.421999999999997</v>
          </cell>
          <cell r="KA417">
            <v>0</v>
          </cell>
          <cell r="KB417">
            <v>0</v>
          </cell>
          <cell r="KC417">
            <v>0</v>
          </cell>
          <cell r="KD417">
            <v>77.134500000000017</v>
          </cell>
          <cell r="KE417">
            <v>79.134500000000017</v>
          </cell>
          <cell r="KF417">
            <v>77.134500000000017</v>
          </cell>
          <cell r="KG417">
            <v>79.134500000000017</v>
          </cell>
          <cell r="KH417">
            <v>73.202499999999986</v>
          </cell>
          <cell r="KI417">
            <v>0</v>
          </cell>
          <cell r="KJ417">
            <v>0</v>
          </cell>
          <cell r="KK417">
            <v>74.554015748031489</v>
          </cell>
          <cell r="KL417">
            <v>72.925590551181102</v>
          </cell>
          <cell r="KM417">
            <v>0</v>
          </cell>
          <cell r="KN417">
            <v>72.385669291338573</v>
          </cell>
          <cell r="KO417">
            <v>-20</v>
          </cell>
          <cell r="KP417">
            <v>5.0005000000000001E-2</v>
          </cell>
          <cell r="KQ417">
            <v>1.3000000000000003</v>
          </cell>
          <cell r="KR417">
            <v>0.9</v>
          </cell>
          <cell r="KS417">
            <v>0.5</v>
          </cell>
          <cell r="KT417">
            <v>1.0000000000000001E-5</v>
          </cell>
          <cell r="KU417">
            <v>-2.25</v>
          </cell>
          <cell r="KV417">
            <v>-1.75</v>
          </cell>
          <cell r="KW417">
            <v>-0.27499999999999997</v>
          </cell>
          <cell r="KX417">
            <v>0.57500000000000007</v>
          </cell>
          <cell r="KY417">
            <v>0.57500000000000007</v>
          </cell>
          <cell r="KZ417">
            <v>3.5</v>
          </cell>
          <cell r="LA417">
            <v>4.5</v>
          </cell>
          <cell r="LB417">
            <v>2</v>
          </cell>
          <cell r="LC417" t="str">
            <v>Sep 18</v>
          </cell>
          <cell r="LD417">
            <v>48.348106365834006</v>
          </cell>
          <cell r="LE417">
            <v>58.310376492194671</v>
          </cell>
          <cell r="LF417">
            <v>600</v>
          </cell>
          <cell r="LG417">
            <v>635</v>
          </cell>
          <cell r="LH417">
            <v>74.06572222222222</v>
          </cell>
          <cell r="LI417">
            <v>87.5655</v>
          </cell>
          <cell r="LJ417">
            <v>90.828500000000005</v>
          </cell>
          <cell r="LK417">
            <v>0.82750000000000035</v>
          </cell>
          <cell r="LL417">
            <v>89.775500000000008</v>
          </cell>
          <cell r="LM417">
            <v>-0.68249999999999988</v>
          </cell>
          <cell r="LN417">
            <v>91.513499999999965</v>
          </cell>
          <cell r="LO417">
            <v>0.18650000000000005</v>
          </cell>
          <cell r="LP417">
            <v>0</v>
          </cell>
          <cell r="LQ417">
            <v>0</v>
          </cell>
          <cell r="LR417">
            <v>0</v>
          </cell>
          <cell r="LS417">
            <v>0</v>
          </cell>
          <cell r="LT417">
            <v>70.521181102362206</v>
          </cell>
          <cell r="LU417">
            <v>69.823779527559054</v>
          </cell>
          <cell r="LV417">
            <v>81.89725</v>
          </cell>
          <cell r="LW417">
            <v>79.103324999999984</v>
          </cell>
          <cell r="LX417">
            <v>78.028249999999986</v>
          </cell>
          <cell r="LY417">
            <v>82.353249999999989</v>
          </cell>
          <cell r="LZ417">
            <v>78.756124999999997</v>
          </cell>
          <cell r="MA417">
            <v>80.38000000000001</v>
          </cell>
          <cell r="MB417" t="str">
            <v>Sep 18</v>
          </cell>
          <cell r="MC417">
            <v>657.02499999999998</v>
          </cell>
          <cell r="MD417">
            <v>675.42499999999995</v>
          </cell>
          <cell r="ME417">
            <v>76.655555555555566</v>
          </cell>
          <cell r="MF417">
            <v>119.04903931034482</v>
          </cell>
          <cell r="MG417">
            <v>112.89750000000001</v>
          </cell>
          <cell r="MH417" t="str">
            <v>Sep 18</v>
          </cell>
          <cell r="MI417">
            <v>123.125</v>
          </cell>
          <cell r="MJ417">
            <v>103.5714285714286</v>
          </cell>
          <cell r="MK417">
            <v>106.42857142857142</v>
          </cell>
          <cell r="ML417">
            <v>111.42857142857142</v>
          </cell>
          <cell r="MM417">
            <v>74.285714285714249</v>
          </cell>
          <cell r="MN417">
            <v>134.48607108549464</v>
          </cell>
          <cell r="MO417">
            <v>132.25885826771656</v>
          </cell>
          <cell r="MP417">
            <v>123.57142857142867</v>
          </cell>
          <cell r="MQ417">
            <v>56.625</v>
          </cell>
          <cell r="MR417">
            <v>76.875</v>
          </cell>
          <cell r="MS417">
            <v>134.16815742397142</v>
          </cell>
          <cell r="MT417">
            <v>125.2236135957066</v>
          </cell>
          <cell r="MU417">
            <v>77.456225680933841</v>
          </cell>
          <cell r="MV417">
            <v>131</v>
          </cell>
          <cell r="MW417">
            <v>11.86</v>
          </cell>
        </row>
        <row r="418">
          <cell r="F418" t="str">
            <v>Oct 18</v>
          </cell>
          <cell r="G418">
            <v>81.153913043478255</v>
          </cell>
          <cell r="H418">
            <v>0</v>
          </cell>
          <cell r="I418">
            <v>70.755652173913035</v>
          </cell>
          <cell r="J418">
            <v>70.743478260869566</v>
          </cell>
          <cell r="K418">
            <v>77.784999999999997</v>
          </cell>
          <cell r="L418">
            <v>78.892608695652157</v>
          </cell>
          <cell r="M418">
            <v>75.859999999999985</v>
          </cell>
          <cell r="N418">
            <v>-16.934090909090909</v>
          </cell>
          <cell r="O418">
            <v>53.809387351778653</v>
          </cell>
          <cell r="P418">
            <v>54.960869565217394</v>
          </cell>
          <cell r="Q418">
            <v>53.809387351778653</v>
          </cell>
          <cell r="R418">
            <v>62.713913043478264</v>
          </cell>
          <cell r="S418">
            <v>52.591304347826089</v>
          </cell>
          <cell r="T418">
            <v>43.099090909090904</v>
          </cell>
          <cell r="U418">
            <v>25.012727272727275</v>
          </cell>
          <cell r="V418">
            <v>79.190869565217383</v>
          </cell>
          <cell r="W418">
            <v>80.07782608695652</v>
          </cell>
          <cell r="X418">
            <v>80.953913043478252</v>
          </cell>
          <cell r="Y418">
            <v>78.653913043478255</v>
          </cell>
          <cell r="Z418">
            <v>80.523478260869553</v>
          </cell>
          <cell r="AA418">
            <v>80.518478260869585</v>
          </cell>
          <cell r="AB418">
            <v>83.496739130434804</v>
          </cell>
          <cell r="AC418">
            <v>82.023491304347814</v>
          </cell>
          <cell r="AD418">
            <v>79.353913043478258</v>
          </cell>
          <cell r="AE418">
            <v>84.719130434782599</v>
          </cell>
          <cell r="AF418">
            <v>80.892934782608705</v>
          </cell>
          <cell r="AG418">
            <v>83.090000000000032</v>
          </cell>
          <cell r="AH418">
            <v>78.442934782608717</v>
          </cell>
          <cell r="AI418">
            <v>79.462608695652179</v>
          </cell>
          <cell r="AJ418">
            <v>80.892934782608705</v>
          </cell>
          <cell r="AK418">
            <v>81.592934782608708</v>
          </cell>
          <cell r="AL418">
            <v>82.884347826086952</v>
          </cell>
          <cell r="AM418">
            <v>84.760869565217391</v>
          </cell>
          <cell r="AN418">
            <v>82.522826086956542</v>
          </cell>
          <cell r="AO418">
            <v>83.714130434782618</v>
          </cell>
          <cell r="AP418">
            <v>81.12934782608697</v>
          </cell>
          <cell r="AQ418">
            <v>79.121195652173924</v>
          </cell>
          <cell r="AR418">
            <v>81.989130434782624</v>
          </cell>
          <cell r="AS418">
            <v>82.023491304347814</v>
          </cell>
          <cell r="AT418">
            <v>80.167391304347859</v>
          </cell>
          <cell r="AU418">
            <v>82.644782608695678</v>
          </cell>
          <cell r="AV418">
            <v>84.005434782608717</v>
          </cell>
          <cell r="AW418">
            <v>80.8087086956522</v>
          </cell>
          <cell r="AX418">
            <v>81.697391304347818</v>
          </cell>
          <cell r="AY418">
            <v>78.092608695652189</v>
          </cell>
          <cell r="AZ418">
            <v>77.327391304347827</v>
          </cell>
          <cell r="BA418">
            <v>76.603478260869565</v>
          </cell>
          <cell r="BB418">
            <v>80.054347826086968</v>
          </cell>
          <cell r="BC418">
            <v>79.388043478260855</v>
          </cell>
          <cell r="BD418">
            <v>0.41999999999999993</v>
          </cell>
          <cell r="BE418">
            <v>64.486086956521746</v>
          </cell>
          <cell r="BF418">
            <v>76.616096956521744</v>
          </cell>
          <cell r="BG418">
            <v>75.353260869565219</v>
          </cell>
          <cell r="BH418">
            <v>81.675652173913036</v>
          </cell>
          <cell r="BI418">
            <v>80.271304347826074</v>
          </cell>
          <cell r="BJ418">
            <v>0</v>
          </cell>
          <cell r="BK418">
            <v>3.02</v>
          </cell>
          <cell r="BL418">
            <v>17.516739130434782</v>
          </cell>
          <cell r="BM418">
            <v>40.180760869565212</v>
          </cell>
          <cell r="BN418">
            <v>46.817445652173909</v>
          </cell>
          <cell r="BO418">
            <v>46.352934782608692</v>
          </cell>
          <cell r="BP418">
            <v>64.590978260869562</v>
          </cell>
          <cell r="BQ418">
            <v>82.752052173913029</v>
          </cell>
          <cell r="BR418">
            <v>81.929434056521728</v>
          </cell>
          <cell r="BS418">
            <v>85.318069565217385</v>
          </cell>
          <cell r="BT418">
            <v>84.495451447826085</v>
          </cell>
          <cell r="BU418">
            <v>89.167095652173913</v>
          </cell>
          <cell r="BV418">
            <v>88.344477534782612</v>
          </cell>
          <cell r="BW418">
            <v>80.507791304347819</v>
          </cell>
          <cell r="BX418">
            <v>79.685173186956519</v>
          </cell>
          <cell r="BY418">
            <v>87.312704347826084</v>
          </cell>
          <cell r="BZ418">
            <v>86.490086230434784</v>
          </cell>
          <cell r="CA418">
            <v>80.323356521739129</v>
          </cell>
          <cell r="CB418">
            <v>79.500738404347828</v>
          </cell>
          <cell r="CC418">
            <v>86.789530434782606</v>
          </cell>
          <cell r="CD418">
            <v>85.966912317391305</v>
          </cell>
          <cell r="CE418">
            <v>95.452486956521724</v>
          </cell>
          <cell r="CF418">
            <v>99.521739130434781</v>
          </cell>
          <cell r="CG418">
            <v>99.849339130434799</v>
          </cell>
          <cell r="CH418">
            <v>58.521521739130428</v>
          </cell>
          <cell r="CI418">
            <v>98.252791304347838</v>
          </cell>
          <cell r="CJ418">
            <v>94.481921739130428</v>
          </cell>
          <cell r="CK418">
            <v>94.691921739130436</v>
          </cell>
          <cell r="CL418">
            <v>93.301630434782624</v>
          </cell>
          <cell r="CM418">
            <v>0</v>
          </cell>
          <cell r="CN418">
            <v>95.848200000000006</v>
          </cell>
          <cell r="CO418">
            <v>95.025581882608705</v>
          </cell>
          <cell r="CP418">
            <v>0</v>
          </cell>
          <cell r="CQ418">
            <v>93.017126086956537</v>
          </cell>
          <cell r="CR418">
            <v>0</v>
          </cell>
          <cell r="CS418">
            <v>0</v>
          </cell>
          <cell r="CT418">
            <v>73.793913043478256</v>
          </cell>
          <cell r="CU418">
            <v>70.510434782608712</v>
          </cell>
          <cell r="CV418">
            <v>0</v>
          </cell>
          <cell r="CW418">
            <v>65.2</v>
          </cell>
          <cell r="CX418">
            <v>0</v>
          </cell>
          <cell r="CY418">
            <v>78.508226086956498</v>
          </cell>
          <cell r="CZ418">
            <v>87.326217391304354</v>
          </cell>
          <cell r="DA418">
            <v>86.747804347826076</v>
          </cell>
          <cell r="DB418">
            <v>1.0691739130434808</v>
          </cell>
          <cell r="DC418">
            <v>0.88375494071146299</v>
          </cell>
          <cell r="DD418">
            <v>6.1478260869563428E-2</v>
          </cell>
          <cell r="DE418">
            <v>0</v>
          </cell>
          <cell r="DF418">
            <v>0.82261811739130442</v>
          </cell>
          <cell r="DG418">
            <v>1.9586145652173914</v>
          </cell>
          <cell r="DH418">
            <v>0.91209782608695666</v>
          </cell>
          <cell r="DI418">
            <v>0.14585641304347827</v>
          </cell>
          <cell r="DJ418">
            <v>0.3215429347826087</v>
          </cell>
          <cell r="DK418">
            <v>0.57911739130434781</v>
          </cell>
          <cell r="DL418">
            <v>0</v>
          </cell>
          <cell r="DM418" t="str">
            <v>Oct 18</v>
          </cell>
          <cell r="DN418">
            <v>2.6550000000000002</v>
          </cell>
          <cell r="DO418">
            <v>0</v>
          </cell>
          <cell r="DP418">
            <v>0</v>
          </cell>
          <cell r="DQ418">
            <v>0</v>
          </cell>
          <cell r="DR418">
            <v>0</v>
          </cell>
          <cell r="DS418">
            <v>-0.35353043478259849</v>
          </cell>
          <cell r="DT418">
            <v>82.39852173913043</v>
          </cell>
          <cell r="DU418">
            <v>81.57590362173913</v>
          </cell>
          <cell r="DV418">
            <v>89.711999999999989</v>
          </cell>
          <cell r="DW418">
            <v>88.889381882608689</v>
          </cell>
          <cell r="DX418">
            <v>81.968660869565213</v>
          </cell>
          <cell r="DY418">
            <v>81.146042752173912</v>
          </cell>
          <cell r="DZ418">
            <v>89.761486956521736</v>
          </cell>
          <cell r="EA418">
            <v>88.938868839130436</v>
          </cell>
          <cell r="EB418">
            <v>82.020704347826083</v>
          </cell>
          <cell r="EC418">
            <v>81.198086230434782</v>
          </cell>
          <cell r="ED418">
            <v>90.843443478260866</v>
          </cell>
          <cell r="EE418">
            <v>90.020825360869566</v>
          </cell>
          <cell r="EF418">
            <v>96.186756521739127</v>
          </cell>
          <cell r="EG418">
            <v>102.39362608695653</v>
          </cell>
          <cell r="EH418">
            <v>92.984713043478266</v>
          </cell>
          <cell r="EI418">
            <v>0</v>
          </cell>
          <cell r="EJ418">
            <v>0</v>
          </cell>
          <cell r="EK418">
            <v>97.983626086956519</v>
          </cell>
          <cell r="EL418">
            <v>97.161007969565219</v>
          </cell>
          <cell r="EM418">
            <v>0</v>
          </cell>
          <cell r="EN418">
            <v>0</v>
          </cell>
          <cell r="EO418">
            <v>71.758260869565206</v>
          </cell>
          <cell r="EP418">
            <v>71.132608695652181</v>
          </cell>
          <cell r="EQ418" t="str">
            <v>Oct 18</v>
          </cell>
          <cell r="ER418">
            <v>2.93</v>
          </cell>
          <cell r="ES418">
            <v>0</v>
          </cell>
          <cell r="ET418">
            <v>0</v>
          </cell>
          <cell r="EU418">
            <v>0</v>
          </cell>
          <cell r="EV418">
            <v>33.374021739130434</v>
          </cell>
          <cell r="EW418">
            <v>40.180760869565212</v>
          </cell>
          <cell r="EX418">
            <v>48.749673913043473</v>
          </cell>
          <cell r="EY418">
            <v>82.042434782608694</v>
          </cell>
          <cell r="EZ418">
            <v>81.219816665217394</v>
          </cell>
          <cell r="FA418">
            <v>91.866782608695658</v>
          </cell>
          <cell r="FB418">
            <v>91.044164491304358</v>
          </cell>
          <cell r="FC418">
            <v>82.635913043478254</v>
          </cell>
          <cell r="FD418">
            <v>81.813294926086954</v>
          </cell>
          <cell r="FE418">
            <v>81.622434782608693</v>
          </cell>
          <cell r="FF418">
            <v>80.799816665217392</v>
          </cell>
          <cell r="FG418">
            <v>0</v>
          </cell>
          <cell r="FH418">
            <v>97.407712317391315</v>
          </cell>
          <cell r="FI418">
            <v>101.27533043478262</v>
          </cell>
          <cell r="FJ418">
            <v>98.230330434782616</v>
          </cell>
          <cell r="FK418">
            <v>97.407712317391315</v>
          </cell>
          <cell r="FL418">
            <v>0</v>
          </cell>
          <cell r="FM418">
            <v>0</v>
          </cell>
          <cell r="FN418" t="str">
            <v>Oct 18</v>
          </cell>
          <cell r="FO418">
            <v>2.06</v>
          </cell>
          <cell r="FP418">
            <v>46.117826086956526</v>
          </cell>
          <cell r="FQ418">
            <v>40.057499999999997</v>
          </cell>
          <cell r="FR418">
            <v>57.327717391304347</v>
          </cell>
          <cell r="FS418">
            <v>0</v>
          </cell>
          <cell r="FT418">
            <v>95.016782608695621</v>
          </cell>
          <cell r="FU418">
            <v>94.194164491304321</v>
          </cell>
          <cell r="FV418">
            <v>101.22547826086952</v>
          </cell>
          <cell r="FW418">
            <v>100.40286014347822</v>
          </cell>
          <cell r="FX418">
            <v>93.035478260869525</v>
          </cell>
          <cell r="FY418">
            <v>92.212860143478224</v>
          </cell>
          <cell r="FZ418">
            <v>101.22547826086952</v>
          </cell>
          <cell r="GA418">
            <v>100.40286014347822</v>
          </cell>
          <cell r="GB418">
            <v>0</v>
          </cell>
          <cell r="GC418">
            <v>0</v>
          </cell>
          <cell r="GD418">
            <v>98.387008695652185</v>
          </cell>
          <cell r="GE418">
            <v>99.321508695652184</v>
          </cell>
          <cell r="GF418">
            <v>98.498890578260884</v>
          </cell>
          <cell r="GG418">
            <v>99.634226086956545</v>
          </cell>
          <cell r="GH418">
            <v>98.811607969565245</v>
          </cell>
          <cell r="GI418">
            <v>94.627826086956517</v>
          </cell>
          <cell r="GJ418">
            <v>92.947826086956525</v>
          </cell>
          <cell r="GK418">
            <v>0</v>
          </cell>
          <cell r="GL418">
            <v>0</v>
          </cell>
          <cell r="GM418">
            <v>0</v>
          </cell>
          <cell r="GN418">
            <v>0</v>
          </cell>
          <cell r="GO418" t="str">
            <v>Oct 18</v>
          </cell>
          <cell r="GP418">
            <v>9.1690000000000005</v>
          </cell>
          <cell r="GQ418">
            <v>627.16304347826087</v>
          </cell>
          <cell r="GR418">
            <v>641.51086956521738</v>
          </cell>
          <cell r="GS418">
            <v>576.43478260869563</v>
          </cell>
          <cell r="GT418">
            <v>606.95652173913038</v>
          </cell>
          <cell r="GU418">
            <v>661.81521739130437</v>
          </cell>
          <cell r="GV418">
            <v>658.06521739130437</v>
          </cell>
          <cell r="GW418">
            <v>661.81521739130437</v>
          </cell>
          <cell r="GX418">
            <v>0</v>
          </cell>
          <cell r="GY418">
            <v>758.21739130434787</v>
          </cell>
          <cell r="GZ418">
            <v>709.46739130434787</v>
          </cell>
          <cell r="HA418">
            <v>711.054347826087</v>
          </cell>
          <cell r="HB418">
            <v>685.82608695652175</v>
          </cell>
          <cell r="HC418">
            <v>765.23913043478262</v>
          </cell>
          <cell r="HD418">
            <v>709.56521739130437</v>
          </cell>
          <cell r="HE418">
            <v>717.39130434782612</v>
          </cell>
          <cell r="HF418">
            <v>722.95652173913038</v>
          </cell>
          <cell r="HG418">
            <v>584.9021739130435</v>
          </cell>
          <cell r="HH418">
            <v>0</v>
          </cell>
          <cell r="HI418">
            <v>573.14130434782612</v>
          </cell>
          <cell r="HJ418">
            <v>0</v>
          </cell>
          <cell r="HK418" t="e">
            <v>#VALUE!</v>
          </cell>
          <cell r="HL418">
            <v>0</v>
          </cell>
          <cell r="HM418">
            <v>0</v>
          </cell>
          <cell r="HN418">
            <v>465.8478260869565</v>
          </cell>
          <cell r="HO418">
            <v>463.03260869565219</v>
          </cell>
          <cell r="HP418">
            <v>443.02173913043481</v>
          </cell>
          <cell r="HQ418">
            <v>0</v>
          </cell>
          <cell r="HR418">
            <v>100.28749999999999</v>
          </cell>
          <cell r="HS418">
            <v>0</v>
          </cell>
          <cell r="HT418">
            <v>808.23913043478262</v>
          </cell>
          <cell r="HU418" t="str">
            <v>Oct 18</v>
          </cell>
          <cell r="HV418">
            <v>621.68478260869563</v>
          </cell>
          <cell r="HW418">
            <v>618.68478260869563</v>
          </cell>
          <cell r="HX418">
            <v>584.68478260869563</v>
          </cell>
          <cell r="HY418">
            <v>581.68478260869563</v>
          </cell>
          <cell r="HZ418">
            <v>653.88043478260875</v>
          </cell>
          <cell r="IA418">
            <v>643.16304347826087</v>
          </cell>
          <cell r="IB418">
            <v>653.88043478260875</v>
          </cell>
          <cell r="IC418">
            <v>703.11956521739125</v>
          </cell>
          <cell r="ID418">
            <v>750.39130434782612</v>
          </cell>
          <cell r="IE418">
            <v>702.47826086956525</v>
          </cell>
          <cell r="IF418">
            <v>719.93478260869563</v>
          </cell>
          <cell r="IG418">
            <v>577.5978260869565</v>
          </cell>
          <cell r="IH418">
            <v>0</v>
          </cell>
          <cell r="II418">
            <v>565.83695652173913</v>
          </cell>
          <cell r="IJ418">
            <v>0</v>
          </cell>
          <cell r="IK418">
            <v>0</v>
          </cell>
          <cell r="IL418">
            <v>0</v>
          </cell>
          <cell r="IM418">
            <v>472.06521739130437</v>
          </cell>
          <cell r="IN418">
            <v>455.8478260869565</v>
          </cell>
          <cell r="IO418">
            <v>0</v>
          </cell>
          <cell r="IP418">
            <v>0</v>
          </cell>
          <cell r="IQ418" t="str">
            <v>Oct 18</v>
          </cell>
          <cell r="IR418">
            <v>10.94</v>
          </cell>
          <cell r="IS418">
            <v>51.623865746417685</v>
          </cell>
          <cell r="IT418">
            <v>58.829400726633928</v>
          </cell>
          <cell r="IU418">
            <v>0</v>
          </cell>
          <cell r="IV418">
            <v>0</v>
          </cell>
          <cell r="IW418">
            <v>0</v>
          </cell>
          <cell r="IX418">
            <v>74.777826086956523</v>
          </cell>
          <cell r="IY418">
            <v>0</v>
          </cell>
          <cell r="IZ418">
            <v>90.638260869565215</v>
          </cell>
          <cell r="JA418">
            <v>88.621739130434776</v>
          </cell>
          <cell r="JB418">
            <v>0</v>
          </cell>
          <cell r="JC418">
            <v>86.167826086956524</v>
          </cell>
          <cell r="JD418">
            <v>94.762027270388486</v>
          </cell>
          <cell r="JE418">
            <v>0</v>
          </cell>
          <cell r="JF418">
            <v>0</v>
          </cell>
          <cell r="JG418">
            <v>0</v>
          </cell>
          <cell r="JH418">
            <v>0</v>
          </cell>
          <cell r="JI418">
            <v>0</v>
          </cell>
          <cell r="JJ418">
            <v>0</v>
          </cell>
          <cell r="JK418">
            <v>0</v>
          </cell>
          <cell r="JL418">
            <v>0</v>
          </cell>
          <cell r="JM418">
            <v>4.6243478260869466</v>
          </cell>
          <cell r="JN418">
            <v>94.986090434782611</v>
          </cell>
          <cell r="JO418">
            <v>0</v>
          </cell>
          <cell r="JP418">
            <v>97.253913043478235</v>
          </cell>
          <cell r="JQ418">
            <v>92.629565217391288</v>
          </cell>
          <cell r="JR418">
            <v>95.741739130434794</v>
          </cell>
          <cell r="JS418">
            <v>96.891739130434786</v>
          </cell>
          <cell r="JT418">
            <v>98.036521739130407</v>
          </cell>
          <cell r="JU418">
            <v>0</v>
          </cell>
          <cell r="JV418">
            <v>0</v>
          </cell>
          <cell r="JW418">
            <v>0</v>
          </cell>
          <cell r="JX418">
            <v>0</v>
          </cell>
          <cell r="JY418">
            <v>0</v>
          </cell>
          <cell r="JZ418">
            <v>94.455652173913023</v>
          </cell>
          <cell r="KA418">
            <v>0</v>
          </cell>
          <cell r="KB418">
            <v>0</v>
          </cell>
          <cell r="KC418">
            <v>0</v>
          </cell>
          <cell r="KD418">
            <v>85.287391304347807</v>
          </cell>
          <cell r="KE418">
            <v>87.287391304347807</v>
          </cell>
          <cell r="KF418">
            <v>85.287391304347807</v>
          </cell>
          <cell r="KG418">
            <v>87.287391304347807</v>
          </cell>
          <cell r="KH418">
            <v>78.903043478260869</v>
          </cell>
          <cell r="KI418">
            <v>0</v>
          </cell>
          <cell r="KJ418">
            <v>0</v>
          </cell>
          <cell r="KK418">
            <v>81.177268058883953</v>
          </cell>
          <cell r="KL418">
            <v>79.407326258130794</v>
          </cell>
          <cell r="KM418">
            <v>0</v>
          </cell>
          <cell r="KN418">
            <v>78.800410818212967</v>
          </cell>
          <cell r="KO418">
            <v>-14.347826086956522</v>
          </cell>
          <cell r="KP418">
            <v>9.3478260869565219E-2</v>
          </cell>
          <cell r="KQ418">
            <v>1.3000000000000005</v>
          </cell>
          <cell r="KR418">
            <v>0.8999999999999998</v>
          </cell>
          <cell r="KS418">
            <v>0.5</v>
          </cell>
          <cell r="KT418">
            <v>-0.15217043478260867</v>
          </cell>
          <cell r="KU418">
            <v>-2.3260869565217392</v>
          </cell>
          <cell r="KV418">
            <v>-1.826086956521739</v>
          </cell>
          <cell r="KW418">
            <v>-0.18260869565217389</v>
          </cell>
          <cell r="KX418">
            <v>0.78260869565217395</v>
          </cell>
          <cell r="KY418">
            <v>0.78260869565217395</v>
          </cell>
          <cell r="KZ418">
            <v>4.6956521739130439</v>
          </cell>
          <cell r="LA418">
            <v>6.3478260869565215</v>
          </cell>
          <cell r="LB418">
            <v>2</v>
          </cell>
          <cell r="LC418" t="str">
            <v>Oct 18</v>
          </cell>
          <cell r="LD418">
            <v>52.780016116035455</v>
          </cell>
          <cell r="LE418">
            <v>60.14692378328742</v>
          </cell>
          <cell r="LF418">
            <v>655</v>
          </cell>
          <cell r="LG418">
            <v>655</v>
          </cell>
          <cell r="LH418">
            <v>73.379830917874386</v>
          </cell>
          <cell r="LI418">
            <v>85.754782608695649</v>
          </cell>
          <cell r="LJ418">
            <v>94.082173913043491</v>
          </cell>
          <cell r="LK418">
            <v>0.80869565217391304</v>
          </cell>
          <cell r="LL418">
            <v>93.054782608695632</v>
          </cell>
          <cell r="LM418">
            <v>-0.62391304347826093</v>
          </cell>
          <cell r="LN418">
            <v>94.828695652173906</v>
          </cell>
          <cell r="LO418">
            <v>0.26304347826086955</v>
          </cell>
          <cell r="LP418">
            <v>0</v>
          </cell>
          <cell r="LQ418">
            <v>0</v>
          </cell>
          <cell r="LR418">
            <v>0</v>
          </cell>
          <cell r="LS418">
            <v>0</v>
          </cell>
          <cell r="LT418">
            <v>76.487778158165014</v>
          </cell>
          <cell r="LU418">
            <v>75.620677850051351</v>
          </cell>
          <cell r="LV418">
            <v>83.496739130434804</v>
          </cell>
          <cell r="LW418">
            <v>82.023491304347814</v>
          </cell>
          <cell r="LX418">
            <v>79.353913043478258</v>
          </cell>
          <cell r="LY418">
            <v>84.719130434782599</v>
          </cell>
          <cell r="LZ418">
            <v>80.892934782608705</v>
          </cell>
          <cell r="MA418">
            <v>83.090000000000032</v>
          </cell>
          <cell r="MB418" t="str">
            <v>Oct 18</v>
          </cell>
          <cell r="MC418">
            <v>623.56521739130426</v>
          </cell>
          <cell r="MD418">
            <v>624.23913043478262</v>
          </cell>
          <cell r="ME418">
            <v>76.308574879227052</v>
          </cell>
          <cell r="MF418">
            <v>114.38</v>
          </cell>
          <cell r="MG418">
            <v>105.67</v>
          </cell>
          <cell r="MH418" t="str">
            <v>Oct 18</v>
          </cell>
          <cell r="MI418">
            <v>141.7391304347826</v>
          </cell>
          <cell r="MJ418">
            <v>112.17391304347822</v>
          </cell>
          <cell r="MK418">
            <v>115.03105590062115</v>
          </cell>
          <cell r="ML418">
            <v>122.36024844720505</v>
          </cell>
          <cell r="MM418">
            <v>77.515527950310528</v>
          </cell>
          <cell r="MN418">
            <v>158.84948976040315</v>
          </cell>
          <cell r="MO418">
            <v>133.94385484423145</v>
          </cell>
          <cell r="MP418">
            <v>143.47826086956533</v>
          </cell>
          <cell r="MQ418">
            <v>76.130434782608702</v>
          </cell>
          <cell r="MR418">
            <v>88.804347826086953</v>
          </cell>
          <cell r="MS418">
            <v>134.16815742397145</v>
          </cell>
          <cell r="MT418">
            <v>122.69580773119701</v>
          </cell>
          <cell r="MU418">
            <v>93.004567755033037</v>
          </cell>
          <cell r="MV418">
            <v>142.71739130434781</v>
          </cell>
          <cell r="MW418">
            <v>11.86</v>
          </cell>
        </row>
        <row r="419">
          <cell r="F419" t="str">
            <v>Nov 18</v>
          </cell>
          <cell r="G419">
            <v>64.739772727272737</v>
          </cell>
          <cell r="H419">
            <v>0</v>
          </cell>
          <cell r="I419">
            <v>56.992499999999993</v>
          </cell>
          <cell r="J419">
            <v>57.251499999999986</v>
          </cell>
          <cell r="K419">
            <v>63.198999999999998</v>
          </cell>
          <cell r="L419">
            <v>64.762500000000017</v>
          </cell>
          <cell r="M419">
            <v>61.295000000000002</v>
          </cell>
          <cell r="N419">
            <v>-17.423684210526318</v>
          </cell>
          <cell r="O419">
            <v>39.827815789473668</v>
          </cell>
          <cell r="P419">
            <v>39.301500000000004</v>
          </cell>
          <cell r="Q419">
            <v>39.827815789473668</v>
          </cell>
          <cell r="R419">
            <v>42.605499999999992</v>
          </cell>
          <cell r="S419">
            <v>22.651500000000006</v>
          </cell>
          <cell r="T419">
            <v>25.562631578947371</v>
          </cell>
          <cell r="U419">
            <v>18.225789473684216</v>
          </cell>
          <cell r="V419">
            <v>64.121590909090912</v>
          </cell>
          <cell r="W419">
            <v>64.34204545454547</v>
          </cell>
          <cell r="X419">
            <v>64.539772727272734</v>
          </cell>
          <cell r="Y419">
            <v>62.239772727272737</v>
          </cell>
          <cell r="Z419">
            <v>64.33068181818183</v>
          </cell>
          <cell r="AA419">
            <v>66.560714285714283</v>
          </cell>
          <cell r="AB419">
            <v>68.227404761904765</v>
          </cell>
          <cell r="AC419">
            <v>63.035259090909101</v>
          </cell>
          <cell r="AD419">
            <v>62.939772727272739</v>
          </cell>
          <cell r="AE419">
            <v>68.739772727272737</v>
          </cell>
          <cell r="AF419">
            <v>67.481858178053855</v>
          </cell>
          <cell r="AG419">
            <v>68.930000000000007</v>
          </cell>
          <cell r="AH419">
            <v>65.131858178053847</v>
          </cell>
          <cell r="AI419">
            <v>65.603333333333339</v>
          </cell>
          <cell r="AJ419">
            <v>67.481858178053855</v>
          </cell>
          <cell r="AK419">
            <v>68.331858178053849</v>
          </cell>
          <cell r="AL419">
            <v>66.998863636363652</v>
          </cell>
          <cell r="AM419">
            <v>70.763809523809527</v>
          </cell>
          <cell r="AN419">
            <v>67.379761904761907</v>
          </cell>
          <cell r="AO419">
            <v>71.060714285714283</v>
          </cell>
          <cell r="AP419">
            <v>66.448636363636354</v>
          </cell>
          <cell r="AQ419">
            <v>65.860119047619065</v>
          </cell>
          <cell r="AR419">
            <v>67.40761904761905</v>
          </cell>
          <cell r="AS419">
            <v>63.035259090909101</v>
          </cell>
          <cell r="AT419">
            <v>65.7</v>
          </cell>
          <cell r="AU419">
            <v>65.083809523809521</v>
          </cell>
          <cell r="AV419">
            <v>70.960714285714289</v>
          </cell>
          <cell r="AW419">
            <v>66.3001</v>
          </cell>
          <cell r="AX419">
            <v>65.20568181818183</v>
          </cell>
          <cell r="AY419">
            <v>63.962500000000006</v>
          </cell>
          <cell r="AZ419">
            <v>62.922500000000007</v>
          </cell>
          <cell r="BA419">
            <v>62.330000000000005</v>
          </cell>
          <cell r="BB419">
            <v>65.859523809523822</v>
          </cell>
          <cell r="BC419">
            <v>65.560714285714283</v>
          </cell>
          <cell r="BD419">
            <v>1.1045454545454549</v>
          </cell>
          <cell r="BE419">
            <v>50.760000000000005</v>
          </cell>
          <cell r="BF419">
            <v>62.061010000000003</v>
          </cell>
          <cell r="BG419">
            <v>63.249424999999995</v>
          </cell>
          <cell r="BH419">
            <v>64.887500000000003</v>
          </cell>
          <cell r="BI419">
            <v>63.332954545454555</v>
          </cell>
          <cell r="BJ419">
            <v>0</v>
          </cell>
          <cell r="BK419">
            <v>3.19</v>
          </cell>
          <cell r="BL419">
            <v>13.6591875</v>
          </cell>
          <cell r="BM419">
            <v>31.2309375</v>
          </cell>
          <cell r="BN419">
            <v>37.906312500000006</v>
          </cell>
          <cell r="BO419">
            <v>35.285249999999998</v>
          </cell>
          <cell r="BP419">
            <v>46.839187499999994</v>
          </cell>
          <cell r="BQ419">
            <v>64.919189999999986</v>
          </cell>
          <cell r="BR419">
            <v>64.114177627499984</v>
          </cell>
          <cell r="BS419">
            <v>67.480559999999997</v>
          </cell>
          <cell r="BT419">
            <v>66.675547627499995</v>
          </cell>
          <cell r="BU419">
            <v>71.322509999999994</v>
          </cell>
          <cell r="BV419">
            <v>70.517497627499992</v>
          </cell>
          <cell r="BW419">
            <v>62.863920000000007</v>
          </cell>
          <cell r="BX419">
            <v>62.058907627500005</v>
          </cell>
          <cell r="BY419">
            <v>70.063770000000005</v>
          </cell>
          <cell r="BZ419">
            <v>69.258757627500003</v>
          </cell>
          <cell r="CA419">
            <v>62.300070000000005</v>
          </cell>
          <cell r="CB419">
            <v>61.495057627500003</v>
          </cell>
          <cell r="CC419">
            <v>69.125070000000008</v>
          </cell>
          <cell r="CD419">
            <v>68.320057627500006</v>
          </cell>
          <cell r="CE419">
            <v>77.575889999999987</v>
          </cell>
          <cell r="CF419">
            <v>87.884999999999991</v>
          </cell>
          <cell r="CG419">
            <v>86.779349999999994</v>
          </cell>
          <cell r="CH419">
            <v>57.571499999999993</v>
          </cell>
          <cell r="CI419">
            <v>87.10190999999999</v>
          </cell>
          <cell r="CJ419">
            <v>82.040909999999997</v>
          </cell>
          <cell r="CK419">
            <v>84.634410000000017</v>
          </cell>
          <cell r="CL419">
            <v>79.953614999999999</v>
          </cell>
          <cell r="CM419">
            <v>0</v>
          </cell>
          <cell r="CN419">
            <v>82.767299999999992</v>
          </cell>
          <cell r="CO419">
            <v>81.96228762749999</v>
          </cell>
          <cell r="CP419">
            <v>0</v>
          </cell>
          <cell r="CQ419">
            <v>78.925139999999985</v>
          </cell>
          <cell r="CR419">
            <v>0</v>
          </cell>
          <cell r="CS419">
            <v>0</v>
          </cell>
          <cell r="CT419">
            <v>65.233000000000004</v>
          </cell>
          <cell r="CU419">
            <v>61.482999999999997</v>
          </cell>
          <cell r="CV419">
            <v>0</v>
          </cell>
          <cell r="CW419">
            <v>56.125</v>
          </cell>
          <cell r="CX419">
            <v>0</v>
          </cell>
          <cell r="CY419">
            <v>60.872489999999978</v>
          </cell>
          <cell r="CZ419">
            <v>72.745575000000002</v>
          </cell>
          <cell r="DA419">
            <v>72.608024999999998</v>
          </cell>
          <cell r="DB419">
            <v>1.0672200000000014</v>
          </cell>
          <cell r="DC419">
            <v>0.93504545454545429</v>
          </cell>
          <cell r="DD419">
            <v>0.18795000000000073</v>
          </cell>
          <cell r="DE419">
            <v>0</v>
          </cell>
          <cell r="DF419">
            <v>0.80501237249999991</v>
          </cell>
          <cell r="DG419">
            <v>1.9166961249999999</v>
          </cell>
          <cell r="DH419">
            <v>0.75581874999999998</v>
          </cell>
          <cell r="DI419">
            <v>0.17491762499999999</v>
          </cell>
          <cell r="DJ419">
            <v>0.3079035</v>
          </cell>
          <cell r="DK419">
            <v>0.67805624999999992</v>
          </cell>
          <cell r="DL419">
            <v>0</v>
          </cell>
          <cell r="DM419" t="str">
            <v>Nov 18</v>
          </cell>
          <cell r="DN419">
            <v>3.2050000000000001</v>
          </cell>
          <cell r="DO419">
            <v>0</v>
          </cell>
          <cell r="DP419">
            <v>0</v>
          </cell>
          <cell r="DQ419">
            <v>0</v>
          </cell>
          <cell r="DR419">
            <v>0</v>
          </cell>
          <cell r="DS419">
            <v>1.5758400000000137</v>
          </cell>
          <cell r="DT419">
            <v>66.49503</v>
          </cell>
          <cell r="DU419">
            <v>65.690017627499998</v>
          </cell>
          <cell r="DV419">
            <v>72.63857999999999</v>
          </cell>
          <cell r="DW419">
            <v>71.833567627499988</v>
          </cell>
          <cell r="DX419">
            <v>66.112829999999988</v>
          </cell>
          <cell r="DY419">
            <v>65.307817627499986</v>
          </cell>
          <cell r="DZ419">
            <v>73.181429999999992</v>
          </cell>
          <cell r="EA419">
            <v>72.37641762749999</v>
          </cell>
          <cell r="EB419">
            <v>66.145380000000017</v>
          </cell>
          <cell r="EC419">
            <v>65.340367627500015</v>
          </cell>
          <cell r="ED419">
            <v>73.377780000000001</v>
          </cell>
          <cell r="EE419">
            <v>72.572767627499999</v>
          </cell>
          <cell r="EF419">
            <v>85.550640000000001</v>
          </cell>
          <cell r="EG419">
            <v>90.883589999999998</v>
          </cell>
          <cell r="EH419">
            <v>82.259940000000014</v>
          </cell>
          <cell r="EI419">
            <v>0</v>
          </cell>
          <cell r="EJ419">
            <v>0</v>
          </cell>
          <cell r="EK419">
            <v>86.352839999999986</v>
          </cell>
          <cell r="EL419">
            <v>85.547827627499984</v>
          </cell>
          <cell r="EM419">
            <v>0</v>
          </cell>
          <cell r="EN419">
            <v>0</v>
          </cell>
          <cell r="EO419">
            <v>64.916500000000013</v>
          </cell>
          <cell r="EP419">
            <v>64.318000000000012</v>
          </cell>
          <cell r="EQ419" t="str">
            <v>Nov 18</v>
          </cell>
          <cell r="ER419">
            <v>3.52</v>
          </cell>
          <cell r="ES419">
            <v>0</v>
          </cell>
          <cell r="ET419">
            <v>0</v>
          </cell>
          <cell r="EU419">
            <v>0</v>
          </cell>
          <cell r="EV419">
            <v>27.321000000000005</v>
          </cell>
          <cell r="EW419">
            <v>31.723125</v>
          </cell>
          <cell r="EX419">
            <v>37.41675</v>
          </cell>
          <cell r="EY419">
            <v>64.783529999999985</v>
          </cell>
          <cell r="EZ419">
            <v>63.978517627499983</v>
          </cell>
          <cell r="FA419">
            <v>75.493529999999993</v>
          </cell>
          <cell r="FB419">
            <v>74.688517627499991</v>
          </cell>
          <cell r="FC419">
            <v>65.760029999999986</v>
          </cell>
          <cell r="FD419">
            <v>64.955017627499984</v>
          </cell>
          <cell r="FE419">
            <v>64.363529999999983</v>
          </cell>
          <cell r="FF419">
            <v>63.558517627499981</v>
          </cell>
          <cell r="FG419">
            <v>0</v>
          </cell>
          <cell r="FH419">
            <v>85.478947627499991</v>
          </cell>
          <cell r="FI419">
            <v>86.244059999999976</v>
          </cell>
          <cell r="FJ419">
            <v>86.283959999999993</v>
          </cell>
          <cell r="FK419">
            <v>85.478947627499991</v>
          </cell>
          <cell r="FL419">
            <v>0</v>
          </cell>
          <cell r="FM419">
            <v>0</v>
          </cell>
          <cell r="FN419" t="str">
            <v>Nov 18</v>
          </cell>
          <cell r="FO419">
            <v>2.41</v>
          </cell>
          <cell r="FP419">
            <v>43.616999999999997</v>
          </cell>
          <cell r="FQ419">
            <v>40.753124999999997</v>
          </cell>
          <cell r="FR419">
            <v>49.415624999999999</v>
          </cell>
          <cell r="FS419">
            <v>0</v>
          </cell>
          <cell r="FT419">
            <v>72.561089999999979</v>
          </cell>
          <cell r="FU419">
            <v>71.756077627499977</v>
          </cell>
          <cell r="FV419">
            <v>77.496090000000009</v>
          </cell>
          <cell r="FW419">
            <v>76.691077627500007</v>
          </cell>
          <cell r="FX419">
            <v>72.47708999999999</v>
          </cell>
          <cell r="FY419">
            <v>71.672077627499988</v>
          </cell>
          <cell r="FZ419">
            <v>77.496090000000009</v>
          </cell>
          <cell r="GA419">
            <v>76.691077627500007</v>
          </cell>
          <cell r="GB419">
            <v>0</v>
          </cell>
          <cell r="GC419">
            <v>0</v>
          </cell>
          <cell r="GD419">
            <v>87.435810000000018</v>
          </cell>
          <cell r="GE419">
            <v>86.27955</v>
          </cell>
          <cell r="GF419">
            <v>85.474537627499998</v>
          </cell>
          <cell r="GG419">
            <v>86.342550000000003</v>
          </cell>
          <cell r="GH419">
            <v>85.537537627500001</v>
          </cell>
          <cell r="GI419">
            <v>74.996250000000003</v>
          </cell>
          <cell r="GJ419">
            <v>73.316249999999997</v>
          </cell>
          <cell r="GK419">
            <v>0</v>
          </cell>
          <cell r="GL419">
            <v>0</v>
          </cell>
          <cell r="GM419">
            <v>0</v>
          </cell>
          <cell r="GN419">
            <v>0</v>
          </cell>
          <cell r="GO419" t="str">
            <v>Nov 18</v>
          </cell>
          <cell r="GP419">
            <v>8.7690000000000001</v>
          </cell>
          <cell r="GQ419">
            <v>505.43181818181819</v>
          </cell>
          <cell r="GR419">
            <v>441.02272727272725</v>
          </cell>
          <cell r="GS419">
            <v>447.27272727272725</v>
          </cell>
          <cell r="GT419">
            <v>423.5</v>
          </cell>
          <cell r="GU419">
            <v>505.59090909090907</v>
          </cell>
          <cell r="GV419">
            <v>501.84090909090907</v>
          </cell>
          <cell r="GW419">
            <v>505.59090909090907</v>
          </cell>
          <cell r="GX419">
            <v>0</v>
          </cell>
          <cell r="GY419">
            <v>628.68181818181813</v>
          </cell>
          <cell r="GZ419">
            <v>580.75</v>
          </cell>
          <cell r="HA419">
            <v>582.2954545454545</v>
          </cell>
          <cell r="HB419">
            <v>553.68181818181813</v>
          </cell>
          <cell r="HC419">
            <v>667.53409090909088</v>
          </cell>
          <cell r="HD419">
            <v>616.63636363636363</v>
          </cell>
          <cell r="HE419">
            <v>635.02272727272725</v>
          </cell>
          <cell r="HF419">
            <v>641.76136363636363</v>
          </cell>
          <cell r="HG419">
            <v>477.18181818181819</v>
          </cell>
          <cell r="HH419">
            <v>0</v>
          </cell>
          <cell r="HI419">
            <v>468.19318181818181</v>
          </cell>
          <cell r="HJ419">
            <v>0</v>
          </cell>
          <cell r="HK419" t="e">
            <v>#VALUE!</v>
          </cell>
          <cell r="HL419">
            <v>0</v>
          </cell>
          <cell r="HM419">
            <v>0</v>
          </cell>
          <cell r="HN419">
            <v>401.15909090909093</v>
          </cell>
          <cell r="HO419">
            <v>396.18181818181819</v>
          </cell>
          <cell r="HP419">
            <v>372.73863636363637</v>
          </cell>
          <cell r="HQ419">
            <v>0</v>
          </cell>
          <cell r="HR419">
            <v>88.49</v>
          </cell>
          <cell r="HS419">
            <v>0</v>
          </cell>
          <cell r="HT419">
            <v>696.88636363636363</v>
          </cell>
          <cell r="HU419" t="str">
            <v>Nov 18</v>
          </cell>
          <cell r="HV419">
            <v>492.52272727272725</v>
          </cell>
          <cell r="HW419">
            <v>442.15909090909093</v>
          </cell>
          <cell r="HX419">
            <v>455.52272727272725</v>
          </cell>
          <cell r="HY419">
            <v>405.15909090909093</v>
          </cell>
          <cell r="HZ419">
            <v>496.93181818181819</v>
          </cell>
          <cell r="IA419">
            <v>485.09090909090907</v>
          </cell>
          <cell r="IB419">
            <v>496.93181818181819</v>
          </cell>
          <cell r="IC419">
            <v>566.05681818181813</v>
          </cell>
          <cell r="ID419">
            <v>651.71590909090912</v>
          </cell>
          <cell r="IE419">
            <v>612.56818181818187</v>
          </cell>
          <cell r="IF419">
            <v>627.26136363636363</v>
          </cell>
          <cell r="IG419">
            <v>472.09090909090907</v>
          </cell>
          <cell r="IH419">
            <v>0</v>
          </cell>
          <cell r="II419">
            <v>464.44318181818181</v>
          </cell>
          <cell r="IJ419">
            <v>0</v>
          </cell>
          <cell r="IK419">
            <v>0</v>
          </cell>
          <cell r="IL419">
            <v>0</v>
          </cell>
          <cell r="IM419">
            <v>410.38636363636363</v>
          </cell>
          <cell r="IN419">
            <v>395.81818181818181</v>
          </cell>
          <cell r="IO419">
            <v>0</v>
          </cell>
          <cell r="IP419">
            <v>0</v>
          </cell>
          <cell r="IQ419" t="str">
            <v>Nov 18</v>
          </cell>
          <cell r="IR419">
            <v>11.01</v>
          </cell>
          <cell r="IS419">
            <v>42.707493956486701</v>
          </cell>
          <cell r="IT419">
            <v>47.291092745638203</v>
          </cell>
          <cell r="IU419">
            <v>0</v>
          </cell>
          <cell r="IV419">
            <v>0</v>
          </cell>
          <cell r="IW419">
            <v>0</v>
          </cell>
          <cell r="IX419">
            <v>56.539177489177483</v>
          </cell>
          <cell r="IY419">
            <v>0</v>
          </cell>
          <cell r="IZ419">
            <v>71.21203463203463</v>
          </cell>
          <cell r="JA419">
            <v>69.357229437229449</v>
          </cell>
          <cell r="JB419">
            <v>0</v>
          </cell>
          <cell r="JC419">
            <v>67.251991341991342</v>
          </cell>
          <cell r="JD419">
            <v>76.421527190757971</v>
          </cell>
          <cell r="JE419">
            <v>0</v>
          </cell>
          <cell r="JF419">
            <v>0</v>
          </cell>
          <cell r="JG419">
            <v>0</v>
          </cell>
          <cell r="JH419">
            <v>0</v>
          </cell>
          <cell r="JI419">
            <v>0</v>
          </cell>
          <cell r="JJ419">
            <v>0</v>
          </cell>
          <cell r="JK419">
            <v>0</v>
          </cell>
          <cell r="JL419">
            <v>0</v>
          </cell>
          <cell r="JM419">
            <v>2.4776190476190436</v>
          </cell>
          <cell r="JN419">
            <v>82.692381861471873</v>
          </cell>
          <cell r="JO419">
            <v>0</v>
          </cell>
          <cell r="JP419">
            <v>82.289999999999992</v>
          </cell>
          <cell r="JQ419">
            <v>79.812380952380948</v>
          </cell>
          <cell r="JR419">
            <v>81.221341991342001</v>
          </cell>
          <cell r="JS419">
            <v>82.167619047619041</v>
          </cell>
          <cell r="JT419">
            <v>82.471820454545451</v>
          </cell>
          <cell r="JU419">
            <v>0</v>
          </cell>
          <cell r="JV419">
            <v>0</v>
          </cell>
          <cell r="JW419">
            <v>0</v>
          </cell>
          <cell r="JX419">
            <v>0</v>
          </cell>
          <cell r="JY419">
            <v>0</v>
          </cell>
          <cell r="JZ419">
            <v>81.312380952380948</v>
          </cell>
          <cell r="KA419">
            <v>0</v>
          </cell>
          <cell r="KB419">
            <v>0</v>
          </cell>
          <cell r="KC419">
            <v>0</v>
          </cell>
          <cell r="KD419">
            <v>76.093809523809526</v>
          </cell>
          <cell r="KE419">
            <v>79.684718614718619</v>
          </cell>
          <cell r="KF419">
            <v>76.093809523809526</v>
          </cell>
          <cell r="KG419">
            <v>79.684718614718619</v>
          </cell>
          <cell r="KH419">
            <v>70.305714285714288</v>
          </cell>
          <cell r="KI419">
            <v>0</v>
          </cell>
          <cell r="KJ419">
            <v>0</v>
          </cell>
          <cell r="KK419">
            <v>72.747936053447859</v>
          </cell>
          <cell r="KL419">
            <v>71.175757575757558</v>
          </cell>
          <cell r="KM419">
            <v>0</v>
          </cell>
          <cell r="KN419">
            <v>70.768762995534644</v>
          </cell>
          <cell r="KO419">
            <v>-10</v>
          </cell>
          <cell r="KP419">
            <v>-0.22272727272727283</v>
          </cell>
          <cell r="KQ419">
            <v>1.0272727272727273</v>
          </cell>
          <cell r="KR419">
            <v>0.71818181818181792</v>
          </cell>
          <cell r="KS419">
            <v>0.31818181818181812</v>
          </cell>
          <cell r="KT419">
            <v>-0.24999909090909095</v>
          </cell>
          <cell r="KU419">
            <v>-2</v>
          </cell>
          <cell r="KV419">
            <v>-1.5</v>
          </cell>
          <cell r="KW419">
            <v>-0.46818181818181798</v>
          </cell>
          <cell r="KX419">
            <v>0.18182045454545459</v>
          </cell>
          <cell r="KY419">
            <v>0.18182045454545459</v>
          </cell>
          <cell r="KZ419">
            <v>8.2727272727272734</v>
          </cell>
          <cell r="LA419">
            <v>9.045454545454545</v>
          </cell>
          <cell r="LB419">
            <v>3.5909090909090908</v>
          </cell>
          <cell r="LC419" t="str">
            <v>Nov 18</v>
          </cell>
          <cell r="LD419">
            <v>43.513295729250601</v>
          </cell>
          <cell r="LE419">
            <v>48.209366391184574</v>
          </cell>
          <cell r="LF419">
            <v>540</v>
          </cell>
          <cell r="LG419">
            <v>525</v>
          </cell>
          <cell r="LH419">
            <v>55.726111111111123</v>
          </cell>
          <cell r="LI419">
            <v>66.347142857142842</v>
          </cell>
          <cell r="LJ419">
            <v>81.974285714285713</v>
          </cell>
          <cell r="LK419">
            <v>0.98809523809523814</v>
          </cell>
          <cell r="LL419">
            <v>78.474285714285728</v>
          </cell>
          <cell r="LM419">
            <v>-0.38571428571428579</v>
          </cell>
          <cell r="LN419">
            <v>80.040000000000006</v>
          </cell>
          <cell r="LO419">
            <v>0.39714285714285713</v>
          </cell>
          <cell r="LP419">
            <v>0</v>
          </cell>
          <cell r="LQ419">
            <v>0</v>
          </cell>
          <cell r="LR419">
            <v>0</v>
          </cell>
          <cell r="LS419">
            <v>0</v>
          </cell>
          <cell r="LT419">
            <v>67.324934383202105</v>
          </cell>
          <cell r="LU419">
            <v>66.796250468691426</v>
          </cell>
          <cell r="LV419">
            <v>68.227404761904765</v>
          </cell>
          <cell r="LW419">
            <v>63.035259090909101</v>
          </cell>
          <cell r="LX419">
            <v>62.939772727272739</v>
          </cell>
          <cell r="LY419">
            <v>68.739772727272737</v>
          </cell>
          <cell r="LZ419">
            <v>67.481858178053855</v>
          </cell>
          <cell r="MA419">
            <v>68.930000000000007</v>
          </cell>
          <cell r="MB419" t="str">
            <v>Nov 18</v>
          </cell>
          <cell r="MC419">
            <v>496.38095238095241</v>
          </cell>
          <cell r="MD419">
            <v>473.97619047619048</v>
          </cell>
          <cell r="ME419">
            <v>58.811507936507923</v>
          </cell>
          <cell r="MF419">
            <v>105.18</v>
          </cell>
          <cell r="MG419">
            <v>99.69</v>
          </cell>
          <cell r="MH419" t="str">
            <v>Nov 18</v>
          </cell>
          <cell r="MI419">
            <v>156.93181818181819</v>
          </cell>
          <cell r="MJ419">
            <v>121.03896103896105</v>
          </cell>
          <cell r="MK419">
            <v>123.89610389610394</v>
          </cell>
          <cell r="ML419">
            <v>131.81818181818181</v>
          </cell>
          <cell r="MM419">
            <v>86.493506493506501</v>
          </cell>
          <cell r="MN419">
            <v>181.06133379908593</v>
          </cell>
          <cell r="MO419">
            <v>142.94022906227642</v>
          </cell>
          <cell r="MP419">
            <v>169.48051948051952</v>
          </cell>
          <cell r="MQ419">
            <v>93.818181818181813</v>
          </cell>
          <cell r="MR419">
            <v>125.90909090909091</v>
          </cell>
          <cell r="MS419">
            <v>149.41453894942271</v>
          </cell>
          <cell r="MT419">
            <v>130.91559603187508</v>
          </cell>
          <cell r="MU419">
            <v>114.12274495932087</v>
          </cell>
          <cell r="MV419">
            <v>172.67045454545453</v>
          </cell>
          <cell r="MW419">
            <v>11.86</v>
          </cell>
        </row>
        <row r="420">
          <cell r="F420" t="str">
            <v>Dec 18</v>
          </cell>
          <cell r="G420">
            <v>57.387352941176474</v>
          </cell>
          <cell r="H420">
            <v>0</v>
          </cell>
          <cell r="I420">
            <v>49.522777777777769</v>
          </cell>
          <cell r="J420">
            <v>49.995000000000005</v>
          </cell>
          <cell r="K420">
            <v>55.19</v>
          </cell>
          <cell r="L420">
            <v>56.00888888888889</v>
          </cell>
          <cell r="M420">
            <v>53.39222222222223</v>
          </cell>
          <cell r="N420">
            <v>-5.7882352941176469</v>
          </cell>
          <cell r="O420">
            <v>44.206764705882357</v>
          </cell>
          <cell r="P420">
            <v>30.828333333333322</v>
          </cell>
          <cell r="Q420">
            <v>44.206764705882357</v>
          </cell>
          <cell r="R420">
            <v>48.588055555555556</v>
          </cell>
          <cell r="S420">
            <v>19.99499999999999</v>
          </cell>
          <cell r="T420">
            <v>44.082941176470577</v>
          </cell>
          <cell r="U420">
            <v>33.624117647058817</v>
          </cell>
          <cell r="V420">
            <v>57.11676470588236</v>
          </cell>
          <cell r="W420">
            <v>57.705000000000013</v>
          </cell>
          <cell r="X420">
            <v>57.187352941176478</v>
          </cell>
          <cell r="Y420">
            <v>54.887352941176481</v>
          </cell>
          <cell r="Z420">
            <v>57.063823529411778</v>
          </cell>
          <cell r="AA420">
            <v>58.201111111111111</v>
          </cell>
          <cell r="AB420">
            <v>57.317877777777781</v>
          </cell>
          <cell r="AC420">
            <v>53.887352941176481</v>
          </cell>
          <cell r="AD420">
            <v>55.587352941176484</v>
          </cell>
          <cell r="AE420">
            <v>61.387352941176481</v>
          </cell>
          <cell r="AF420">
            <v>59.121183574879225</v>
          </cell>
          <cell r="AG420">
            <v>60.63</v>
          </cell>
          <cell r="AH420">
            <v>57.271183574879224</v>
          </cell>
          <cell r="AI420">
            <v>57.317777777777778</v>
          </cell>
          <cell r="AJ420">
            <v>59.121183574879225</v>
          </cell>
          <cell r="AK420">
            <v>59.771183574879224</v>
          </cell>
          <cell r="AL420">
            <v>60.069705882352949</v>
          </cell>
          <cell r="AM420">
            <v>61.995555555555562</v>
          </cell>
          <cell r="AN420">
            <v>56.317777777777778</v>
          </cell>
          <cell r="AO420">
            <v>62.434444444444445</v>
          </cell>
          <cell r="AP420">
            <v>58.610588235294117</v>
          </cell>
          <cell r="AQ420">
            <v>57.749444444444435</v>
          </cell>
          <cell r="AR420">
            <v>58.854444444444454</v>
          </cell>
          <cell r="AS420">
            <v>53.887352941176481</v>
          </cell>
          <cell r="AT420">
            <v>57.533350000000006</v>
          </cell>
          <cell r="AU420">
            <v>55.38</v>
          </cell>
          <cell r="AV420">
            <v>62.567777777777778</v>
          </cell>
          <cell r="AW420">
            <v>57.900100000000002</v>
          </cell>
          <cell r="AX420">
            <v>57.787352941176479</v>
          </cell>
          <cell r="AY420">
            <v>55.208888888888879</v>
          </cell>
          <cell r="AZ420">
            <v>54.611666666666672</v>
          </cell>
          <cell r="BA420">
            <v>53.792222222222229</v>
          </cell>
          <cell r="BB420">
            <v>57.581111111111099</v>
          </cell>
          <cell r="BC420">
            <v>57.317777777777778</v>
          </cell>
          <cell r="BD420">
            <v>0.75590909090909064</v>
          </cell>
          <cell r="BE420">
            <v>41.897777777777776</v>
          </cell>
          <cell r="BF420">
            <v>55.671121111111106</v>
          </cell>
          <cell r="BG420">
            <v>52.851617647058845</v>
          </cell>
          <cell r="BH420">
            <v>57.010882352941188</v>
          </cell>
          <cell r="BI420">
            <v>55.834411764705891</v>
          </cell>
          <cell r="BJ420">
            <v>0</v>
          </cell>
          <cell r="BK420">
            <v>4.74</v>
          </cell>
          <cell r="BL420">
            <v>12.378947368421052</v>
          </cell>
          <cell r="BM420">
            <v>28.186973684210521</v>
          </cell>
          <cell r="BN420">
            <v>34.30598684210527</v>
          </cell>
          <cell r="BO420">
            <v>32.808355263157893</v>
          </cell>
          <cell r="BP420">
            <v>42.189276315789478</v>
          </cell>
          <cell r="BQ420">
            <v>57.225233333333321</v>
          </cell>
          <cell r="BR420">
            <v>55.960805455701745</v>
          </cell>
          <cell r="BS420">
            <v>59.205299999999987</v>
          </cell>
          <cell r="BT420">
            <v>57.940872122368411</v>
          </cell>
          <cell r="BU420">
            <v>62.175399999999996</v>
          </cell>
          <cell r="BV420">
            <v>60.91097212236842</v>
          </cell>
          <cell r="BW420">
            <v>55.458900000000007</v>
          </cell>
          <cell r="BX420">
            <v>54.194472122368431</v>
          </cell>
          <cell r="BY420">
            <v>61.474233333333324</v>
          </cell>
          <cell r="BZ420">
            <v>60.209805455701748</v>
          </cell>
          <cell r="CA420">
            <v>54.84826666666666</v>
          </cell>
          <cell r="CB420">
            <v>53.583838789035084</v>
          </cell>
          <cell r="CC420">
            <v>60.318766666666676</v>
          </cell>
          <cell r="CD420">
            <v>59.0543387890351</v>
          </cell>
          <cell r="CE420">
            <v>66.541066666666651</v>
          </cell>
          <cell r="CF420">
            <v>75.323684210526309</v>
          </cell>
          <cell r="CG420">
            <v>74.295900000000003</v>
          </cell>
          <cell r="CH420">
            <v>57.020833333333329</v>
          </cell>
          <cell r="CI420">
            <v>77.418833333333339</v>
          </cell>
          <cell r="CJ420">
            <v>71.853833333333327</v>
          </cell>
          <cell r="CK420">
            <v>75.213833333333341</v>
          </cell>
          <cell r="CL420">
            <v>67.519316666666683</v>
          </cell>
          <cell r="CM420">
            <v>0</v>
          </cell>
          <cell r="CN420">
            <v>71.397666666666652</v>
          </cell>
          <cell r="CO420">
            <v>70.133238789035076</v>
          </cell>
          <cell r="CP420">
            <v>0</v>
          </cell>
          <cell r="CQ420">
            <v>67.292166666666688</v>
          </cell>
          <cell r="CR420">
            <v>0</v>
          </cell>
          <cell r="CS420">
            <v>0</v>
          </cell>
          <cell r="CT420">
            <v>56.836111111111109</v>
          </cell>
          <cell r="CU420">
            <v>52.828333333333326</v>
          </cell>
          <cell r="CV420">
            <v>0</v>
          </cell>
          <cell r="CW420">
            <v>59.332999999999998</v>
          </cell>
          <cell r="CX420">
            <v>0</v>
          </cell>
          <cell r="CY420">
            <v>53.853566666666659</v>
          </cell>
          <cell r="CZ420">
            <v>64.902157894736831</v>
          </cell>
          <cell r="DA420">
            <v>64.652368421052628</v>
          </cell>
          <cell r="DB420">
            <v>0.82502777777777914</v>
          </cell>
          <cell r="DC420">
            <v>0.78121212121211903</v>
          </cell>
          <cell r="DD420">
            <v>0.20354444444444889</v>
          </cell>
          <cell r="DE420">
            <v>0</v>
          </cell>
          <cell r="DF420">
            <v>1.2644278776315789</v>
          </cell>
          <cell r="DG420">
            <v>3.010542565789474</v>
          </cell>
          <cell r="DH420">
            <v>1.6485328947368421</v>
          </cell>
          <cell r="DI420">
            <v>0.20785973684210526</v>
          </cell>
          <cell r="DJ420">
            <v>0.31047888157894737</v>
          </cell>
          <cell r="DK420">
            <v>0.84367105263157893</v>
          </cell>
          <cell r="DL420">
            <v>0</v>
          </cell>
          <cell r="DM420" t="str">
            <v>Dec 18</v>
          </cell>
          <cell r="DN420">
            <v>6.79</v>
          </cell>
          <cell r="DO420">
            <v>0</v>
          </cell>
          <cell r="DP420">
            <v>0</v>
          </cell>
          <cell r="DQ420">
            <v>0</v>
          </cell>
          <cell r="DR420">
            <v>0</v>
          </cell>
          <cell r="DS420">
            <v>2.1077000000000155</v>
          </cell>
          <cell r="DT420">
            <v>59.332933333333337</v>
          </cell>
          <cell r="DU420">
            <v>58.068505455701761</v>
          </cell>
          <cell r="DV420">
            <v>65.107933333333321</v>
          </cell>
          <cell r="DW420">
            <v>63.843505455701745</v>
          </cell>
          <cell r="DX420">
            <v>59.198766666666671</v>
          </cell>
          <cell r="DY420">
            <v>57.934338789035095</v>
          </cell>
          <cell r="DZ420">
            <v>65.351766666666663</v>
          </cell>
          <cell r="EA420">
            <v>64.087338789035087</v>
          </cell>
          <cell r="EB420">
            <v>59.188266666666657</v>
          </cell>
          <cell r="EC420">
            <v>57.923838789035081</v>
          </cell>
          <cell r="ED420">
            <v>65.85693333333333</v>
          </cell>
          <cell r="EE420">
            <v>64.592505455701755</v>
          </cell>
          <cell r="EF420">
            <v>76.504166666666663</v>
          </cell>
          <cell r="EG420">
            <v>81.867333333333335</v>
          </cell>
          <cell r="EH420">
            <v>71.938999999999979</v>
          </cell>
          <cell r="EI420">
            <v>0</v>
          </cell>
          <cell r="EJ420">
            <v>0</v>
          </cell>
          <cell r="EK420">
            <v>76.161166666666659</v>
          </cell>
          <cell r="EL420">
            <v>74.896738789035084</v>
          </cell>
          <cell r="EM420">
            <v>0</v>
          </cell>
          <cell r="EN420">
            <v>0</v>
          </cell>
          <cell r="EO420">
            <v>55.987777777777779</v>
          </cell>
          <cell r="EP420">
            <v>53.967777777777783</v>
          </cell>
          <cell r="EQ420" t="str">
            <v>Dec 18</v>
          </cell>
          <cell r="ER420">
            <v>4.43</v>
          </cell>
          <cell r="ES420">
            <v>0</v>
          </cell>
          <cell r="ET420">
            <v>0</v>
          </cell>
          <cell r="EU420">
            <v>0</v>
          </cell>
          <cell r="EV420">
            <v>26.591249999999999</v>
          </cell>
          <cell r="EW420">
            <v>30.937083333333334</v>
          </cell>
          <cell r="EX420">
            <v>38.572916666666664</v>
          </cell>
          <cell r="EY420">
            <v>53.142600000000002</v>
          </cell>
          <cell r="EZ420">
            <v>51.878172122368426</v>
          </cell>
          <cell r="FA420">
            <v>62.440933333333334</v>
          </cell>
          <cell r="FB420">
            <v>61.176505455701758</v>
          </cell>
          <cell r="FC420">
            <v>55.662600000000012</v>
          </cell>
          <cell r="FD420">
            <v>54.398172122368436</v>
          </cell>
          <cell r="FE420">
            <v>52.7226</v>
          </cell>
          <cell r="FF420">
            <v>51.458172122368424</v>
          </cell>
          <cell r="FG420">
            <v>0</v>
          </cell>
          <cell r="FH420">
            <v>66.975305455701758</v>
          </cell>
          <cell r="FI420">
            <v>70.01306666666666</v>
          </cell>
          <cell r="FJ420">
            <v>68.239733333333334</v>
          </cell>
          <cell r="FK420">
            <v>66.975305455701758</v>
          </cell>
          <cell r="FL420">
            <v>0</v>
          </cell>
          <cell r="FM420">
            <v>0</v>
          </cell>
          <cell r="FN420" t="str">
            <v>Dec 18</v>
          </cell>
          <cell r="FO420">
            <v>3.5</v>
          </cell>
          <cell r="FP420">
            <v>49.376249999999999</v>
          </cell>
          <cell r="FQ420">
            <v>47.314166666666665</v>
          </cell>
          <cell r="FR420">
            <v>49.399583333333332</v>
          </cell>
          <cell r="FS420">
            <v>0</v>
          </cell>
          <cell r="FT420">
            <v>67.430999999999997</v>
          </cell>
          <cell r="FU420">
            <v>66.166572122368422</v>
          </cell>
          <cell r="FV420">
            <v>71.398894736842095</v>
          </cell>
          <cell r="FW420">
            <v>70.134466859210519</v>
          </cell>
          <cell r="FX420">
            <v>67.508368421052637</v>
          </cell>
          <cell r="FY420">
            <v>66.243940543421061</v>
          </cell>
          <cell r="FZ420">
            <v>71.398894736842095</v>
          </cell>
          <cell r="GA420">
            <v>70.134466859210519</v>
          </cell>
          <cell r="GB420">
            <v>0</v>
          </cell>
          <cell r="GC420">
            <v>0</v>
          </cell>
          <cell r="GD420">
            <v>76.089078947368421</v>
          </cell>
          <cell r="GE420">
            <v>75.673942105263151</v>
          </cell>
          <cell r="GF420">
            <v>74.409514227631576</v>
          </cell>
          <cell r="GG420">
            <v>75.776178947368422</v>
          </cell>
          <cell r="GH420">
            <v>74.511751069736846</v>
          </cell>
          <cell r="GI420">
            <v>68.222368421052607</v>
          </cell>
          <cell r="GJ420">
            <v>66.542368421052615</v>
          </cell>
          <cell r="GK420">
            <v>0</v>
          </cell>
          <cell r="GL420">
            <v>0</v>
          </cell>
          <cell r="GM420">
            <v>0</v>
          </cell>
          <cell r="GN420">
            <v>0</v>
          </cell>
          <cell r="GO420" t="str">
            <v>Dec 18</v>
          </cell>
          <cell r="GP420">
            <v>8.3670000000000009</v>
          </cell>
          <cell r="GQ420">
            <v>477.60294117647061</v>
          </cell>
          <cell r="GR420">
            <v>400.77941176470586</v>
          </cell>
          <cell r="GS420">
            <v>425.76470588235293</v>
          </cell>
          <cell r="GT420">
            <v>362.35294117647061</v>
          </cell>
          <cell r="GU420">
            <v>462.86764705882354</v>
          </cell>
          <cell r="GV420">
            <v>459.11764705882354</v>
          </cell>
          <cell r="GW420">
            <v>462.86764705882354</v>
          </cell>
          <cell r="GX420">
            <v>0</v>
          </cell>
          <cell r="GY420">
            <v>560.64705882352939</v>
          </cell>
          <cell r="GZ420">
            <v>506.0735294117647</v>
          </cell>
          <cell r="HA420">
            <v>509.29411764705884</v>
          </cell>
          <cell r="HB420">
            <v>485.64705882352939</v>
          </cell>
          <cell r="HC420">
            <v>588.04411764705878</v>
          </cell>
          <cell r="HD420">
            <v>536.72058823529414</v>
          </cell>
          <cell r="HE420">
            <v>550.94117647058829</v>
          </cell>
          <cell r="HF420">
            <v>553.83823529411768</v>
          </cell>
          <cell r="HG420">
            <v>430.83823529411762</v>
          </cell>
          <cell r="HH420">
            <v>0</v>
          </cell>
          <cell r="HI420">
            <v>420.25</v>
          </cell>
          <cell r="HJ420">
            <v>0</v>
          </cell>
          <cell r="HK420" t="e">
            <v>#VALUE!</v>
          </cell>
          <cell r="HL420">
            <v>0</v>
          </cell>
          <cell r="HM420">
            <v>0</v>
          </cell>
          <cell r="HN420">
            <v>337.83823529411762</v>
          </cell>
          <cell r="HO420">
            <v>335.02941176470586</v>
          </cell>
          <cell r="HP420">
            <v>309.26470588235293</v>
          </cell>
          <cell r="HQ420">
            <v>0</v>
          </cell>
          <cell r="HR420">
            <v>87.45</v>
          </cell>
          <cell r="HS420">
            <v>0</v>
          </cell>
          <cell r="HT420">
            <v>601.91176470588232</v>
          </cell>
          <cell r="HU420" t="str">
            <v>Dec 18</v>
          </cell>
          <cell r="HV420">
            <v>471.01470588235293</v>
          </cell>
          <cell r="HW420">
            <v>394.77941176470586</v>
          </cell>
          <cell r="HX420">
            <v>434.01470588235293</v>
          </cell>
          <cell r="HY420">
            <v>357.77941176470586</v>
          </cell>
          <cell r="HZ420">
            <v>451.58823529411762</v>
          </cell>
          <cell r="IA420">
            <v>435.41176470588238</v>
          </cell>
          <cell r="IB420">
            <v>451.58823529411762</v>
          </cell>
          <cell r="IC420">
            <v>494.41176470588238</v>
          </cell>
          <cell r="ID420">
            <v>570.79411764705878</v>
          </cell>
          <cell r="IE420">
            <v>533.95588235294122</v>
          </cell>
          <cell r="IF420">
            <v>539.80882352941171</v>
          </cell>
          <cell r="IG420">
            <v>422.66176470588238</v>
          </cell>
          <cell r="IH420">
            <v>0</v>
          </cell>
          <cell r="II420">
            <v>416.19117647058823</v>
          </cell>
          <cell r="IJ420">
            <v>0</v>
          </cell>
          <cell r="IK420">
            <v>0</v>
          </cell>
          <cell r="IL420">
            <v>0</v>
          </cell>
          <cell r="IM420">
            <v>347.26470588235293</v>
          </cell>
          <cell r="IN420">
            <v>328.38235294117646</v>
          </cell>
          <cell r="IO420">
            <v>0</v>
          </cell>
          <cell r="IP420">
            <v>0</v>
          </cell>
          <cell r="IQ420" t="str">
            <v>Dec 18</v>
          </cell>
          <cell r="IR420">
            <v>11.15512602471088</v>
          </cell>
          <cell r="IS420">
            <v>35.858179693795329</v>
          </cell>
          <cell r="IT420">
            <v>38.108357208448112</v>
          </cell>
          <cell r="IU420">
            <v>0</v>
          </cell>
          <cell r="IV420">
            <v>0</v>
          </cell>
          <cell r="IW420">
            <v>0</v>
          </cell>
          <cell r="IX420">
            <v>51.876825396825396</v>
          </cell>
          <cell r="IY420">
            <v>0</v>
          </cell>
          <cell r="IZ420">
            <v>62.636666666666663</v>
          </cell>
          <cell r="JA420">
            <v>60.715000000000003</v>
          </cell>
          <cell r="JB420">
            <v>0</v>
          </cell>
          <cell r="JC420">
            <v>58.257222222222211</v>
          </cell>
          <cell r="JD420">
            <v>67.498356344510199</v>
          </cell>
          <cell r="JE420">
            <v>0</v>
          </cell>
          <cell r="JF420">
            <v>0</v>
          </cell>
          <cell r="JG420">
            <v>0</v>
          </cell>
          <cell r="JH420">
            <v>0</v>
          </cell>
          <cell r="JI420">
            <v>0</v>
          </cell>
          <cell r="JJ420">
            <v>0</v>
          </cell>
          <cell r="JK420">
            <v>0</v>
          </cell>
          <cell r="JL420">
            <v>0</v>
          </cell>
          <cell r="JM420">
            <v>4.0340476190476267</v>
          </cell>
          <cell r="JN420">
            <v>70.19420634920634</v>
          </cell>
          <cell r="JO420">
            <v>0</v>
          </cell>
          <cell r="JP420">
            <v>70.011666666666656</v>
          </cell>
          <cell r="JQ420">
            <v>65.977619047619029</v>
          </cell>
          <cell r="JR420">
            <v>67.44103174603174</v>
          </cell>
          <cell r="JS420">
            <v>69.791666666666657</v>
          </cell>
          <cell r="JT420">
            <v>69.368809523809517</v>
          </cell>
          <cell r="JU420">
            <v>0</v>
          </cell>
          <cell r="JV420">
            <v>0</v>
          </cell>
          <cell r="JW420">
            <v>0</v>
          </cell>
          <cell r="JX420">
            <v>0</v>
          </cell>
          <cell r="JY420">
            <v>0</v>
          </cell>
          <cell r="JZ420">
            <v>68.263333333333321</v>
          </cell>
          <cell r="KA420">
            <v>0</v>
          </cell>
          <cell r="KB420">
            <v>0</v>
          </cell>
          <cell r="KC420">
            <v>0</v>
          </cell>
          <cell r="KD420">
            <v>64.066111111111098</v>
          </cell>
          <cell r="KE420">
            <v>67.54230158730158</v>
          </cell>
          <cell r="KF420">
            <v>64.066111111111098</v>
          </cell>
          <cell r="KG420">
            <v>67.54230158730158</v>
          </cell>
          <cell r="KH420">
            <v>59.035555555555554</v>
          </cell>
          <cell r="KI420">
            <v>0</v>
          </cell>
          <cell r="KJ420">
            <v>0</v>
          </cell>
          <cell r="KK420">
            <v>59.951918510186239</v>
          </cell>
          <cell r="KL420">
            <v>58.651481064866886</v>
          </cell>
          <cell r="KM420">
            <v>0</v>
          </cell>
          <cell r="KN420">
            <v>58.462492188476453</v>
          </cell>
          <cell r="KO420">
            <v>1.0000000000000001E-5</v>
          </cell>
          <cell r="KP420">
            <v>0.11904761904761914</v>
          </cell>
          <cell r="KQ420">
            <v>1</v>
          </cell>
          <cell r="KR420">
            <v>0.69999999999999973</v>
          </cell>
          <cell r="KS420">
            <v>0.29999999999999993</v>
          </cell>
          <cell r="KT420">
            <v>-0.92857142857142838</v>
          </cell>
          <cell r="KU420">
            <v>-2.7857142857142856</v>
          </cell>
          <cell r="KV420">
            <v>-2.2857142857142856</v>
          </cell>
          <cell r="KW420">
            <v>-1.5428571428571425</v>
          </cell>
          <cell r="KX420">
            <v>-0.6428571428571429</v>
          </cell>
          <cell r="KY420">
            <v>-0.6428571428571429</v>
          </cell>
          <cell r="KZ420">
            <v>5.4285714285714288</v>
          </cell>
          <cell r="LA420">
            <v>5.9523809523809526</v>
          </cell>
          <cell r="LB420">
            <v>3.4761904761904763</v>
          </cell>
          <cell r="LC420" t="str">
            <v>Dec 18</v>
          </cell>
          <cell r="LD420">
            <v>35.858178887993553</v>
          </cell>
          <cell r="LE420">
            <v>38.10835629017447</v>
          </cell>
          <cell r="LF420">
            <v>445</v>
          </cell>
          <cell r="LG420">
            <v>415</v>
          </cell>
          <cell r="LH420">
            <v>49.640277777777783</v>
          </cell>
          <cell r="LI420">
            <v>57.394999999999996</v>
          </cell>
          <cell r="LJ420">
            <v>69.38333333333334</v>
          </cell>
          <cell r="LK420">
            <v>0.91111111111111098</v>
          </cell>
          <cell r="LL420">
            <v>64.813888888888883</v>
          </cell>
          <cell r="LM420">
            <v>-0.6333333333333333</v>
          </cell>
          <cell r="LN420">
            <v>66.893888888888895</v>
          </cell>
          <cell r="LO420">
            <v>0.40666666666666662</v>
          </cell>
          <cell r="LP420">
            <v>0</v>
          </cell>
          <cell r="LQ420">
            <v>0</v>
          </cell>
          <cell r="LR420">
            <v>0</v>
          </cell>
          <cell r="LS420">
            <v>0</v>
          </cell>
          <cell r="LT420">
            <v>55.227646544181979</v>
          </cell>
          <cell r="LU420">
            <v>54.956167979002615</v>
          </cell>
          <cell r="LV420">
            <v>57.317877777777781</v>
          </cell>
          <cell r="LW420">
            <v>53.887352941176481</v>
          </cell>
          <cell r="LX420">
            <v>55.587352941176484</v>
          </cell>
          <cell r="LY420">
            <v>61.387352941176481</v>
          </cell>
          <cell r="LZ420">
            <v>59.121183574879225</v>
          </cell>
          <cell r="MA420">
            <v>60.63</v>
          </cell>
          <cell r="MB420" t="str">
            <v>Dec 18</v>
          </cell>
          <cell r="MC420">
            <v>465.58333333333337</v>
          </cell>
          <cell r="MD420">
            <v>451.80555555555554</v>
          </cell>
          <cell r="ME420">
            <v>53.951388888888886</v>
          </cell>
          <cell r="MF420">
            <v>106.09</v>
          </cell>
          <cell r="MG420">
            <v>98.93</v>
          </cell>
          <cell r="MH420" t="str">
            <v>Dec 18</v>
          </cell>
          <cell r="MI420">
            <v>214.28571428571428</v>
          </cell>
          <cell r="MJ420">
            <v>149.52380952380958</v>
          </cell>
          <cell r="MK420">
            <v>152.38095238095244</v>
          </cell>
          <cell r="ML420">
            <v>198.3673469387754</v>
          </cell>
          <cell r="MM420">
            <v>95.782312925170032</v>
          </cell>
          <cell r="MN420">
            <v>180.83954683378309</v>
          </cell>
          <cell r="MO420">
            <v>179.97750281214843</v>
          </cell>
          <cell r="MP420">
            <v>178.7755102040816</v>
          </cell>
          <cell r="MQ420">
            <v>89.523809523809518</v>
          </cell>
          <cell r="MR420">
            <v>114.76190476190476</v>
          </cell>
          <cell r="MS420">
            <v>167.71019677996415</v>
          </cell>
          <cell r="MT420">
            <v>156.52951699463333</v>
          </cell>
          <cell r="MU420">
            <v>109.2134519177321</v>
          </cell>
          <cell r="MV420">
            <v>166.54761904761904</v>
          </cell>
          <cell r="MW420">
            <v>11.86</v>
          </cell>
        </row>
        <row r="421">
          <cell r="F421" t="str">
            <v>Jan 19</v>
          </cell>
          <cell r="G421">
            <v>59.459090909090904</v>
          </cell>
          <cell r="H421">
            <v>0</v>
          </cell>
          <cell r="I421">
            <v>51.518095238095235</v>
          </cell>
          <cell r="J421">
            <v>52.008571428571429</v>
          </cell>
          <cell r="K421">
            <v>56.871190476190478</v>
          </cell>
          <cell r="L421">
            <v>58.23952380952381</v>
          </cell>
          <cell r="M421">
            <v>56.615714285714276</v>
          </cell>
          <cell r="N421">
            <v>-3.8285714285714287</v>
          </cell>
          <cell r="O421">
            <v>48.18</v>
          </cell>
          <cell r="P421">
            <v>37.341904761904765</v>
          </cell>
          <cell r="Q421">
            <v>48.18</v>
          </cell>
          <cell r="R421">
            <v>52.107380952380957</v>
          </cell>
          <cell r="S421">
            <v>44.675238095238093</v>
          </cell>
          <cell r="T421">
            <v>42.175238095238093</v>
          </cell>
          <cell r="U421">
            <v>36.58</v>
          </cell>
          <cell r="V421">
            <v>59.570472727272723</v>
          </cell>
          <cell r="W421">
            <v>60.031818181818174</v>
          </cell>
          <cell r="X421">
            <v>59.259090909090901</v>
          </cell>
          <cell r="Y421">
            <v>57.822727272727271</v>
          </cell>
          <cell r="Z421">
            <v>58.959090909090904</v>
          </cell>
          <cell r="AA421">
            <v>59.398409090909098</v>
          </cell>
          <cell r="AB421">
            <v>58.216604545454551</v>
          </cell>
          <cell r="AC421">
            <v>56.390909090909084</v>
          </cell>
          <cell r="AD421">
            <v>57.659090909090907</v>
          </cell>
          <cell r="AE421">
            <v>63.459090909090904</v>
          </cell>
          <cell r="AF421">
            <v>59.818068181818163</v>
          </cell>
          <cell r="AG421">
            <v>62.460000000000015</v>
          </cell>
          <cell r="AH421">
            <v>58.568068181818163</v>
          </cell>
          <cell r="AI421">
            <v>59.089090909090913</v>
          </cell>
          <cell r="AJ421">
            <v>59.818068181818163</v>
          </cell>
          <cell r="AK421">
            <v>59.968068181818161</v>
          </cell>
          <cell r="AL421">
            <v>61.990909090909085</v>
          </cell>
          <cell r="AM421">
            <v>62.834090909090897</v>
          </cell>
          <cell r="AN421">
            <v>57.216590909090911</v>
          </cell>
          <cell r="AO421">
            <v>62.075681818181828</v>
          </cell>
          <cell r="AP421">
            <v>60.394090909090899</v>
          </cell>
          <cell r="AQ421">
            <v>58.853522727272711</v>
          </cell>
          <cell r="AR421">
            <v>60.604545454545452</v>
          </cell>
          <cell r="AS421">
            <v>56.390909090909084</v>
          </cell>
          <cell r="AT421">
            <v>59.409150000000018</v>
          </cell>
          <cell r="AU421">
            <v>55.746363636363647</v>
          </cell>
          <cell r="AV421">
            <v>63.25295454545455</v>
          </cell>
          <cell r="AW421">
            <v>59.63869545454547</v>
          </cell>
          <cell r="AX421">
            <v>60.04545454545454</v>
          </cell>
          <cell r="AY421">
            <v>57.439523809523799</v>
          </cell>
          <cell r="AZ421">
            <v>56.499047619047623</v>
          </cell>
          <cell r="BA421">
            <v>55.55619047619048</v>
          </cell>
          <cell r="BB421">
            <v>59.326818181818183</v>
          </cell>
          <cell r="BC421">
            <v>59.080227272727264</v>
          </cell>
          <cell r="BD421">
            <v>0.36136363636363789</v>
          </cell>
          <cell r="BE421">
            <v>48.063333333333333</v>
          </cell>
          <cell r="BF421">
            <v>59.395248095238102</v>
          </cell>
          <cell r="BG421">
            <v>54.85985714285713</v>
          </cell>
          <cell r="BH421">
            <v>59.918181818181814</v>
          </cell>
          <cell r="BI421">
            <v>58.745454545454542</v>
          </cell>
          <cell r="BJ421">
            <v>0</v>
          </cell>
          <cell r="BK421">
            <v>3.65</v>
          </cell>
          <cell r="BL421">
            <v>12.946249999999999</v>
          </cell>
          <cell r="BM421">
            <v>27.69</v>
          </cell>
          <cell r="BN421">
            <v>34.261249999999997</v>
          </cell>
          <cell r="BO421">
            <v>33.871250000000003</v>
          </cell>
          <cell r="BP421">
            <v>43.574999999999996</v>
          </cell>
          <cell r="BQ421">
            <v>57.148800000000001</v>
          </cell>
          <cell r="BR421">
            <v>55.80824415</v>
          </cell>
          <cell r="BS421">
            <v>59.516400000000004</v>
          </cell>
          <cell r="BT421">
            <v>58.175844150000003</v>
          </cell>
          <cell r="BU421">
            <v>63.067799999999991</v>
          </cell>
          <cell r="BV421">
            <v>61.72724414999999</v>
          </cell>
          <cell r="BW421">
            <v>56.163800000000009</v>
          </cell>
          <cell r="BX421">
            <v>54.823244150000008</v>
          </cell>
          <cell r="BY421">
            <v>61.639799999999987</v>
          </cell>
          <cell r="BZ421">
            <v>60.299244149999986</v>
          </cell>
          <cell r="CA421">
            <v>55.652799999999992</v>
          </cell>
          <cell r="CB421">
            <v>54.312244149999991</v>
          </cell>
          <cell r="CC421">
            <v>61.1828</v>
          </cell>
          <cell r="CD421">
            <v>59.842244149999999</v>
          </cell>
          <cell r="CE421">
            <v>68.286799999999999</v>
          </cell>
          <cell r="CF421">
            <v>71.650000000000006</v>
          </cell>
          <cell r="CG421">
            <v>71.660800000000009</v>
          </cell>
          <cell r="CH421">
            <v>58.34</v>
          </cell>
          <cell r="CI421">
            <v>81.422600000000003</v>
          </cell>
          <cell r="CJ421">
            <v>75.371600000000001</v>
          </cell>
          <cell r="CK421">
            <v>76.877599999999987</v>
          </cell>
          <cell r="CL421">
            <v>70.2012</v>
          </cell>
          <cell r="CM421">
            <v>0</v>
          </cell>
          <cell r="CN421">
            <v>74.816800000000001</v>
          </cell>
          <cell r="CO421">
            <v>73.476244149999999</v>
          </cell>
          <cell r="CP421">
            <v>0</v>
          </cell>
          <cell r="CQ421">
            <v>70.251599999999996</v>
          </cell>
          <cell r="CR421">
            <v>0</v>
          </cell>
          <cell r="CS421">
            <v>0</v>
          </cell>
          <cell r="CT421">
            <v>59.472380952380945</v>
          </cell>
          <cell r="CU421">
            <v>55.820952380952377</v>
          </cell>
          <cell r="CV421">
            <v>0</v>
          </cell>
          <cell r="CW421">
            <v>59.5</v>
          </cell>
          <cell r="CX421">
            <v>0</v>
          </cell>
          <cell r="CY421">
            <v>55.276800000000001</v>
          </cell>
          <cell r="CZ421">
            <v>65.460999999999999</v>
          </cell>
          <cell r="DA421">
            <v>65.376999999999981</v>
          </cell>
          <cell r="DB421">
            <v>0.98649999999999827</v>
          </cell>
          <cell r="DC421">
            <v>0.71116883116882823</v>
          </cell>
          <cell r="DD421">
            <v>0.170333333333339</v>
          </cell>
          <cell r="DE421">
            <v>0</v>
          </cell>
          <cell r="DF421">
            <v>1.3405558499999999</v>
          </cell>
          <cell r="DG421">
            <v>3.1917996428571427</v>
          </cell>
          <cell r="DH421">
            <v>1.7252142857142858</v>
          </cell>
          <cell r="DI421">
            <v>0.24273321428571432</v>
          </cell>
          <cell r="DJ421">
            <v>0.29191642857142852</v>
          </cell>
          <cell r="DK421">
            <v>0.9319357142857142</v>
          </cell>
          <cell r="DL421">
            <v>0</v>
          </cell>
          <cell r="DM421" t="str">
            <v>Jan 19</v>
          </cell>
          <cell r="DN421">
            <v>8.379999999999999</v>
          </cell>
          <cell r="DO421">
            <v>0</v>
          </cell>
          <cell r="DP421">
            <v>0</v>
          </cell>
          <cell r="DQ421">
            <v>0</v>
          </cell>
          <cell r="DR421">
            <v>0</v>
          </cell>
          <cell r="DS421">
            <v>0.23940000000000339</v>
          </cell>
          <cell r="DT421">
            <v>57.388200000000005</v>
          </cell>
          <cell r="DU421">
            <v>56.047644150000004</v>
          </cell>
          <cell r="DV421">
            <v>63.733200000000011</v>
          </cell>
          <cell r="DW421">
            <v>62.39264415000001</v>
          </cell>
          <cell r="DX421">
            <v>58.027199999999993</v>
          </cell>
          <cell r="DY421">
            <v>56.686644149999992</v>
          </cell>
          <cell r="DZ421">
            <v>63.727200000000003</v>
          </cell>
          <cell r="EA421">
            <v>62.386644150000002</v>
          </cell>
          <cell r="EB421">
            <v>58.050200000000011</v>
          </cell>
          <cell r="EC421">
            <v>56.70964415000001</v>
          </cell>
          <cell r="ED421">
            <v>64.3202</v>
          </cell>
          <cell r="EE421">
            <v>62.979644149999999</v>
          </cell>
          <cell r="EF421">
            <v>81.235199999999992</v>
          </cell>
          <cell r="EG421">
            <v>86.80319999999999</v>
          </cell>
          <cell r="EH421">
            <v>72.858200000000011</v>
          </cell>
          <cell r="EI421">
            <v>0</v>
          </cell>
          <cell r="EJ421">
            <v>0</v>
          </cell>
          <cell r="EK421">
            <v>77.726199999999992</v>
          </cell>
          <cell r="EL421">
            <v>76.38564414999999</v>
          </cell>
          <cell r="EM421">
            <v>0</v>
          </cell>
          <cell r="EN421">
            <v>0</v>
          </cell>
          <cell r="EO421">
            <v>58.02476190476191</v>
          </cell>
          <cell r="EP421">
            <v>56.044285714285714</v>
          </cell>
          <cell r="EQ421" t="str">
            <v>Jan 19</v>
          </cell>
          <cell r="ER421">
            <v>3.99</v>
          </cell>
          <cell r="ES421">
            <v>0</v>
          </cell>
          <cell r="ET421">
            <v>0</v>
          </cell>
          <cell r="EU421">
            <v>0</v>
          </cell>
          <cell r="EV421">
            <v>23.297499999999999</v>
          </cell>
          <cell r="EW421">
            <v>28.479999999999993</v>
          </cell>
          <cell r="EX421">
            <v>35.692500000000003</v>
          </cell>
          <cell r="EY421">
            <v>52.606400000000008</v>
          </cell>
          <cell r="EZ421">
            <v>51.265844150000007</v>
          </cell>
          <cell r="FA421">
            <v>60.671399999999998</v>
          </cell>
          <cell r="FB421">
            <v>59.330844149999997</v>
          </cell>
          <cell r="FC421">
            <v>54.766400000000004</v>
          </cell>
          <cell r="FD421">
            <v>53.425844150000003</v>
          </cell>
          <cell r="FE421">
            <v>52.186400000000006</v>
          </cell>
          <cell r="FF421">
            <v>50.845844150000005</v>
          </cell>
          <cell r="FG421">
            <v>0</v>
          </cell>
          <cell r="FH421">
            <v>66.347044150000002</v>
          </cell>
          <cell r="FI421">
            <v>71.812600000000003</v>
          </cell>
          <cell r="FJ421">
            <v>67.687600000000003</v>
          </cell>
          <cell r="FK421">
            <v>66.347044150000002</v>
          </cell>
          <cell r="FL421">
            <v>0</v>
          </cell>
          <cell r="FM421">
            <v>0</v>
          </cell>
          <cell r="FN421" t="str">
            <v>Jan 19</v>
          </cell>
          <cell r="FO421">
            <v>3.66</v>
          </cell>
          <cell r="FP421">
            <v>53.316374999999994</v>
          </cell>
          <cell r="FQ421">
            <v>47.798625000000001</v>
          </cell>
          <cell r="FR421">
            <v>48.134625</v>
          </cell>
          <cell r="FS421">
            <v>0</v>
          </cell>
          <cell r="FT421">
            <v>67.243200000000016</v>
          </cell>
          <cell r="FU421">
            <v>65.902644150000015</v>
          </cell>
          <cell r="FV421">
            <v>71.22320000000002</v>
          </cell>
          <cell r="FW421">
            <v>69.882644150000019</v>
          </cell>
          <cell r="FX421">
            <v>67.243200000000016</v>
          </cell>
          <cell r="FY421">
            <v>65.902644150000015</v>
          </cell>
          <cell r="FZ421">
            <v>71.22320000000002</v>
          </cell>
          <cell r="GA421">
            <v>69.882644150000019</v>
          </cell>
          <cell r="GB421">
            <v>0</v>
          </cell>
          <cell r="GC421">
            <v>0</v>
          </cell>
          <cell r="GD421">
            <v>78.266199999999984</v>
          </cell>
          <cell r="GE421">
            <v>75.787499999999994</v>
          </cell>
          <cell r="GF421">
            <v>74.446944149999993</v>
          </cell>
          <cell r="GG421">
            <v>76.082499999999996</v>
          </cell>
          <cell r="GH421">
            <v>74.741944149999995</v>
          </cell>
          <cell r="GI421">
            <v>68.128</v>
          </cell>
          <cell r="GJ421">
            <v>66.447999999999993</v>
          </cell>
          <cell r="GK421">
            <v>0</v>
          </cell>
          <cell r="GL421">
            <v>0</v>
          </cell>
          <cell r="GM421">
            <v>0</v>
          </cell>
          <cell r="GN421">
            <v>0</v>
          </cell>
          <cell r="GO421" t="str">
            <v>Jan 19</v>
          </cell>
          <cell r="GP421">
            <v>7.641</v>
          </cell>
          <cell r="GQ421">
            <v>455.02272727272725</v>
          </cell>
          <cell r="GR421">
            <v>408.15909090909093</v>
          </cell>
          <cell r="GS421">
            <v>412.09090909090907</v>
          </cell>
          <cell r="GT421">
            <v>396.18181818181819</v>
          </cell>
          <cell r="GU421">
            <v>459.15909090909093</v>
          </cell>
          <cell r="GV421">
            <v>455.40909090909093</v>
          </cell>
          <cell r="GW421">
            <v>459.15909090909093</v>
          </cell>
          <cell r="GX421">
            <v>0</v>
          </cell>
          <cell r="GY421">
            <v>567.90909090909088</v>
          </cell>
          <cell r="GZ421">
            <v>501.47727272727275</v>
          </cell>
          <cell r="HA421">
            <v>511.77272727272725</v>
          </cell>
          <cell r="HB421">
            <v>488.36363636363637</v>
          </cell>
          <cell r="HC421">
            <v>596.44318181818187</v>
          </cell>
          <cell r="HD421">
            <v>547.01136363636363</v>
          </cell>
          <cell r="HE421">
            <v>557.85227272727275</v>
          </cell>
          <cell r="HF421">
            <v>559.44318181818187</v>
          </cell>
          <cell r="HG421">
            <v>435.51136363636363</v>
          </cell>
          <cell r="HH421">
            <v>0</v>
          </cell>
          <cell r="HI421">
            <v>426.05681818181819</v>
          </cell>
          <cell r="HJ421">
            <v>0</v>
          </cell>
          <cell r="HK421" t="e">
            <v>#VALUE!</v>
          </cell>
          <cell r="HL421">
            <v>0</v>
          </cell>
          <cell r="HM421">
            <v>0</v>
          </cell>
          <cell r="HN421">
            <v>353.67045454545456</v>
          </cell>
          <cell r="HO421">
            <v>346.96590909090907</v>
          </cell>
          <cell r="HP421">
            <v>318.97727272727275</v>
          </cell>
          <cell r="HQ421">
            <v>0</v>
          </cell>
          <cell r="HR421">
            <v>81.792500000000004</v>
          </cell>
          <cell r="HS421">
            <v>0</v>
          </cell>
          <cell r="HT421">
            <v>574.7045454545455</v>
          </cell>
          <cell r="HU421" t="str">
            <v>Jan 19</v>
          </cell>
          <cell r="HV421">
            <v>471.38636363636363</v>
          </cell>
          <cell r="HW421">
            <v>423.11363636363637</v>
          </cell>
          <cell r="HX421">
            <v>434.38636363636363</v>
          </cell>
          <cell r="HY421">
            <v>386.11363636363637</v>
          </cell>
          <cell r="HZ421">
            <v>448.28409090909093</v>
          </cell>
          <cell r="IA421">
            <v>433.57954545454544</v>
          </cell>
          <cell r="IB421">
            <v>448.28409090909093</v>
          </cell>
          <cell r="IC421">
            <v>496.54545454545456</v>
          </cell>
          <cell r="ID421">
            <v>580.88636363636363</v>
          </cell>
          <cell r="IE421">
            <v>544.34090909090912</v>
          </cell>
          <cell r="IF421">
            <v>554.0795454545455</v>
          </cell>
          <cell r="IG421">
            <v>434.07954545454544</v>
          </cell>
          <cell r="IH421">
            <v>0</v>
          </cell>
          <cell r="II421">
            <v>427.26136363636363</v>
          </cell>
          <cell r="IJ421">
            <v>0</v>
          </cell>
          <cell r="IK421">
            <v>0</v>
          </cell>
          <cell r="IL421">
            <v>0</v>
          </cell>
          <cell r="IM421">
            <v>365.15909090909093</v>
          </cell>
          <cell r="IN421">
            <v>340.375</v>
          </cell>
          <cell r="IO421">
            <v>0</v>
          </cell>
          <cell r="IP421">
            <v>0</v>
          </cell>
          <cell r="IQ421" t="str">
            <v>Jan 19</v>
          </cell>
          <cell r="IR421">
            <v>11.23</v>
          </cell>
          <cell r="IS421">
            <v>34.334162982167257</v>
          </cell>
          <cell r="IT421">
            <v>38.208169201900425</v>
          </cell>
          <cell r="IU421">
            <v>0</v>
          </cell>
          <cell r="IV421">
            <v>0</v>
          </cell>
          <cell r="IW421">
            <v>0</v>
          </cell>
          <cell r="IX421">
            <v>52.605553359683796</v>
          </cell>
          <cell r="IY421">
            <v>0</v>
          </cell>
          <cell r="IZ421">
            <v>63.560454545454533</v>
          </cell>
          <cell r="JA421">
            <v>61.726818181818189</v>
          </cell>
          <cell r="JB421">
            <v>0</v>
          </cell>
          <cell r="JC421">
            <v>59.428181818181812</v>
          </cell>
          <cell r="JD421">
            <v>67.568585260892959</v>
          </cell>
          <cell r="JE421">
            <v>0</v>
          </cell>
          <cell r="JF421">
            <v>0</v>
          </cell>
          <cell r="JG421">
            <v>0</v>
          </cell>
          <cell r="JH421">
            <v>0</v>
          </cell>
          <cell r="JI421">
            <v>0</v>
          </cell>
          <cell r="JJ421">
            <v>0</v>
          </cell>
          <cell r="JK421">
            <v>0</v>
          </cell>
          <cell r="JL421">
            <v>0</v>
          </cell>
          <cell r="JM421">
            <v>5.0486166007905098</v>
          </cell>
          <cell r="JN421">
            <v>70.981126482213426</v>
          </cell>
          <cell r="JO421">
            <v>0</v>
          </cell>
          <cell r="JP421">
            <v>72.594545454545454</v>
          </cell>
          <cell r="JQ421">
            <v>67.545928853754944</v>
          </cell>
          <cell r="JR421">
            <v>68.781501976284574</v>
          </cell>
          <cell r="JS421">
            <v>72.027727272727276</v>
          </cell>
          <cell r="JT421">
            <v>72.033675889328066</v>
          </cell>
          <cell r="JU421">
            <v>0</v>
          </cell>
          <cell r="JV421">
            <v>0</v>
          </cell>
          <cell r="JW421">
            <v>0</v>
          </cell>
          <cell r="JX421">
            <v>0</v>
          </cell>
          <cell r="JY421">
            <v>0</v>
          </cell>
          <cell r="JZ421">
            <v>70.376363636363635</v>
          </cell>
          <cell r="KA421">
            <v>0</v>
          </cell>
          <cell r="KB421">
            <v>0</v>
          </cell>
          <cell r="KC421">
            <v>0</v>
          </cell>
          <cell r="KD421">
            <v>65.89409090909092</v>
          </cell>
          <cell r="KE421">
            <v>68.89409090909092</v>
          </cell>
          <cell r="KF421">
            <v>65.89409090909092</v>
          </cell>
          <cell r="KG421">
            <v>68.89409090909092</v>
          </cell>
          <cell r="KH421">
            <v>61.347727272727269</v>
          </cell>
          <cell r="KI421">
            <v>0</v>
          </cell>
          <cell r="KJ421">
            <v>64.894058697208294</v>
          </cell>
          <cell r="KK421">
            <v>61.018268961439098</v>
          </cell>
          <cell r="KL421">
            <v>59.687202390215056</v>
          </cell>
          <cell r="KM421">
            <v>0</v>
          </cell>
          <cell r="KN421">
            <v>59.687373564470455</v>
          </cell>
          <cell r="KO421">
            <v>-3.9130373913043459</v>
          </cell>
          <cell r="KP421">
            <v>0.94782608695652182</v>
          </cell>
          <cell r="KQ421">
            <v>1</v>
          </cell>
          <cell r="KR421">
            <v>0.69999999999999973</v>
          </cell>
          <cell r="KS421">
            <v>0.29999999999999988</v>
          </cell>
          <cell r="KT421">
            <v>-0.83478260869565235</v>
          </cell>
          <cell r="KU421">
            <v>-3.3304347826086955</v>
          </cell>
          <cell r="KV421">
            <v>-2.8304347826086955</v>
          </cell>
          <cell r="KW421">
            <v>-2.0130434782608693</v>
          </cell>
          <cell r="KX421">
            <v>-0.56086956521739129</v>
          </cell>
          <cell r="KY421">
            <v>-0.56086956521739129</v>
          </cell>
          <cell r="KZ421">
            <v>3.347826086956522</v>
          </cell>
          <cell r="LA421">
            <v>4.1739130434782608</v>
          </cell>
          <cell r="LB421">
            <v>3</v>
          </cell>
          <cell r="LC421" t="str">
            <v>Jan 19</v>
          </cell>
          <cell r="LD421">
            <v>34.649476228847703</v>
          </cell>
          <cell r="LE421">
            <v>38.567493112947659</v>
          </cell>
          <cell r="LF421">
            <v>430</v>
          </cell>
          <cell r="LG421">
            <v>420</v>
          </cell>
          <cell r="LH421">
            <v>49.776868686868688</v>
          </cell>
          <cell r="LI421">
            <v>58.360909090909097</v>
          </cell>
          <cell r="LJ421">
            <v>70.359999999999985</v>
          </cell>
          <cell r="LK421">
            <v>1.0886363636363636</v>
          </cell>
          <cell r="LL421">
            <v>67.476818181818174</v>
          </cell>
          <cell r="LM421">
            <v>-0.68409090909090908</v>
          </cell>
          <cell r="LN421">
            <v>69.394999999999996</v>
          </cell>
          <cell r="LO421">
            <v>0.27499999999999991</v>
          </cell>
          <cell r="LP421">
            <v>0</v>
          </cell>
          <cell r="LQ421">
            <v>0</v>
          </cell>
          <cell r="LR421">
            <v>0</v>
          </cell>
          <cell r="LS421">
            <v>0</v>
          </cell>
          <cell r="LT421">
            <v>56.817322834645665</v>
          </cell>
          <cell r="LU421">
            <v>56.68740157480314</v>
          </cell>
          <cell r="LV421">
            <v>58.216604545454551</v>
          </cell>
          <cell r="LW421">
            <v>56.390909090909084</v>
          </cell>
          <cell r="LX421">
            <v>57.659090909090907</v>
          </cell>
          <cell r="LY421">
            <v>63.459090909090904</v>
          </cell>
          <cell r="LZ421">
            <v>59.818068181818163</v>
          </cell>
          <cell r="MA421">
            <v>62.460000000000015</v>
          </cell>
          <cell r="MB421" t="str">
            <v>Jan 19</v>
          </cell>
          <cell r="MC421">
            <v>433.5454545454545</v>
          </cell>
          <cell r="MD421">
            <v>451.09090909090912</v>
          </cell>
          <cell r="ME421">
            <v>53.796717171717177</v>
          </cell>
          <cell r="MF421">
            <v>105.42275517241379</v>
          </cell>
          <cell r="MG421">
            <v>97.602500000000006</v>
          </cell>
          <cell r="MH421" t="str">
            <v>Jan 19</v>
          </cell>
          <cell r="MI421">
            <v>140.97826086956522</v>
          </cell>
          <cell r="MJ421">
            <v>109.93788819875782</v>
          </cell>
          <cell r="MK421">
            <v>112.79503105590057</v>
          </cell>
          <cell r="ML421">
            <v>115.90062111801237</v>
          </cell>
          <cell r="MM421">
            <v>84.223602484472053</v>
          </cell>
          <cell r="MN421">
            <v>158.4328855627131</v>
          </cell>
          <cell r="MO421">
            <v>161.28079521410697</v>
          </cell>
          <cell r="MP421">
            <v>138.38509316770188</v>
          </cell>
          <cell r="MQ421">
            <v>61.478260869565219</v>
          </cell>
          <cell r="MR421">
            <v>96.086956521739125</v>
          </cell>
          <cell r="MS421">
            <v>146.11021788501813</v>
          </cell>
          <cell r="MT421">
            <v>135.71301331224475</v>
          </cell>
          <cell r="MU421">
            <v>90.556721079662807</v>
          </cell>
          <cell r="MV421">
            <v>151.52173913043478</v>
          </cell>
          <cell r="MW421">
            <v>13.9</v>
          </cell>
        </row>
        <row r="422">
          <cell r="F422" t="str">
            <v>Feb 19</v>
          </cell>
          <cell r="G422">
            <v>64.032000000000011</v>
          </cell>
          <cell r="H422">
            <v>0</v>
          </cell>
          <cell r="I422">
            <v>54.948947368421052</v>
          </cell>
          <cell r="J422">
            <v>55.622631578947377</v>
          </cell>
          <cell r="K422">
            <v>61.981842105263155</v>
          </cell>
          <cell r="L422">
            <v>63.175263157894747</v>
          </cell>
          <cell r="M422">
            <v>62.004210526315788</v>
          </cell>
          <cell r="N422">
            <v>-5.1078947368421046</v>
          </cell>
          <cell r="O422">
            <v>50.514736842105272</v>
          </cell>
          <cell r="P422">
            <v>49.885789473684206</v>
          </cell>
          <cell r="Q422">
            <v>50.514736842105272</v>
          </cell>
          <cell r="R422">
            <v>55.496315789473691</v>
          </cell>
          <cell r="S422">
            <v>52.759473684210519</v>
          </cell>
          <cell r="T422">
            <v>49.896315789473675</v>
          </cell>
          <cell r="U422">
            <v>46.675263157894733</v>
          </cell>
          <cell r="V422">
            <v>63.834505</v>
          </cell>
          <cell r="W422">
            <v>64.219544999999997</v>
          </cell>
          <cell r="X422">
            <v>63.831999999999994</v>
          </cell>
          <cell r="Y422">
            <v>62.83202</v>
          </cell>
          <cell r="Z422">
            <v>63.76952</v>
          </cell>
          <cell r="AA422">
            <v>64.97472222222224</v>
          </cell>
          <cell r="AB422">
            <v>63.241388888888899</v>
          </cell>
          <cell r="AC422">
            <v>60.731999999999999</v>
          </cell>
          <cell r="AD422">
            <v>61.991999999999997</v>
          </cell>
          <cell r="AE422">
            <v>68.031999999999996</v>
          </cell>
          <cell r="AF422">
            <v>65.226611111111112</v>
          </cell>
          <cell r="AG422">
            <v>67.42</v>
          </cell>
          <cell r="AH422">
            <v>63.576611111111106</v>
          </cell>
          <cell r="AI422">
            <v>64.590555555555568</v>
          </cell>
          <cell r="AJ422">
            <v>65.226611111111112</v>
          </cell>
          <cell r="AK422">
            <v>65.676611111111114</v>
          </cell>
          <cell r="AL422">
            <v>66.146999999999991</v>
          </cell>
          <cell r="AM422">
            <v>68.076666666666654</v>
          </cell>
          <cell r="AN422">
            <v>62.241388888888899</v>
          </cell>
          <cell r="AO422">
            <v>67.274722222222238</v>
          </cell>
          <cell r="AP422">
            <v>64.905250000000009</v>
          </cell>
          <cell r="AQ422">
            <v>64.377916666666664</v>
          </cell>
          <cell r="AR422">
            <v>65.663333333333341</v>
          </cell>
          <cell r="AS422">
            <v>60.731999999999999</v>
          </cell>
          <cell r="AT422">
            <v>65</v>
          </cell>
          <cell r="AU422">
            <v>59.29</v>
          </cell>
          <cell r="AV422">
            <v>68.274722222222238</v>
          </cell>
          <cell r="AW422">
            <v>65.099999999999994</v>
          </cell>
          <cell r="AX422">
            <v>64.822000000000003</v>
          </cell>
          <cell r="AY422">
            <v>62.375263157894736</v>
          </cell>
          <cell r="AZ422">
            <v>60.12263157894737</v>
          </cell>
          <cell r="BA422">
            <v>59.264736842105265</v>
          </cell>
          <cell r="BB422">
            <v>64.681111111111122</v>
          </cell>
          <cell r="BC422">
            <v>64.574722222222235</v>
          </cell>
          <cell r="BD422">
            <v>0.37875000000000197</v>
          </cell>
          <cell r="BE422">
            <v>55.067368421052628</v>
          </cell>
          <cell r="BF422">
            <v>64.647378421052636</v>
          </cell>
          <cell r="BG422">
            <v>59.79789473684211</v>
          </cell>
          <cell r="BH422">
            <v>64.411999999999992</v>
          </cell>
          <cell r="BI422">
            <v>62.494499999999995</v>
          </cell>
          <cell r="BJ422">
            <v>0</v>
          </cell>
          <cell r="BK422">
            <v>2.95</v>
          </cell>
          <cell r="BL422">
            <v>12.995131578947369</v>
          </cell>
          <cell r="BM422">
            <v>28.026710526315789</v>
          </cell>
          <cell r="BN422">
            <v>36.515131578947368</v>
          </cell>
          <cell r="BO422">
            <v>35.31592105263158</v>
          </cell>
          <cell r="BP422">
            <v>48.715855263157891</v>
          </cell>
          <cell r="BQ422">
            <v>63.986115789473672</v>
          </cell>
          <cell r="BR422">
            <v>62.595336521052616</v>
          </cell>
          <cell r="BS422">
            <v>66.524684210526303</v>
          </cell>
          <cell r="BT422">
            <v>65.133904942105247</v>
          </cell>
          <cell r="BU422">
            <v>70.332536842105256</v>
          </cell>
          <cell r="BV422">
            <v>68.9417575736842</v>
          </cell>
          <cell r="BW422">
            <v>62.910694736842103</v>
          </cell>
          <cell r="BX422">
            <v>61.519915468421047</v>
          </cell>
          <cell r="BY422">
            <v>68.862536842105257</v>
          </cell>
          <cell r="BZ422">
            <v>67.471757573684201</v>
          </cell>
          <cell r="CA422">
            <v>62.160221052631584</v>
          </cell>
          <cell r="CB422">
            <v>60.769441784210528</v>
          </cell>
          <cell r="CC422">
            <v>68.400536842105254</v>
          </cell>
          <cell r="CD422">
            <v>67.009757573684197</v>
          </cell>
          <cell r="CE422">
            <v>75.193484210526307</v>
          </cell>
          <cell r="CF422">
            <v>68.758421052631576</v>
          </cell>
          <cell r="CG422">
            <v>70.532368421052624</v>
          </cell>
          <cell r="CH422">
            <v>59.750526315789472</v>
          </cell>
          <cell r="CI422">
            <v>85.605726315789482</v>
          </cell>
          <cell r="CJ422">
            <v>79.756673684210526</v>
          </cell>
          <cell r="CK422">
            <v>80.924936842105282</v>
          </cell>
          <cell r="CL422">
            <v>75.857526315789443</v>
          </cell>
          <cell r="CM422">
            <v>0</v>
          </cell>
          <cell r="CN422">
            <v>80.0139789473684</v>
          </cell>
          <cell r="CO422">
            <v>78.623199678947344</v>
          </cell>
          <cell r="CP422">
            <v>0</v>
          </cell>
          <cell r="CQ422">
            <v>77.156431578947348</v>
          </cell>
          <cell r="CR422">
            <v>0</v>
          </cell>
          <cell r="CS422">
            <v>0</v>
          </cell>
          <cell r="CT422">
            <v>66.327894736842111</v>
          </cell>
          <cell r="CU422">
            <v>63.532105263157888</v>
          </cell>
          <cell r="CV422">
            <v>0</v>
          </cell>
          <cell r="CW422">
            <v>62.875</v>
          </cell>
          <cell r="CX422">
            <v>0</v>
          </cell>
          <cell r="CY422">
            <v>61.084799999999994</v>
          </cell>
          <cell r="CZ422">
            <v>69.862578947368405</v>
          </cell>
          <cell r="DA422">
            <v>69.862578947368405</v>
          </cell>
          <cell r="DB422">
            <v>1.057736842105264</v>
          </cell>
          <cell r="DC422">
            <v>0.77296650717703297</v>
          </cell>
          <cell r="DD422">
            <v>0.25015789473683964</v>
          </cell>
          <cell r="DE422">
            <v>0</v>
          </cell>
          <cell r="DF422">
            <v>1.3907792684210527</v>
          </cell>
          <cell r="DG422">
            <v>3.311379210526316</v>
          </cell>
          <cell r="DH422">
            <v>1.8041578947368422</v>
          </cell>
          <cell r="DI422">
            <v>0.24950605263157893</v>
          </cell>
          <cell r="DJ422">
            <v>0.28984026315789474</v>
          </cell>
          <cell r="DK422">
            <v>0.96787499999999993</v>
          </cell>
          <cell r="DL422">
            <v>0</v>
          </cell>
          <cell r="DM422" t="str">
            <v>Feb 19</v>
          </cell>
          <cell r="DN422">
            <v>6.4749999999999996</v>
          </cell>
          <cell r="DO422">
            <v>0</v>
          </cell>
          <cell r="DP422">
            <v>0</v>
          </cell>
          <cell r="DQ422">
            <v>0</v>
          </cell>
          <cell r="DR422">
            <v>0</v>
          </cell>
          <cell r="DS422">
            <v>-0.82121052631578095</v>
          </cell>
          <cell r="DT422">
            <v>63.164905263157891</v>
          </cell>
          <cell r="DU422">
            <v>61.774125994736835</v>
          </cell>
          <cell r="DV422">
            <v>70.198799999999991</v>
          </cell>
          <cell r="DW422">
            <v>68.808020731578935</v>
          </cell>
          <cell r="DX422">
            <v>63.348378947368424</v>
          </cell>
          <cell r="DY422">
            <v>61.957599678947375</v>
          </cell>
          <cell r="DZ422">
            <v>70.060642105263156</v>
          </cell>
          <cell r="EA422">
            <v>68.6698628368421</v>
          </cell>
          <cell r="EB422">
            <v>63.418010526315783</v>
          </cell>
          <cell r="EC422">
            <v>62.027231257894726</v>
          </cell>
          <cell r="ED422">
            <v>70.660799999999995</v>
          </cell>
          <cell r="EE422">
            <v>69.270020731578938</v>
          </cell>
          <cell r="EF422">
            <v>82.430968421052626</v>
          </cell>
          <cell r="EG422">
            <v>89.003968421052633</v>
          </cell>
          <cell r="EH422">
            <v>77.687178947368423</v>
          </cell>
          <cell r="EI422">
            <v>0</v>
          </cell>
          <cell r="EJ422">
            <v>0</v>
          </cell>
          <cell r="EK422">
            <v>82.222073684210514</v>
          </cell>
          <cell r="EL422">
            <v>80.831294415789458</v>
          </cell>
          <cell r="EM422">
            <v>0</v>
          </cell>
          <cell r="EN422">
            <v>0</v>
          </cell>
          <cell r="EO422">
            <v>64.371052631578948</v>
          </cell>
          <cell r="EP422">
            <v>63.15315789473685</v>
          </cell>
          <cell r="EQ422" t="str">
            <v>Feb 19</v>
          </cell>
          <cell r="ER422">
            <v>3.19</v>
          </cell>
          <cell r="ES422">
            <v>0</v>
          </cell>
          <cell r="ET422">
            <v>0</v>
          </cell>
          <cell r="EU422">
            <v>0</v>
          </cell>
          <cell r="EV422">
            <v>24.820342105263158</v>
          </cell>
          <cell r="EW422">
            <v>28.137236842105267</v>
          </cell>
          <cell r="EX422">
            <v>33.359605263157896</v>
          </cell>
          <cell r="EY422">
            <v>63.718863157894738</v>
          </cell>
          <cell r="EZ422">
            <v>62.328083889473689</v>
          </cell>
          <cell r="FA422">
            <v>71.102021052631571</v>
          </cell>
          <cell r="FB422">
            <v>69.711241784210515</v>
          </cell>
          <cell r="FC422">
            <v>65.487284210526312</v>
          </cell>
          <cell r="FD422">
            <v>64.096504942105256</v>
          </cell>
          <cell r="FE422">
            <v>63.298863157894736</v>
          </cell>
          <cell r="FF422">
            <v>61.908083889473687</v>
          </cell>
          <cell r="FG422">
            <v>0</v>
          </cell>
          <cell r="FH422">
            <v>79.333220731578933</v>
          </cell>
          <cell r="FI422">
            <v>83.196473684210531</v>
          </cell>
          <cell r="FJ422">
            <v>80.72399999999999</v>
          </cell>
          <cell r="FK422">
            <v>79.333220731578933</v>
          </cell>
          <cell r="FL422">
            <v>0</v>
          </cell>
          <cell r="FM422">
            <v>0</v>
          </cell>
          <cell r="FN422" t="str">
            <v>Feb 19</v>
          </cell>
          <cell r="FO422">
            <v>2.88</v>
          </cell>
          <cell r="FP422">
            <v>54.311250000000001</v>
          </cell>
          <cell r="FQ422">
            <v>48.65</v>
          </cell>
          <cell r="FR422">
            <v>49.84</v>
          </cell>
          <cell r="FS422">
            <v>0</v>
          </cell>
          <cell r="FT422">
            <v>77.353168421052629</v>
          </cell>
          <cell r="FU422">
            <v>75.962389152631573</v>
          </cell>
          <cell r="FV422">
            <v>81.464747368421044</v>
          </cell>
          <cell r="FW422">
            <v>80.073968099999988</v>
          </cell>
          <cell r="FX422">
            <v>76.358431578947375</v>
          </cell>
          <cell r="FY422">
            <v>74.967652310526319</v>
          </cell>
          <cell r="FZ422">
            <v>81.464747368421044</v>
          </cell>
          <cell r="GA422">
            <v>80.073968099999988</v>
          </cell>
          <cell r="GB422">
            <v>0</v>
          </cell>
          <cell r="GC422">
            <v>0</v>
          </cell>
          <cell r="GD422">
            <v>83.577568421052632</v>
          </cell>
          <cell r="GE422">
            <v>80.604631578947348</v>
          </cell>
          <cell r="GF422">
            <v>79.213852310526292</v>
          </cell>
          <cell r="GG422">
            <v>80.991473684210504</v>
          </cell>
          <cell r="GH422">
            <v>79.600694415789448</v>
          </cell>
          <cell r="GI422">
            <v>76.646684210526317</v>
          </cell>
          <cell r="GJ422">
            <v>74.96668421052631</v>
          </cell>
          <cell r="GK422">
            <v>0</v>
          </cell>
          <cell r="GL422">
            <v>0</v>
          </cell>
          <cell r="GM422">
            <v>0</v>
          </cell>
          <cell r="GN422">
            <v>0</v>
          </cell>
          <cell r="GO422" t="str">
            <v>Feb 19</v>
          </cell>
          <cell r="GP422">
            <v>6.1390000000000002</v>
          </cell>
          <cell r="GQ422">
            <v>450.2</v>
          </cell>
          <cell r="GR422">
            <v>461.1</v>
          </cell>
          <cell r="GS422">
            <v>422.1</v>
          </cell>
          <cell r="GT422">
            <v>448.95</v>
          </cell>
          <cell r="GU422">
            <v>499.82499999999999</v>
          </cell>
          <cell r="GV422">
            <v>496.07499999999999</v>
          </cell>
          <cell r="GW422">
            <v>499.82499999999999</v>
          </cell>
          <cell r="GX422">
            <v>0</v>
          </cell>
          <cell r="GY422">
            <v>614.11249999999995</v>
          </cell>
          <cell r="GZ422">
            <v>540.47500000000002</v>
          </cell>
          <cell r="HA422">
            <v>550.4</v>
          </cell>
          <cell r="HB422">
            <v>534.11249999999995</v>
          </cell>
          <cell r="HC422">
            <v>629.75</v>
          </cell>
          <cell r="HD422">
            <v>586</v>
          </cell>
          <cell r="HE422">
            <v>597.02499999999998</v>
          </cell>
          <cell r="HF422">
            <v>600.29999999999995</v>
          </cell>
          <cell r="HG422">
            <v>462.78750000000002</v>
          </cell>
          <cell r="HH422">
            <v>0</v>
          </cell>
          <cell r="HI422">
            <v>456.67500000000001</v>
          </cell>
          <cell r="HJ422">
            <v>0</v>
          </cell>
          <cell r="HK422" t="e">
            <v>#VALUE!</v>
          </cell>
          <cell r="HL422">
            <v>0</v>
          </cell>
          <cell r="HM422">
            <v>0</v>
          </cell>
          <cell r="HN422">
            <v>388.92500000000001</v>
          </cell>
          <cell r="HO422">
            <v>388.73750000000001</v>
          </cell>
          <cell r="HP422">
            <v>360.27499999999998</v>
          </cell>
          <cell r="HQ422">
            <v>0</v>
          </cell>
          <cell r="HR422">
            <v>74.382499999999993</v>
          </cell>
          <cell r="HS422">
            <v>0</v>
          </cell>
          <cell r="HT422">
            <v>606.17499999999995</v>
          </cell>
          <cell r="HU422" t="str">
            <v>Feb 19</v>
          </cell>
          <cell r="HV422">
            <v>522.35</v>
          </cell>
          <cell r="HW422">
            <v>512.15</v>
          </cell>
          <cell r="HX422">
            <v>485.35</v>
          </cell>
          <cell r="HY422">
            <v>475.15</v>
          </cell>
          <cell r="HZ422">
            <v>489.76249999999999</v>
          </cell>
          <cell r="IA422">
            <v>476.55</v>
          </cell>
          <cell r="IB422">
            <v>489.76249999999999</v>
          </cell>
          <cell r="IC422">
            <v>543.38750000000005</v>
          </cell>
          <cell r="ID422">
            <v>612.20000000000005</v>
          </cell>
          <cell r="IE422">
            <v>582</v>
          </cell>
          <cell r="IF422">
            <v>597.82500000000005</v>
          </cell>
          <cell r="IG422">
            <v>457.01249999999999</v>
          </cell>
          <cell r="IH422">
            <v>0</v>
          </cell>
          <cell r="II422">
            <v>452.66250000000002</v>
          </cell>
          <cell r="IJ422">
            <v>0</v>
          </cell>
          <cell r="IK422">
            <v>0</v>
          </cell>
          <cell r="IL422">
            <v>0</v>
          </cell>
          <cell r="IM422">
            <v>403.76249999999999</v>
          </cell>
          <cell r="IN422">
            <v>383.3125</v>
          </cell>
          <cell r="IO422">
            <v>0</v>
          </cell>
          <cell r="IP422">
            <v>0</v>
          </cell>
          <cell r="IQ422" t="str">
            <v>Feb 19</v>
          </cell>
          <cell r="IR422">
            <v>11.15</v>
          </cell>
          <cell r="IS422">
            <v>34.649476228847703</v>
          </cell>
          <cell r="IT422">
            <v>42.240587695133151</v>
          </cell>
          <cell r="IU422">
            <v>0</v>
          </cell>
          <cell r="IV422">
            <v>0</v>
          </cell>
          <cell r="IW422">
            <v>0</v>
          </cell>
          <cell r="IX422">
            <v>57.416666666666664</v>
          </cell>
          <cell r="IY422">
            <v>0</v>
          </cell>
          <cell r="IZ422">
            <v>68.823888888888888</v>
          </cell>
          <cell r="JA422">
            <v>66.940555555555548</v>
          </cell>
          <cell r="JB422">
            <v>0</v>
          </cell>
          <cell r="JC422">
            <v>64.680000000000007</v>
          </cell>
          <cell r="JD422">
            <v>74.667981591058521</v>
          </cell>
          <cell r="JE422">
            <v>0</v>
          </cell>
          <cell r="JF422">
            <v>0</v>
          </cell>
          <cell r="JG422">
            <v>0</v>
          </cell>
          <cell r="JH422">
            <v>0</v>
          </cell>
          <cell r="JI422">
            <v>0</v>
          </cell>
          <cell r="JJ422">
            <v>0</v>
          </cell>
          <cell r="JK422">
            <v>0</v>
          </cell>
          <cell r="JL422">
            <v>0</v>
          </cell>
          <cell r="JM422">
            <v>3.8244444444444383</v>
          </cell>
          <cell r="JN422">
            <v>77.387222222222221</v>
          </cell>
          <cell r="JO422">
            <v>0</v>
          </cell>
          <cell r="JP422">
            <v>78.871111111111105</v>
          </cell>
          <cell r="JQ422">
            <v>75.046666666666667</v>
          </cell>
          <cell r="JR422">
            <v>76.626944444444447</v>
          </cell>
          <cell r="JS422">
            <v>78.445000000000007</v>
          </cell>
          <cell r="JT422">
            <v>78.426111111111112</v>
          </cell>
          <cell r="JU422">
            <v>0</v>
          </cell>
          <cell r="JV422">
            <v>0</v>
          </cell>
          <cell r="JW422">
            <v>0</v>
          </cell>
          <cell r="JX422">
            <v>0</v>
          </cell>
          <cell r="JY422">
            <v>0</v>
          </cell>
          <cell r="JZ422">
            <v>77.066666666666663</v>
          </cell>
          <cell r="KA422">
            <v>0</v>
          </cell>
          <cell r="KB422">
            <v>0</v>
          </cell>
          <cell r="KC422">
            <v>0</v>
          </cell>
          <cell r="KD422">
            <v>72.39388888888891</v>
          </cell>
          <cell r="KE422">
            <v>74.693888888888907</v>
          </cell>
          <cell r="KF422">
            <v>72.39388888888891</v>
          </cell>
          <cell r="KG422">
            <v>74.693888888888907</v>
          </cell>
          <cell r="KH422">
            <v>67.441111111111113</v>
          </cell>
          <cell r="KI422">
            <v>0</v>
          </cell>
          <cell r="KJ422">
            <v>71.394313210848651</v>
          </cell>
          <cell r="KK422">
            <v>67.404549431321087</v>
          </cell>
          <cell r="KL422">
            <v>65.933595800524941</v>
          </cell>
          <cell r="KM422">
            <v>0</v>
          </cell>
          <cell r="KN422">
            <v>65.343132108486444</v>
          </cell>
          <cell r="KO422">
            <v>-10</v>
          </cell>
          <cell r="KP422">
            <v>1.02</v>
          </cell>
          <cell r="KQ422">
            <v>1</v>
          </cell>
          <cell r="KR422">
            <v>0.69999999999999973</v>
          </cell>
          <cell r="KS422">
            <v>0.29999999999999993</v>
          </cell>
          <cell r="KT422">
            <v>-0.47000000000000003</v>
          </cell>
          <cell r="KU422">
            <v>-2.52</v>
          </cell>
          <cell r="KV422">
            <v>-2.02</v>
          </cell>
          <cell r="KW422">
            <v>-1.2025000000000006</v>
          </cell>
          <cell r="KX422">
            <v>-0.44499999999999995</v>
          </cell>
          <cell r="KY422">
            <v>-0.44499999999999995</v>
          </cell>
          <cell r="KZ422">
            <v>3.55</v>
          </cell>
          <cell r="LA422">
            <v>3.55</v>
          </cell>
          <cell r="LB422">
            <v>2.2999999999999998</v>
          </cell>
          <cell r="LC422" t="str">
            <v>Feb 19</v>
          </cell>
          <cell r="LD422">
            <v>35.455278001611603</v>
          </cell>
          <cell r="LE422">
            <v>43.158861340679522</v>
          </cell>
          <cell r="LF422">
            <v>440</v>
          </cell>
          <cell r="LG422">
            <v>470</v>
          </cell>
          <cell r="LH422">
            <v>54.724783950617287</v>
          </cell>
          <cell r="LI422">
            <v>64.017777777777781</v>
          </cell>
          <cell r="LJ422">
            <v>77.119444444444454</v>
          </cell>
          <cell r="LK422">
            <v>1.2694444444444444</v>
          </cell>
          <cell r="LL422">
            <v>75.006666666666675</v>
          </cell>
          <cell r="LM422">
            <v>-0.31944444444444442</v>
          </cell>
          <cell r="LN422">
            <v>76.946666666666673</v>
          </cell>
          <cell r="LO422">
            <v>0.65055555555555555</v>
          </cell>
          <cell r="LP422">
            <v>0</v>
          </cell>
          <cell r="LQ422">
            <v>0</v>
          </cell>
          <cell r="LR422">
            <v>0</v>
          </cell>
          <cell r="LS422">
            <v>0</v>
          </cell>
          <cell r="LT422">
            <v>63.510148731408577</v>
          </cell>
          <cell r="LU422">
            <v>62.919685039370094</v>
          </cell>
          <cell r="LV422">
            <v>63.241388888888899</v>
          </cell>
          <cell r="LW422">
            <v>60.731999999999999</v>
          </cell>
          <cell r="LX422">
            <v>61.991999999999997</v>
          </cell>
          <cell r="LY422">
            <v>68.031999999999996</v>
          </cell>
          <cell r="LZ422">
            <v>65.226611111111112</v>
          </cell>
          <cell r="MA422">
            <v>67.42</v>
          </cell>
          <cell r="MB422" t="str">
            <v>Feb 19</v>
          </cell>
          <cell r="MC422">
            <v>462.05555555555554</v>
          </cell>
          <cell r="MD422">
            <v>493.77777777777777</v>
          </cell>
          <cell r="ME422">
            <v>57.806327160493829</v>
          </cell>
          <cell r="MF422">
            <v>100.17386206896549</v>
          </cell>
          <cell r="MG422">
            <v>94.222499999999997</v>
          </cell>
          <cell r="MH422" t="str">
            <v>Feb 19</v>
          </cell>
          <cell r="MI422">
            <v>139.375</v>
          </cell>
          <cell r="MJ422">
            <v>101.28571428571425</v>
          </cell>
          <cell r="MK422">
            <v>104.14285714285715</v>
          </cell>
          <cell r="ML422">
            <v>111.14285714285715</v>
          </cell>
          <cell r="MM422">
            <v>75.999999999999972</v>
          </cell>
          <cell r="MN422">
            <v>160.67081417365429</v>
          </cell>
          <cell r="MO422">
            <v>142.47200331812525</v>
          </cell>
          <cell r="MP422">
            <v>108.00000000000003</v>
          </cell>
          <cell r="MQ422">
            <v>52.8</v>
          </cell>
          <cell r="MR422">
            <v>76.5</v>
          </cell>
          <cell r="MS422">
            <v>114.66591166477917</v>
          </cell>
          <cell r="MT422">
            <v>121.17780294450736</v>
          </cell>
          <cell r="MU422">
            <v>74.123989218328859</v>
          </cell>
          <cell r="MV422">
            <v>126</v>
          </cell>
          <cell r="MW422">
            <v>13.9</v>
          </cell>
        </row>
        <row r="423">
          <cell r="F423" t="str">
            <v>Mar 19</v>
          </cell>
          <cell r="G423">
            <v>66.121904761904773</v>
          </cell>
          <cell r="H423">
            <v>0</v>
          </cell>
          <cell r="I423">
            <v>58.139523809523801</v>
          </cell>
          <cell r="J423">
            <v>58.598095238095233</v>
          </cell>
          <cell r="K423">
            <v>64.777857142857158</v>
          </cell>
          <cell r="L423">
            <v>65.79190476190476</v>
          </cell>
          <cell r="M423">
            <v>64.851428571428556</v>
          </cell>
          <cell r="N423">
            <v>-6.4333333333333318</v>
          </cell>
          <cell r="O423">
            <v>52.164761904761903</v>
          </cell>
          <cell r="P423">
            <v>53.788571428571423</v>
          </cell>
          <cell r="Q423">
            <v>52.164761904761903</v>
          </cell>
          <cell r="R423">
            <v>58.026666666666664</v>
          </cell>
          <cell r="S423">
            <v>56.212380952380947</v>
          </cell>
          <cell r="T423">
            <v>53.64809523809523</v>
          </cell>
          <cell r="U423">
            <v>46.598095238095233</v>
          </cell>
          <cell r="V423">
            <v>65.81</v>
          </cell>
          <cell r="W423">
            <v>66.252885714285711</v>
          </cell>
          <cell r="X423">
            <v>65.921904761904756</v>
          </cell>
          <cell r="Y423">
            <v>66.122004761904762</v>
          </cell>
          <cell r="Z423">
            <v>66.169600000000003</v>
          </cell>
          <cell r="AA423">
            <v>67.357857142857142</v>
          </cell>
          <cell r="AB423">
            <v>64.434047619047618</v>
          </cell>
          <cell r="AC423">
            <v>61.383809523809518</v>
          </cell>
          <cell r="AD423">
            <v>62.883809523809518</v>
          </cell>
          <cell r="AE423">
            <v>70.121904761904759</v>
          </cell>
          <cell r="AF423">
            <v>67.655357142857156</v>
          </cell>
          <cell r="AG423">
            <v>69.780000000000015</v>
          </cell>
          <cell r="AH423">
            <v>66.305357142857147</v>
          </cell>
          <cell r="AI423">
            <v>66.966666666666669</v>
          </cell>
          <cell r="AJ423">
            <v>67.655357142857156</v>
          </cell>
          <cell r="AK423">
            <v>67.905357142857156</v>
          </cell>
          <cell r="AL423">
            <v>68.226666666666659</v>
          </cell>
          <cell r="AM423">
            <v>70.13095238095238</v>
          </cell>
          <cell r="AN423">
            <v>63.434047619047618</v>
          </cell>
          <cell r="AO423">
            <v>69.562619047619052</v>
          </cell>
          <cell r="AP423">
            <v>67.130238095238084</v>
          </cell>
          <cell r="AQ423">
            <v>67.096666666666678</v>
          </cell>
          <cell r="AR423">
            <v>68.016190476190488</v>
          </cell>
          <cell r="AS423">
            <v>61.383809523809518</v>
          </cell>
          <cell r="AT423">
            <v>67.450000000000017</v>
          </cell>
          <cell r="AU423">
            <v>59.584761904761919</v>
          </cell>
          <cell r="AV423">
            <v>70.538809523809519</v>
          </cell>
          <cell r="AW423">
            <v>67.400000000000006</v>
          </cell>
          <cell r="AX423">
            <v>67.28857142857143</v>
          </cell>
          <cell r="AY423">
            <v>64.991904761904777</v>
          </cell>
          <cell r="AZ423">
            <v>64.091904761904772</v>
          </cell>
          <cell r="BA423">
            <v>63.353809523809538</v>
          </cell>
          <cell r="BB423">
            <v>66.959285714285713</v>
          </cell>
          <cell r="BC423">
            <v>66.934047619047604</v>
          </cell>
          <cell r="BD423">
            <v>0.41499999999999898</v>
          </cell>
          <cell r="BE423">
            <v>58.134761904761902</v>
          </cell>
          <cell r="BF423">
            <v>67.758581428571418</v>
          </cell>
          <cell r="BG423">
            <v>61.691666666666649</v>
          </cell>
          <cell r="BH423">
            <v>66.271952380952371</v>
          </cell>
          <cell r="BI423">
            <v>64.705238095238087</v>
          </cell>
          <cell r="BJ423">
            <v>0</v>
          </cell>
          <cell r="BK423">
            <v>2.86</v>
          </cell>
          <cell r="BL423">
            <v>11.354999999999999</v>
          </cell>
          <cell r="BM423">
            <v>27.7425</v>
          </cell>
          <cell r="BN423">
            <v>35.192499999999995</v>
          </cell>
          <cell r="BO423">
            <v>32.448750000000004</v>
          </cell>
          <cell r="BP423">
            <v>52.642499999999998</v>
          </cell>
          <cell r="BQ423">
            <v>76.099999999999994</v>
          </cell>
          <cell r="BR423">
            <v>75.009678099999988</v>
          </cell>
          <cell r="BS423">
            <v>79.613200000000006</v>
          </cell>
          <cell r="BT423">
            <v>78.5228781</v>
          </cell>
          <cell r="BU423">
            <v>84.882999999999996</v>
          </cell>
          <cell r="BV423">
            <v>83.792678099999989</v>
          </cell>
          <cell r="BW423">
            <v>78.159999999999982</v>
          </cell>
          <cell r="BX423">
            <v>77.069678099999976</v>
          </cell>
          <cell r="BY423">
            <v>84.74499999999999</v>
          </cell>
          <cell r="BZ423">
            <v>83.654678099999984</v>
          </cell>
          <cell r="CA423">
            <v>74.220999999999989</v>
          </cell>
          <cell r="CB423">
            <v>73.130678099999983</v>
          </cell>
          <cell r="CC423">
            <v>81.376999999999995</v>
          </cell>
          <cell r="CD423">
            <v>80.286678099999989</v>
          </cell>
          <cell r="CE423">
            <v>87.333999999999989</v>
          </cell>
          <cell r="CF423">
            <v>76.7</v>
          </cell>
          <cell r="CG423">
            <v>80.452399999999997</v>
          </cell>
          <cell r="CH423">
            <v>61.915000000000006</v>
          </cell>
          <cell r="CI423">
            <v>83.627800000000008</v>
          </cell>
          <cell r="CJ423">
            <v>80.067799999999991</v>
          </cell>
          <cell r="CK423">
            <v>81.367800000000003</v>
          </cell>
          <cell r="CL423">
            <v>76.718599999999981</v>
          </cell>
          <cell r="CM423">
            <v>0</v>
          </cell>
          <cell r="CN423">
            <v>81.533000000000001</v>
          </cell>
          <cell r="CO423">
            <v>80.442678099999995</v>
          </cell>
          <cell r="CP423">
            <v>0</v>
          </cell>
          <cell r="CQ423">
            <v>77.923999999999992</v>
          </cell>
          <cell r="CR423">
            <v>0</v>
          </cell>
          <cell r="CS423">
            <v>0</v>
          </cell>
          <cell r="CT423">
            <v>66.556666666666658</v>
          </cell>
          <cell r="CU423">
            <v>63.990952380952379</v>
          </cell>
          <cell r="CV423">
            <v>0</v>
          </cell>
          <cell r="CW423">
            <v>64</v>
          </cell>
          <cell r="CX423">
            <v>0</v>
          </cell>
          <cell r="CY423">
            <v>68.250999999999976</v>
          </cell>
          <cell r="CZ423">
            <v>73.025500000000008</v>
          </cell>
          <cell r="DA423">
            <v>72.763499999999993</v>
          </cell>
          <cell r="DB423">
            <v>1.4638333333333335</v>
          </cell>
          <cell r="DC423">
            <v>0.85519480519480617</v>
          </cell>
          <cell r="DD423">
            <v>1.3129999999999977</v>
          </cell>
          <cell r="DE423">
            <v>0</v>
          </cell>
          <cell r="DF423">
            <v>1.0903219</v>
          </cell>
          <cell r="DG423">
            <v>2.596004523809524</v>
          </cell>
          <cell r="DH423">
            <v>1.3912380952380954</v>
          </cell>
          <cell r="DI423">
            <v>0.18268071428571431</v>
          </cell>
          <cell r="DJ423">
            <v>0.27730357142857148</v>
          </cell>
          <cell r="DK423">
            <v>0.74478214285714284</v>
          </cell>
          <cell r="DL423">
            <v>0</v>
          </cell>
          <cell r="DM423" t="str">
            <v>Mar 19</v>
          </cell>
          <cell r="DN423">
            <v>3.085</v>
          </cell>
          <cell r="DO423">
            <v>0</v>
          </cell>
          <cell r="DP423">
            <v>0</v>
          </cell>
          <cell r="DQ423">
            <v>0</v>
          </cell>
          <cell r="DR423">
            <v>0</v>
          </cell>
          <cell r="DS423">
            <v>-2.6769999999999925</v>
          </cell>
          <cell r="DT423">
            <v>73.423000000000002</v>
          </cell>
          <cell r="DU423">
            <v>72.332678099999995</v>
          </cell>
          <cell r="DV423">
            <v>81.973000000000013</v>
          </cell>
          <cell r="DW423">
            <v>80.882678100000007</v>
          </cell>
          <cell r="DX423">
            <v>73.716999999999999</v>
          </cell>
          <cell r="DY423">
            <v>72.626678099999992</v>
          </cell>
          <cell r="DZ423">
            <v>81.704000000000008</v>
          </cell>
          <cell r="EA423">
            <v>80.613678100000001</v>
          </cell>
          <cell r="EB423">
            <v>73.956000000000003</v>
          </cell>
          <cell r="EC423">
            <v>72.865678099999997</v>
          </cell>
          <cell r="ED423">
            <v>82.435000000000002</v>
          </cell>
          <cell r="EE423">
            <v>81.344678099999996</v>
          </cell>
          <cell r="EF423">
            <v>82.331599999999995</v>
          </cell>
          <cell r="EG423">
            <v>88.999599999999987</v>
          </cell>
          <cell r="EH423">
            <v>78.229600000000005</v>
          </cell>
          <cell r="EI423">
            <v>0</v>
          </cell>
          <cell r="EJ423">
            <v>0</v>
          </cell>
          <cell r="EK423">
            <v>83.539600000000007</v>
          </cell>
          <cell r="EL423">
            <v>82.449278100000001</v>
          </cell>
          <cell r="EM423">
            <v>0</v>
          </cell>
          <cell r="EN423">
            <v>0</v>
          </cell>
          <cell r="EO423">
            <v>65.319047619047609</v>
          </cell>
          <cell r="EP423">
            <v>63.867619047619058</v>
          </cell>
          <cell r="EQ423" t="str">
            <v>Mar 19</v>
          </cell>
          <cell r="ER423">
            <v>2.78</v>
          </cell>
          <cell r="ES423">
            <v>0</v>
          </cell>
          <cell r="ET423">
            <v>0</v>
          </cell>
          <cell r="EU423">
            <v>0</v>
          </cell>
          <cell r="EV423">
            <v>25.0975</v>
          </cell>
          <cell r="EW423">
            <v>28.272500000000004</v>
          </cell>
          <cell r="EX423">
            <v>32.917499999999997</v>
          </cell>
          <cell r="EY423">
            <v>75.970999999999989</v>
          </cell>
          <cell r="EZ423">
            <v>74.880678099999983</v>
          </cell>
          <cell r="FA423">
            <v>83.320999999999998</v>
          </cell>
          <cell r="FB423">
            <v>82.230678099999992</v>
          </cell>
          <cell r="FC423">
            <v>78.830999999999989</v>
          </cell>
          <cell r="FD423">
            <v>77.740678099999982</v>
          </cell>
          <cell r="FE423">
            <v>75.550999999999988</v>
          </cell>
          <cell r="FF423">
            <v>74.460678099999981</v>
          </cell>
          <cell r="FG423">
            <v>0</v>
          </cell>
          <cell r="FH423">
            <v>82.05767809999999</v>
          </cell>
          <cell r="FI423">
            <v>82.230999999999995</v>
          </cell>
          <cell r="FJ423">
            <v>83.147999999999996</v>
          </cell>
          <cell r="FK423">
            <v>82.05767809999999</v>
          </cell>
          <cell r="FL423">
            <v>0</v>
          </cell>
          <cell r="FM423">
            <v>0</v>
          </cell>
          <cell r="FN423" t="str">
            <v>Mar 19</v>
          </cell>
          <cell r="FO423">
            <v>2.44</v>
          </cell>
          <cell r="FP423">
            <v>55.807874999999996</v>
          </cell>
          <cell r="FQ423">
            <v>45.872874999999993</v>
          </cell>
          <cell r="FR423">
            <v>48.627812499999997</v>
          </cell>
          <cell r="FS423">
            <v>0</v>
          </cell>
          <cell r="FT423">
            <v>84.40870000000001</v>
          </cell>
          <cell r="FU423">
            <v>83.318378100000004</v>
          </cell>
          <cell r="FV423">
            <v>88.308699999999988</v>
          </cell>
          <cell r="FW423">
            <v>87.218378099999981</v>
          </cell>
          <cell r="FX423">
            <v>83.088700000000003</v>
          </cell>
          <cell r="FY423">
            <v>81.998378099999996</v>
          </cell>
          <cell r="FZ423">
            <v>88.308699999999988</v>
          </cell>
          <cell r="GA423">
            <v>87.218378099999981</v>
          </cell>
          <cell r="GB423">
            <v>0</v>
          </cell>
          <cell r="GC423">
            <v>0</v>
          </cell>
          <cell r="GD423">
            <v>83.605499999999978</v>
          </cell>
          <cell r="GE423">
            <v>84.997500000000002</v>
          </cell>
          <cell r="GF423">
            <v>83.907178099999996</v>
          </cell>
          <cell r="GG423">
            <v>85.032499999999985</v>
          </cell>
          <cell r="GH423">
            <v>83.942178099999978</v>
          </cell>
          <cell r="GI423">
            <v>82.907999999999987</v>
          </cell>
          <cell r="GJ423">
            <v>81.227999999999994</v>
          </cell>
          <cell r="GK423">
            <v>0</v>
          </cell>
          <cell r="GL423">
            <v>0</v>
          </cell>
          <cell r="GM423">
            <v>0</v>
          </cell>
          <cell r="GN423">
            <v>0</v>
          </cell>
          <cell r="GO423" t="str">
            <v>Mar 19</v>
          </cell>
          <cell r="GP423">
            <v>5.14</v>
          </cell>
          <cell r="GQ423">
            <v>472.67857142857144</v>
          </cell>
          <cell r="GR423">
            <v>482.0595238095238</v>
          </cell>
          <cell r="GS423">
            <v>446.47619047619048</v>
          </cell>
          <cell r="GT423">
            <v>498.95238095238096</v>
          </cell>
          <cell r="GU423">
            <v>533.15476190476193</v>
          </cell>
          <cell r="GV423">
            <v>529.40476190476193</v>
          </cell>
          <cell r="GW423">
            <v>533.15476190476193</v>
          </cell>
          <cell r="GX423">
            <v>0</v>
          </cell>
          <cell r="GY423">
            <v>666.85714285714289</v>
          </cell>
          <cell r="GZ423">
            <v>603.83333333333337</v>
          </cell>
          <cell r="HA423">
            <v>610.17857142857144</v>
          </cell>
          <cell r="HB423">
            <v>586.85714285714289</v>
          </cell>
          <cell r="HC423">
            <v>640.29761904761904</v>
          </cell>
          <cell r="HD423">
            <v>596.78571428571433</v>
          </cell>
          <cell r="HE423">
            <v>606.92857142857144</v>
          </cell>
          <cell r="HF423">
            <v>608.73809523809518</v>
          </cell>
          <cell r="HG423">
            <v>484.14285714285717</v>
          </cell>
          <cell r="HH423">
            <v>0</v>
          </cell>
          <cell r="HI423">
            <v>474.38095238095241</v>
          </cell>
          <cell r="HJ423">
            <v>0</v>
          </cell>
          <cell r="HK423" t="e">
            <v>#VALUE!</v>
          </cell>
          <cell r="HL423">
            <v>0</v>
          </cell>
          <cell r="HM423">
            <v>551.45476190476177</v>
          </cell>
          <cell r="HN423">
            <v>404.46428571428572</v>
          </cell>
          <cell r="HO423">
            <v>398.8095238095238</v>
          </cell>
          <cell r="HP423">
            <v>379.73809523809524</v>
          </cell>
          <cell r="HQ423">
            <v>0</v>
          </cell>
          <cell r="HR423">
            <v>69.612000000000009</v>
          </cell>
          <cell r="HS423">
            <v>0</v>
          </cell>
          <cell r="HT423">
            <v>682.97619047619048</v>
          </cell>
          <cell r="HU423" t="str">
            <v>Mar 19</v>
          </cell>
          <cell r="HV423">
            <v>546.72619047619048</v>
          </cell>
          <cell r="HW423">
            <v>546.01190476190482</v>
          </cell>
          <cell r="HX423">
            <v>509.72619047619048</v>
          </cell>
          <cell r="HY423">
            <v>509.01190476190482</v>
          </cell>
          <cell r="HZ423">
            <v>522.90476190476193</v>
          </cell>
          <cell r="IA423">
            <v>509.45238095238096</v>
          </cell>
          <cell r="IB423">
            <v>522.90476190476193</v>
          </cell>
          <cell r="IC423">
            <v>609.91666666666663</v>
          </cell>
          <cell r="ID423">
            <v>623.66666666666663</v>
          </cell>
          <cell r="IE423">
            <v>584.17857142857144</v>
          </cell>
          <cell r="IF423">
            <v>604.10714285714289</v>
          </cell>
          <cell r="IG423">
            <v>479.5</v>
          </cell>
          <cell r="IH423">
            <v>0</v>
          </cell>
          <cell r="II423">
            <v>471.29761904761904</v>
          </cell>
          <cell r="IJ423">
            <v>0</v>
          </cell>
          <cell r="IK423">
            <v>0</v>
          </cell>
          <cell r="IL423">
            <v>0</v>
          </cell>
          <cell r="IM423">
            <v>412.4404761904762</v>
          </cell>
          <cell r="IN423">
            <v>393.5</v>
          </cell>
          <cell r="IO423">
            <v>0</v>
          </cell>
          <cell r="IP423">
            <v>0</v>
          </cell>
          <cell r="IQ423" t="str">
            <v>Mar 19</v>
          </cell>
          <cell r="IR423">
            <v>10.61</v>
          </cell>
          <cell r="IS423">
            <v>39.541844134914236</v>
          </cell>
          <cell r="IT423">
            <v>47.815820543093267</v>
          </cell>
          <cell r="IU423">
            <v>0</v>
          </cell>
          <cell r="IV423">
            <v>0</v>
          </cell>
          <cell r="IW423">
            <v>0</v>
          </cell>
          <cell r="IX423">
            <v>61.227142857142866</v>
          </cell>
          <cell r="IY423">
            <v>0</v>
          </cell>
          <cell r="IZ423">
            <v>77.115238095238112</v>
          </cell>
          <cell r="JA423">
            <v>75.129523809523803</v>
          </cell>
          <cell r="JB423">
            <v>0</v>
          </cell>
          <cell r="JC423">
            <v>73.13</v>
          </cell>
          <cell r="JD423">
            <v>82.671174978867285</v>
          </cell>
          <cell r="JE423">
            <v>0</v>
          </cell>
          <cell r="JF423">
            <v>0</v>
          </cell>
          <cell r="JG423">
            <v>0</v>
          </cell>
          <cell r="JH423">
            <v>0</v>
          </cell>
          <cell r="JI423">
            <v>0</v>
          </cell>
          <cell r="JJ423">
            <v>0</v>
          </cell>
          <cell r="JK423">
            <v>0</v>
          </cell>
          <cell r="JL423">
            <v>0</v>
          </cell>
          <cell r="JM423">
            <v>3.6747619047619082</v>
          </cell>
          <cell r="JN423">
            <v>79.500952380952384</v>
          </cell>
          <cell r="JO423">
            <v>0</v>
          </cell>
          <cell r="JP423">
            <v>81.022380952380956</v>
          </cell>
          <cell r="JQ423">
            <v>77.347619047619048</v>
          </cell>
          <cell r="JR423">
            <v>79.532857142857139</v>
          </cell>
          <cell r="JS423">
            <v>80.626666666666679</v>
          </cell>
          <cell r="JT423">
            <v>80.893809523809523</v>
          </cell>
          <cell r="JU423">
            <v>0</v>
          </cell>
          <cell r="JV423">
            <v>0</v>
          </cell>
          <cell r="JW423">
            <v>0</v>
          </cell>
          <cell r="JX423">
            <v>0</v>
          </cell>
          <cell r="JY423">
            <v>0</v>
          </cell>
          <cell r="JZ423">
            <v>79.347619047619048</v>
          </cell>
          <cell r="KA423">
            <v>0</v>
          </cell>
          <cell r="KB423">
            <v>0</v>
          </cell>
          <cell r="KC423">
            <v>0</v>
          </cell>
          <cell r="KD423">
            <v>75.754285714285714</v>
          </cell>
          <cell r="KE423">
            <v>76.801904761904765</v>
          </cell>
          <cell r="KF423">
            <v>75.754285714285714</v>
          </cell>
          <cell r="KG423">
            <v>76.801904761904765</v>
          </cell>
          <cell r="KH423">
            <v>69.967142857142846</v>
          </cell>
          <cell r="KI423">
            <v>0</v>
          </cell>
          <cell r="KJ423">
            <v>74.754630671166097</v>
          </cell>
          <cell r="KK423">
            <v>69.69553805774278</v>
          </cell>
          <cell r="KL423">
            <v>68.171503562054738</v>
          </cell>
          <cell r="KM423">
            <v>0</v>
          </cell>
          <cell r="KN423">
            <v>67.072815898012749</v>
          </cell>
          <cell r="KO423">
            <v>0.7142857142857143</v>
          </cell>
          <cell r="KP423">
            <v>1.1928571428571426</v>
          </cell>
          <cell r="KQ423">
            <v>1</v>
          </cell>
          <cell r="KR423">
            <v>0.69999999999999973</v>
          </cell>
          <cell r="KS423">
            <v>0.29999999999999993</v>
          </cell>
          <cell r="KT423">
            <v>-0.32857142857142868</v>
          </cell>
          <cell r="KU423">
            <v>-2.5</v>
          </cell>
          <cell r="KV423">
            <v>-2</v>
          </cell>
          <cell r="KW423">
            <v>-0.80952380952380965</v>
          </cell>
          <cell r="KX423">
            <v>-0.12857142857142864</v>
          </cell>
          <cell r="KY423">
            <v>-0.12857142857142864</v>
          </cell>
          <cell r="KZ423">
            <v>2.7619047619047619</v>
          </cell>
          <cell r="LA423">
            <v>3</v>
          </cell>
          <cell r="LB423">
            <v>1.0476190476190477</v>
          </cell>
          <cell r="LC423" t="str">
            <v>Mar 19</v>
          </cell>
          <cell r="LD423">
            <v>39.484286865431102</v>
          </cell>
          <cell r="LE423">
            <v>47.750229568411385</v>
          </cell>
          <cell r="LF423">
            <v>490</v>
          </cell>
          <cell r="LG423">
            <v>520</v>
          </cell>
          <cell r="LH423">
            <v>58.413465608465607</v>
          </cell>
          <cell r="LI423">
            <v>72.160476190476174</v>
          </cell>
          <cell r="LJ423">
            <v>79.037142857142854</v>
          </cell>
          <cell r="LK423">
            <v>1.1904761904761907</v>
          </cell>
          <cell r="LL423">
            <v>77.397142857142853</v>
          </cell>
          <cell r="LM423">
            <v>-0.2595238095238096</v>
          </cell>
          <cell r="LN423">
            <v>79.158095238095228</v>
          </cell>
          <cell r="LO423">
            <v>0.62095238095238092</v>
          </cell>
          <cell r="LP423">
            <v>0</v>
          </cell>
          <cell r="LQ423">
            <v>0</v>
          </cell>
          <cell r="LR423">
            <v>0</v>
          </cell>
          <cell r="LS423">
            <v>0</v>
          </cell>
          <cell r="LT423">
            <v>65.731083614548211</v>
          </cell>
          <cell r="LU423">
            <v>64.594900637420338</v>
          </cell>
          <cell r="LV423">
            <v>64.434047619047618</v>
          </cell>
          <cell r="LW423">
            <v>61.383809523809518</v>
          </cell>
          <cell r="LX423">
            <v>62.883809523809518</v>
          </cell>
          <cell r="LY423">
            <v>70.121904761904759</v>
          </cell>
          <cell r="LZ423">
            <v>67.655357142857156</v>
          </cell>
          <cell r="MA423">
            <v>69.780000000000015</v>
          </cell>
          <cell r="MB423" t="str">
            <v>Mar 19</v>
          </cell>
          <cell r="MC423">
            <v>498.88095238095241</v>
          </cell>
          <cell r="MD423">
            <v>516.26190476190482</v>
          </cell>
          <cell r="ME423">
            <v>61.453042328042329</v>
          </cell>
          <cell r="MF423">
            <v>94.660789655172422</v>
          </cell>
          <cell r="MG423">
            <v>92.067999999999998</v>
          </cell>
          <cell r="MH423" t="str">
            <v>Mar 19</v>
          </cell>
          <cell r="MI423">
            <v>133.0952380952381</v>
          </cell>
          <cell r="MJ423">
            <v>93.469387755102048</v>
          </cell>
          <cell r="MK423">
            <v>96.326530612244881</v>
          </cell>
          <cell r="ML423">
            <v>107.61904761904759</v>
          </cell>
          <cell r="MM423">
            <v>83.809523809523782</v>
          </cell>
          <cell r="MN423">
            <v>156.49754627303992</v>
          </cell>
          <cell r="MO423">
            <v>141.02032351721283</v>
          </cell>
          <cell r="MP423">
            <v>116.46258503401363</v>
          </cell>
          <cell r="MQ423">
            <v>58.928571428571431</v>
          </cell>
          <cell r="MR423">
            <v>66.071428571428569</v>
          </cell>
          <cell r="MS423">
            <v>111.00325369861048</v>
          </cell>
          <cell r="MT423">
            <v>120.80030200075501</v>
          </cell>
          <cell r="MU423">
            <v>75.347355923501468</v>
          </cell>
          <cell r="MV423">
            <v>86.666666666666671</v>
          </cell>
          <cell r="MW423">
            <v>13.9</v>
          </cell>
        </row>
        <row r="424">
          <cell r="F424" t="str">
            <v>Apr 19</v>
          </cell>
          <cell r="G424">
            <v>71.257999999999981</v>
          </cell>
          <cell r="H424">
            <v>0</v>
          </cell>
          <cell r="I424">
            <v>63.882857142857134</v>
          </cell>
          <cell r="J424">
            <v>63.929047619047608</v>
          </cell>
          <cell r="K424">
            <v>69.912619047619046</v>
          </cell>
          <cell r="L424">
            <v>70.478095238095236</v>
          </cell>
          <cell r="M424">
            <v>69.001904761904754</v>
          </cell>
          <cell r="N424">
            <v>-6.1349999999999989</v>
          </cell>
          <cell r="O424">
            <v>57.79404761904761</v>
          </cell>
          <cell r="P424">
            <v>59.179047619047608</v>
          </cell>
          <cell r="Q424">
            <v>57.79404761904761</v>
          </cell>
          <cell r="R424">
            <v>62.554047619047616</v>
          </cell>
          <cell r="S424">
            <v>62.262384285714276</v>
          </cell>
          <cell r="T424">
            <v>58.509999999999991</v>
          </cell>
          <cell r="U424">
            <v>52.650476190476176</v>
          </cell>
          <cell r="V424">
            <v>71.368020000000001</v>
          </cell>
          <cell r="W424">
            <v>71.695499999999996</v>
          </cell>
          <cell r="X424">
            <v>71.057999999999993</v>
          </cell>
          <cell r="Y424">
            <v>71.298079999999999</v>
          </cell>
          <cell r="Z424">
            <v>71.537999999999997</v>
          </cell>
          <cell r="AA424">
            <v>71.655238095238118</v>
          </cell>
          <cell r="AB424">
            <v>69.736190476190501</v>
          </cell>
          <cell r="AC424">
            <v>66.902999999999992</v>
          </cell>
          <cell r="AD424">
            <v>67.257999999999996</v>
          </cell>
          <cell r="AE424">
            <v>75.257999999999996</v>
          </cell>
          <cell r="AF424">
            <v>72.252619047619035</v>
          </cell>
          <cell r="AG424">
            <v>73.487619047619063</v>
          </cell>
          <cell r="AH424">
            <v>70.602619047619029</v>
          </cell>
          <cell r="AI424">
            <v>71.050476190476203</v>
          </cell>
          <cell r="AJ424">
            <v>72.252619047619035</v>
          </cell>
          <cell r="AK424">
            <v>72.502619047619035</v>
          </cell>
          <cell r="AL424">
            <v>73.822999999999993</v>
          </cell>
          <cell r="AM424">
            <v>74.990952380952393</v>
          </cell>
          <cell r="AN424">
            <v>68.736190476190501</v>
          </cell>
          <cell r="AO424">
            <v>73.80761904761907</v>
          </cell>
          <cell r="AP424">
            <v>71.594250000000002</v>
          </cell>
          <cell r="AQ424">
            <v>71.589285714285708</v>
          </cell>
          <cell r="AR424">
            <v>71.999999999999986</v>
          </cell>
          <cell r="AS424">
            <v>66.902999999999992</v>
          </cell>
          <cell r="AT424">
            <v>71.795238095238105</v>
          </cell>
          <cell r="AU424">
            <v>64.642380952380961</v>
          </cell>
          <cell r="AV424">
            <v>74.340952380952402</v>
          </cell>
          <cell r="AW424">
            <v>71.921428571428592</v>
          </cell>
          <cell r="AX424">
            <v>72.667999999999992</v>
          </cell>
          <cell r="AY424">
            <v>69.678095238095253</v>
          </cell>
          <cell r="AZ424">
            <v>69.09714285714287</v>
          </cell>
          <cell r="BA424">
            <v>68.187619047619066</v>
          </cell>
          <cell r="BB424">
            <v>71.128095238095241</v>
          </cell>
          <cell r="BC424">
            <v>70.950476190476195</v>
          </cell>
          <cell r="BD424">
            <v>0.46272727272727465</v>
          </cell>
          <cell r="BE424">
            <v>61.259047619047621</v>
          </cell>
          <cell r="BF424">
            <v>71.844771904761913</v>
          </cell>
          <cell r="BG424">
            <v>64.710449999999994</v>
          </cell>
          <cell r="BH424">
            <v>71.518024999999994</v>
          </cell>
          <cell r="BI424">
            <v>70.18549999999999</v>
          </cell>
          <cell r="BJ424">
            <v>0</v>
          </cell>
          <cell r="BK424">
            <v>2.71</v>
          </cell>
          <cell r="BL424">
            <v>9.5387500000000003</v>
          </cell>
          <cell r="BM424">
            <v>26.375</v>
          </cell>
          <cell r="BN424">
            <v>31.934999999999995</v>
          </cell>
          <cell r="BO424">
            <v>31.60125</v>
          </cell>
          <cell r="BP424">
            <v>54.752499999999998</v>
          </cell>
          <cell r="BQ424">
            <v>83.475200000000001</v>
          </cell>
          <cell r="BR424">
            <v>82.471569275000007</v>
          </cell>
          <cell r="BS424">
            <v>86.312400000000011</v>
          </cell>
          <cell r="BT424">
            <v>85.308769275000017</v>
          </cell>
          <cell r="BU424">
            <v>90.56819999999999</v>
          </cell>
          <cell r="BV424">
            <v>89.564569274999997</v>
          </cell>
          <cell r="BW424">
            <v>87.0672</v>
          </cell>
          <cell r="BX424">
            <v>86.063569275000006</v>
          </cell>
          <cell r="BY424">
            <v>93.221199999999996</v>
          </cell>
          <cell r="BZ424">
            <v>92.217569275000002</v>
          </cell>
          <cell r="CA424">
            <v>80.934200000000004</v>
          </cell>
          <cell r="CB424">
            <v>79.930569275000011</v>
          </cell>
          <cell r="CC424">
            <v>88.336199999999977</v>
          </cell>
          <cell r="CD424">
            <v>87.332569274999983</v>
          </cell>
          <cell r="CE424">
            <v>95.500200000000007</v>
          </cell>
          <cell r="CF424">
            <v>86.8</v>
          </cell>
          <cell r="CG424">
            <v>89.171200000000013</v>
          </cell>
          <cell r="CH424">
            <v>60.445000000000007</v>
          </cell>
          <cell r="CI424">
            <v>84.664400000000001</v>
          </cell>
          <cell r="CJ424">
            <v>82.984400000000008</v>
          </cell>
          <cell r="CK424">
            <v>83.40440000000001</v>
          </cell>
          <cell r="CL424">
            <v>79.271399999999971</v>
          </cell>
          <cell r="CM424">
            <v>0</v>
          </cell>
          <cell r="CN424">
            <v>84.430399999999992</v>
          </cell>
          <cell r="CO424">
            <v>83.426769274999998</v>
          </cell>
          <cell r="CP424">
            <v>0</v>
          </cell>
          <cell r="CQ424">
            <v>79.891999999999967</v>
          </cell>
          <cell r="CR424">
            <v>0</v>
          </cell>
          <cell r="CS424">
            <v>0</v>
          </cell>
          <cell r="CT424">
            <v>68.514285714285705</v>
          </cell>
          <cell r="CU424">
            <v>66.046190476190475</v>
          </cell>
          <cell r="CV424">
            <v>0</v>
          </cell>
          <cell r="CW424">
            <v>62.625</v>
          </cell>
          <cell r="CX424">
            <v>0</v>
          </cell>
          <cell r="CY424">
            <v>68.035200000000003</v>
          </cell>
          <cell r="CZ424">
            <v>78.930000000000007</v>
          </cell>
          <cell r="DA424">
            <v>78.78649999999999</v>
          </cell>
          <cell r="DB424">
            <v>1.1821666666666648</v>
          </cell>
          <cell r="DC424">
            <v>0.79922077922077872</v>
          </cell>
          <cell r="DD424">
            <v>2.044333333333332</v>
          </cell>
          <cell r="DE424">
            <v>0</v>
          </cell>
          <cell r="DF424">
            <v>1.0036307250000001</v>
          </cell>
          <cell r="DG424">
            <v>2.3895969642857144</v>
          </cell>
          <cell r="DH424">
            <v>1.3531964285714289</v>
          </cell>
          <cell r="DI424">
            <v>0.15697196428571425</v>
          </cell>
          <cell r="DJ424">
            <v>0.25137142857142858</v>
          </cell>
          <cell r="DK424">
            <v>0.62805714285714276</v>
          </cell>
          <cell r="DL424">
            <v>0</v>
          </cell>
          <cell r="DM424" t="str">
            <v>Apr 19</v>
          </cell>
          <cell r="DN424">
            <v>2.5949999999999998</v>
          </cell>
          <cell r="DO424">
            <v>0</v>
          </cell>
          <cell r="DP424">
            <v>0</v>
          </cell>
          <cell r="DQ424">
            <v>0</v>
          </cell>
          <cell r="DR424">
            <v>0</v>
          </cell>
          <cell r="DS424">
            <v>0.41079999999998051</v>
          </cell>
          <cell r="DT424">
            <v>83.885999999999981</v>
          </cell>
          <cell r="DU424">
            <v>82.882369274999988</v>
          </cell>
          <cell r="DV424">
            <v>92.564999999999998</v>
          </cell>
          <cell r="DW424">
            <v>91.561369275000004</v>
          </cell>
          <cell r="DX424">
            <v>86.128</v>
          </cell>
          <cell r="DY424">
            <v>85.124369275000006</v>
          </cell>
          <cell r="DZ424">
            <v>93.783999999999978</v>
          </cell>
          <cell r="EA424">
            <v>92.780369274999984</v>
          </cell>
          <cell r="EB424">
            <v>84.58499999999998</v>
          </cell>
          <cell r="EC424">
            <v>83.581369274999986</v>
          </cell>
          <cell r="ED424">
            <v>93.838999999999999</v>
          </cell>
          <cell r="EE424">
            <v>92.835369275000005</v>
          </cell>
          <cell r="EF424">
            <v>85.058399999999992</v>
          </cell>
          <cell r="EG424">
            <v>91.596399999999988</v>
          </cell>
          <cell r="EH424">
            <v>80.788399999999996</v>
          </cell>
          <cell r="EI424">
            <v>0</v>
          </cell>
          <cell r="EJ424">
            <v>0</v>
          </cell>
          <cell r="EK424">
            <v>86.5364</v>
          </cell>
          <cell r="EL424">
            <v>85.532769275000007</v>
          </cell>
          <cell r="EM424">
            <v>0</v>
          </cell>
          <cell r="EN424">
            <v>0</v>
          </cell>
          <cell r="EO424">
            <v>67.34380952380954</v>
          </cell>
          <cell r="EP424">
            <v>65.618571428571414</v>
          </cell>
          <cell r="EQ424" t="str">
            <v>Apr 19</v>
          </cell>
          <cell r="ER424">
            <v>2.66</v>
          </cell>
          <cell r="ES424">
            <v>0</v>
          </cell>
          <cell r="ET424">
            <v>0</v>
          </cell>
          <cell r="EU424">
            <v>0</v>
          </cell>
          <cell r="EV424">
            <v>23.577499999999997</v>
          </cell>
          <cell r="EW424">
            <v>27.587499999999995</v>
          </cell>
          <cell r="EX424">
            <v>30.022500000000001</v>
          </cell>
          <cell r="EY424">
            <v>86.288799999999981</v>
          </cell>
          <cell r="EZ424">
            <v>85.285169274999987</v>
          </cell>
          <cell r="FA424">
            <v>93.638799999999989</v>
          </cell>
          <cell r="FB424">
            <v>92.635169274999996</v>
          </cell>
          <cell r="FC424">
            <v>93.608799999999974</v>
          </cell>
          <cell r="FD424">
            <v>92.60516927499998</v>
          </cell>
          <cell r="FE424">
            <v>85.868799999999979</v>
          </cell>
          <cell r="FF424">
            <v>84.865169274999985</v>
          </cell>
          <cell r="FG424">
            <v>0</v>
          </cell>
          <cell r="FH424">
            <v>84.773569275</v>
          </cell>
          <cell r="FI424">
            <v>85.236199999999997</v>
          </cell>
          <cell r="FJ424">
            <v>85.777199999999993</v>
          </cell>
          <cell r="FK424">
            <v>84.773569275</v>
          </cell>
          <cell r="FL424">
            <v>0</v>
          </cell>
          <cell r="FM424">
            <v>0</v>
          </cell>
          <cell r="FN424" t="str">
            <v>Apr 19</v>
          </cell>
          <cell r="FO424">
            <v>1.78</v>
          </cell>
          <cell r="FP424">
            <v>39.136125</v>
          </cell>
          <cell r="FQ424">
            <v>41.102249999999998</v>
          </cell>
          <cell r="FR424">
            <v>43.548749999999998</v>
          </cell>
          <cell r="FS424">
            <v>0</v>
          </cell>
          <cell r="FT424">
            <v>105.11660000000002</v>
          </cell>
          <cell r="FU424">
            <v>104.11296927500003</v>
          </cell>
          <cell r="FV424">
            <v>111.44659999999999</v>
          </cell>
          <cell r="FW424">
            <v>110.442969275</v>
          </cell>
          <cell r="FX424">
            <v>104.90660000000003</v>
          </cell>
          <cell r="FY424">
            <v>103.90296927500003</v>
          </cell>
          <cell r="FZ424">
            <v>111.44659999999999</v>
          </cell>
          <cell r="GA424">
            <v>110.442969275</v>
          </cell>
          <cell r="GB424">
            <v>0</v>
          </cell>
          <cell r="GC424">
            <v>0</v>
          </cell>
          <cell r="GD424">
            <v>89.874800000000008</v>
          </cell>
          <cell r="GE424">
            <v>92.750000000000014</v>
          </cell>
          <cell r="GF424">
            <v>91.746369275000021</v>
          </cell>
          <cell r="GG424">
            <v>92.750000000000014</v>
          </cell>
          <cell r="GH424">
            <v>91.746369275000021</v>
          </cell>
          <cell r="GI424">
            <v>99.727000000000004</v>
          </cell>
          <cell r="GJ424">
            <v>98.047000000000011</v>
          </cell>
          <cell r="GK424">
            <v>0</v>
          </cell>
          <cell r="GL424">
            <v>0</v>
          </cell>
          <cell r="GM424">
            <v>0</v>
          </cell>
          <cell r="GN424">
            <v>0</v>
          </cell>
          <cell r="GO424" t="str">
            <v>Apr 19</v>
          </cell>
          <cell r="GP424">
            <v>4.6909999999999998</v>
          </cell>
          <cell r="GQ424">
            <v>469.1</v>
          </cell>
          <cell r="GR424">
            <v>488.8</v>
          </cell>
          <cell r="GS424">
            <v>446.1</v>
          </cell>
          <cell r="GT424">
            <v>488.3</v>
          </cell>
          <cell r="GU424">
            <v>563.16250000000002</v>
          </cell>
          <cell r="GV424">
            <v>559.41250000000002</v>
          </cell>
          <cell r="GW424">
            <v>563.16250000000002</v>
          </cell>
          <cell r="GX424">
            <v>0</v>
          </cell>
          <cell r="GY424">
            <v>764.78750000000002</v>
          </cell>
          <cell r="GZ424">
            <v>701.6</v>
          </cell>
          <cell r="HA424">
            <v>707.78750000000002</v>
          </cell>
          <cell r="HB424">
            <v>684.78750000000002</v>
          </cell>
          <cell r="HC424">
            <v>660.28750000000002</v>
          </cell>
          <cell r="HD424">
            <v>618.16250000000002</v>
          </cell>
          <cell r="HE424">
            <v>626.42499999999995</v>
          </cell>
          <cell r="HF424">
            <v>628.45000000000005</v>
          </cell>
          <cell r="HG424">
            <v>524.70000000000005</v>
          </cell>
          <cell r="HH424">
            <v>0</v>
          </cell>
          <cell r="HI424">
            <v>514.67499999999995</v>
          </cell>
          <cell r="HJ424">
            <v>0</v>
          </cell>
          <cell r="HK424" t="e">
            <v>#VALUE!</v>
          </cell>
          <cell r="HL424">
            <v>0</v>
          </cell>
          <cell r="HM424">
            <v>569.45833333333337</v>
          </cell>
          <cell r="HN424">
            <v>412.95</v>
          </cell>
          <cell r="HO424">
            <v>411.4375</v>
          </cell>
          <cell r="HP424">
            <v>394.32499999999999</v>
          </cell>
          <cell r="HQ424">
            <v>0</v>
          </cell>
          <cell r="HR424">
            <v>58.29</v>
          </cell>
          <cell r="HS424">
            <v>0</v>
          </cell>
          <cell r="HT424">
            <v>779.32500000000005</v>
          </cell>
          <cell r="HU424" t="str">
            <v>Apr 19</v>
          </cell>
          <cell r="HV424">
            <v>546.35</v>
          </cell>
          <cell r="HW424">
            <v>466.65</v>
          </cell>
          <cell r="HX424">
            <v>509.35</v>
          </cell>
          <cell r="HY424">
            <v>429.65</v>
          </cell>
          <cell r="HZ424">
            <v>552.22500000000002</v>
          </cell>
          <cell r="IA424">
            <v>537.71249999999998</v>
          </cell>
          <cell r="IB424">
            <v>552.22500000000002</v>
          </cell>
          <cell r="IC424">
            <v>677.07500000000005</v>
          </cell>
          <cell r="ID424">
            <v>641.8125</v>
          </cell>
          <cell r="IE424">
            <v>606.11249999999995</v>
          </cell>
          <cell r="IF424">
            <v>621.4</v>
          </cell>
          <cell r="IG424">
            <v>518.48749999999995</v>
          </cell>
          <cell r="IH424">
            <v>0</v>
          </cell>
          <cell r="II424">
            <v>508.1</v>
          </cell>
          <cell r="IJ424">
            <v>0</v>
          </cell>
          <cell r="IK424">
            <v>0</v>
          </cell>
          <cell r="IL424">
            <v>0</v>
          </cell>
          <cell r="IM424">
            <v>419.77499999999998</v>
          </cell>
          <cell r="IN424">
            <v>406.48750000000001</v>
          </cell>
          <cell r="IO424">
            <v>0</v>
          </cell>
          <cell r="IP424">
            <v>0</v>
          </cell>
          <cell r="IQ424" t="str">
            <v>Apr 19</v>
          </cell>
          <cell r="IR424">
            <v>9.69</v>
          </cell>
          <cell r="IS424">
            <v>42.396161453373374</v>
          </cell>
          <cell r="IT424">
            <v>50.150262960180314</v>
          </cell>
          <cell r="IU424">
            <v>0</v>
          </cell>
          <cell r="IV424">
            <v>0</v>
          </cell>
          <cell r="IW424">
            <v>0</v>
          </cell>
          <cell r="IX424">
            <v>64.292727272727276</v>
          </cell>
          <cell r="IY424">
            <v>0</v>
          </cell>
          <cell r="IZ424">
            <v>83.389047619047602</v>
          </cell>
          <cell r="JA424">
            <v>81.459999999999994</v>
          </cell>
          <cell r="JB424">
            <v>0</v>
          </cell>
          <cell r="JC424">
            <v>79.132857142857134</v>
          </cell>
          <cell r="JD424">
            <v>89.044801352493664</v>
          </cell>
          <cell r="JE424">
            <v>0</v>
          </cell>
          <cell r="JF424">
            <v>0</v>
          </cell>
          <cell r="JG424">
            <v>0</v>
          </cell>
          <cell r="JH424">
            <v>0</v>
          </cell>
          <cell r="JI424">
            <v>0</v>
          </cell>
          <cell r="JJ424">
            <v>0</v>
          </cell>
          <cell r="JK424">
            <v>0</v>
          </cell>
          <cell r="JL424">
            <v>0</v>
          </cell>
          <cell r="JM424">
            <v>3.5099999999999909</v>
          </cell>
          <cell r="JN424">
            <v>82.41710047619047</v>
          </cell>
          <cell r="JO424">
            <v>0</v>
          </cell>
          <cell r="JP424">
            <v>83.29190476190476</v>
          </cell>
          <cell r="JQ424">
            <v>79.781904761904769</v>
          </cell>
          <cell r="JR424">
            <v>81.7313852813853</v>
          </cell>
          <cell r="JS424">
            <v>83.083809523809535</v>
          </cell>
          <cell r="JT424">
            <v>82.978268398268398</v>
          </cell>
          <cell r="JU424">
            <v>0</v>
          </cell>
          <cell r="JV424">
            <v>0</v>
          </cell>
          <cell r="JW424">
            <v>0</v>
          </cell>
          <cell r="JX424">
            <v>0</v>
          </cell>
          <cell r="JY424">
            <v>0</v>
          </cell>
          <cell r="JZ424">
            <v>81.781904761904769</v>
          </cell>
          <cell r="KA424">
            <v>0</v>
          </cell>
          <cell r="KB424">
            <v>0</v>
          </cell>
          <cell r="KC424">
            <v>0</v>
          </cell>
          <cell r="KD424">
            <v>76.944806899137603</v>
          </cell>
          <cell r="KE424">
            <v>0</v>
          </cell>
          <cell r="KF424">
            <v>76.944806899137603</v>
          </cell>
          <cell r="KG424">
            <v>0</v>
          </cell>
          <cell r="KH424">
            <v>71.217142857142846</v>
          </cell>
          <cell r="KI424">
            <v>0</v>
          </cell>
          <cell r="KJ424">
            <v>75.944806899137603</v>
          </cell>
          <cell r="KK424">
            <v>70.005134165047565</v>
          </cell>
          <cell r="KL424">
            <v>68.466551487882185</v>
          </cell>
          <cell r="KM424">
            <v>0</v>
          </cell>
          <cell r="KN424">
            <v>66.901654061424153</v>
          </cell>
          <cell r="KO424">
            <v>11.136363636363637</v>
          </cell>
          <cell r="KP424">
            <v>1.0727272727272723</v>
          </cell>
          <cell r="KQ424">
            <v>1</v>
          </cell>
          <cell r="KR424">
            <v>0.69999999999999973</v>
          </cell>
          <cell r="KS424">
            <v>0.29999999999999988</v>
          </cell>
          <cell r="KT424">
            <v>-0.15909000000000004</v>
          </cell>
          <cell r="KU424">
            <v>-2.5</v>
          </cell>
          <cell r="KV424">
            <v>-2</v>
          </cell>
          <cell r="KW424">
            <v>-0.95909090909090911</v>
          </cell>
          <cell r="KX424">
            <v>-0.31363636363636355</v>
          </cell>
          <cell r="KY424">
            <v>-0.31363636363636355</v>
          </cell>
          <cell r="KZ424">
            <v>0.54545909090909095</v>
          </cell>
          <cell r="LA424">
            <v>0.45455090909090906</v>
          </cell>
          <cell r="LB424">
            <v>0</v>
          </cell>
          <cell r="LC424" t="str">
            <v>Apr 19</v>
          </cell>
          <cell r="LD424">
            <v>41.498791297340851</v>
          </cell>
          <cell r="LE424">
            <v>49.127640036730945</v>
          </cell>
          <cell r="LF424">
            <v>515</v>
          </cell>
          <cell r="LG424">
            <v>535</v>
          </cell>
          <cell r="LH424">
            <v>62.163386243386249</v>
          </cell>
          <cell r="LI424">
            <v>78.55857142857144</v>
          </cell>
          <cell r="LJ424">
            <v>81.827619047619052</v>
          </cell>
          <cell r="LK424">
            <v>0.99285714285714288</v>
          </cell>
          <cell r="LL424">
            <v>79.98333333333332</v>
          </cell>
          <cell r="LM424">
            <v>-0.15238095238095239</v>
          </cell>
          <cell r="LN424">
            <v>81.755714285714276</v>
          </cell>
          <cell r="LO424">
            <v>0.73380952380952369</v>
          </cell>
          <cell r="LP424">
            <v>0</v>
          </cell>
          <cell r="LQ424">
            <v>0</v>
          </cell>
          <cell r="LR424">
            <v>0</v>
          </cell>
          <cell r="LS424">
            <v>0</v>
          </cell>
          <cell r="LT424">
            <v>66.320734908136487</v>
          </cell>
          <cell r="LU424">
            <v>64.770153730783676</v>
          </cell>
          <cell r="LV424">
            <v>69.736190476190501</v>
          </cell>
          <cell r="LW424">
            <v>66.902999999999992</v>
          </cell>
          <cell r="LX424">
            <v>67.257999999999996</v>
          </cell>
          <cell r="LY424">
            <v>75.257999999999996</v>
          </cell>
          <cell r="LZ424">
            <v>72.252619047619035</v>
          </cell>
          <cell r="MA424">
            <v>73.487619047619063</v>
          </cell>
          <cell r="MB424" t="str">
            <v>Apr 19</v>
          </cell>
          <cell r="MC424">
            <v>529.30952380952385</v>
          </cell>
          <cell r="MD424">
            <v>541.45238095238096</v>
          </cell>
          <cell r="ME424">
            <v>64.788359788359784</v>
          </cell>
          <cell r="MF424">
            <v>94.2</v>
          </cell>
          <cell r="MG424">
            <v>82.99499999999999</v>
          </cell>
          <cell r="MH424" t="str">
            <v>Apr 19</v>
          </cell>
          <cell r="MI424">
            <v>136.47727272727272</v>
          </cell>
          <cell r="MJ424">
            <v>74.805194805194844</v>
          </cell>
          <cell r="MK424">
            <v>77.66233766233762</v>
          </cell>
          <cell r="ML424">
            <v>96.363636363636346</v>
          </cell>
          <cell r="MM424">
            <v>84.155844155844136</v>
          </cell>
          <cell r="MN424">
            <v>134.38414439225906</v>
          </cell>
          <cell r="MO424">
            <v>134.61030881188489</v>
          </cell>
          <cell r="MP424">
            <v>116.10389610389606</v>
          </cell>
          <cell r="MQ424">
            <v>41.159090909090907</v>
          </cell>
          <cell r="MR424">
            <v>60.795454545454547</v>
          </cell>
          <cell r="MS424">
            <v>106.38662960293765</v>
          </cell>
          <cell r="MT424">
            <v>117.28267957033526</v>
          </cell>
          <cell r="MU424">
            <v>81.513415829453592</v>
          </cell>
          <cell r="MV424">
            <v>67.5</v>
          </cell>
          <cell r="MW424">
            <v>13.9</v>
          </cell>
        </row>
        <row r="425">
          <cell r="F425" t="str">
            <v>May 19</v>
          </cell>
          <cell r="G425">
            <v>71.117857142857133</v>
          </cell>
          <cell r="H425">
            <v>0</v>
          </cell>
          <cell r="I425">
            <v>60.842272727272729</v>
          </cell>
          <cell r="J425">
            <v>61.02181818181819</v>
          </cell>
          <cell r="K425">
            <v>68.431136363636369</v>
          </cell>
          <cell r="L425">
            <v>68.983181818181805</v>
          </cell>
          <cell r="M425">
            <v>66.785454545454542</v>
          </cell>
          <cell r="N425">
            <v>-7.8309523809523807</v>
          </cell>
          <cell r="O425">
            <v>53.190865800865808</v>
          </cell>
          <cell r="P425">
            <v>56.055909090909097</v>
          </cell>
          <cell r="Q425">
            <v>53.190865800865808</v>
          </cell>
          <cell r="R425">
            <v>59.303636363636365</v>
          </cell>
          <cell r="S425">
            <v>61.271824090909099</v>
          </cell>
          <cell r="T425">
            <v>54.967272727272736</v>
          </cell>
          <cell r="U425">
            <v>44.965000000000003</v>
          </cell>
          <cell r="V425">
            <v>71.213119047619031</v>
          </cell>
          <cell r="W425">
            <v>71.575019047619037</v>
          </cell>
          <cell r="X425">
            <v>70.91785714285713</v>
          </cell>
          <cell r="Y425">
            <v>71.479799999999997</v>
          </cell>
          <cell r="Z425">
            <v>71.913095238095224</v>
          </cell>
          <cell r="AA425">
            <v>71.384523809523799</v>
          </cell>
          <cell r="AB425">
            <v>68.660714285714278</v>
          </cell>
          <cell r="AC425">
            <v>67.43214285714285</v>
          </cell>
          <cell r="AD425">
            <v>67.117857142857133</v>
          </cell>
          <cell r="AE425">
            <v>75.236904761904754</v>
          </cell>
          <cell r="AF425">
            <v>71.08163043478261</v>
          </cell>
          <cell r="AG425">
            <v>72.716666666666669</v>
          </cell>
          <cell r="AH425">
            <v>69.431630434782605</v>
          </cell>
          <cell r="AI425">
            <v>69.748095238095246</v>
          </cell>
          <cell r="AJ425">
            <v>71.08163043478261</v>
          </cell>
          <cell r="AK425">
            <v>71.381630434782608</v>
          </cell>
          <cell r="AL425">
            <v>74.4892857142857</v>
          </cell>
          <cell r="AM425">
            <v>73.882380952380942</v>
          </cell>
          <cell r="AN425">
            <v>67.660714285714278</v>
          </cell>
          <cell r="AO425">
            <v>73.065476190476176</v>
          </cell>
          <cell r="AP425">
            <v>71.116190476190468</v>
          </cell>
          <cell r="AQ425">
            <v>70.271785714285713</v>
          </cell>
          <cell r="AR425">
            <v>70.589047619047619</v>
          </cell>
          <cell r="AS425">
            <v>67.43214285714285</v>
          </cell>
          <cell r="AT425">
            <v>71.128571428571433</v>
          </cell>
          <cell r="AU425">
            <v>65.313333333333333</v>
          </cell>
          <cell r="AV425">
            <v>73.527380952380938</v>
          </cell>
          <cell r="AW425">
            <v>71.230952380952388</v>
          </cell>
          <cell r="AX425">
            <v>73.132142857142853</v>
          </cell>
          <cell r="AY425">
            <v>68.183181818181822</v>
          </cell>
          <cell r="AZ425">
            <v>67.808181818181822</v>
          </cell>
          <cell r="BA425">
            <v>66.899090909090916</v>
          </cell>
          <cell r="BB425">
            <v>69.76857142857142</v>
          </cell>
          <cell r="BC425">
            <v>69.374999999999986</v>
          </cell>
          <cell r="BD425">
            <v>0.46909090909090861</v>
          </cell>
          <cell r="BE425">
            <v>58.61954545454546</v>
          </cell>
          <cell r="BF425">
            <v>69.695464545454541</v>
          </cell>
          <cell r="BG425">
            <v>62.610166666666665</v>
          </cell>
          <cell r="BH425">
            <v>71.953571428571422</v>
          </cell>
          <cell r="BI425">
            <v>70.560714285714269</v>
          </cell>
          <cell r="BJ425">
            <v>0</v>
          </cell>
          <cell r="BK425">
            <v>2.57</v>
          </cell>
          <cell r="BL425">
            <v>9.5072727272727278</v>
          </cell>
          <cell r="BM425">
            <v>23.94835227272727</v>
          </cell>
          <cell r="BN425">
            <v>26.692670454545457</v>
          </cell>
          <cell r="BO425">
            <v>26.230909090909091</v>
          </cell>
          <cell r="BP425">
            <v>51.791249999999998</v>
          </cell>
          <cell r="BQ425">
            <v>78.806700000000021</v>
          </cell>
          <cell r="BR425">
            <v>77.897350292045473</v>
          </cell>
          <cell r="BS425">
            <v>81.118990909090897</v>
          </cell>
          <cell r="BT425">
            <v>80.20964120113635</v>
          </cell>
          <cell r="BU425">
            <v>84.587427272727268</v>
          </cell>
          <cell r="BV425">
            <v>83.678077564772721</v>
          </cell>
          <cell r="BW425">
            <v>82.54088181818183</v>
          </cell>
          <cell r="BX425">
            <v>81.631532110227283</v>
          </cell>
          <cell r="BY425">
            <v>91.102200000000011</v>
          </cell>
          <cell r="BZ425">
            <v>90.192850292045463</v>
          </cell>
          <cell r="CA425">
            <v>75.976472727272736</v>
          </cell>
          <cell r="CB425">
            <v>75.067123019318188</v>
          </cell>
          <cell r="CC425">
            <v>82.826290909090929</v>
          </cell>
          <cell r="CD425">
            <v>81.916941201136382</v>
          </cell>
          <cell r="CE425">
            <v>95.033972727272754</v>
          </cell>
          <cell r="CF425">
            <v>83.517954545454543</v>
          </cell>
          <cell r="CG425">
            <v>82.307972727272741</v>
          </cell>
          <cell r="CH425">
            <v>61.42977272727272</v>
          </cell>
          <cell r="CI425">
            <v>84.655772727272719</v>
          </cell>
          <cell r="CJ425">
            <v>82.975772727272712</v>
          </cell>
          <cell r="CK425">
            <v>83.395772727272714</v>
          </cell>
          <cell r="CL425">
            <v>78.203331818181837</v>
          </cell>
          <cell r="CM425">
            <v>0</v>
          </cell>
          <cell r="CN425">
            <v>83.36809090909091</v>
          </cell>
          <cell r="CO425">
            <v>82.458741201136363</v>
          </cell>
          <cell r="CP425">
            <v>0</v>
          </cell>
          <cell r="CQ425">
            <v>78.943200000000019</v>
          </cell>
          <cell r="CR425">
            <v>0</v>
          </cell>
          <cell r="CS425">
            <v>0</v>
          </cell>
          <cell r="CT425">
            <v>66.562272727272727</v>
          </cell>
          <cell r="CU425">
            <v>61.661818181818177</v>
          </cell>
          <cell r="CV425">
            <v>0</v>
          </cell>
          <cell r="CW425">
            <v>60.5</v>
          </cell>
          <cell r="CX425">
            <v>0</v>
          </cell>
          <cell r="CY425">
            <v>63.791700000000006</v>
          </cell>
          <cell r="CZ425">
            <v>78.383931818181821</v>
          </cell>
          <cell r="DA425">
            <v>78.134318181818159</v>
          </cell>
          <cell r="DB425">
            <v>0.96345454545454123</v>
          </cell>
          <cell r="DC425">
            <v>1.1118595041322312</v>
          </cell>
          <cell r="DD425">
            <v>2.1881363636363651</v>
          </cell>
          <cell r="DE425">
            <v>0</v>
          </cell>
          <cell r="DF425">
            <v>0.90934970795454539</v>
          </cell>
          <cell r="DG425">
            <v>2.1651183522727271</v>
          </cell>
          <cell r="DH425">
            <v>1.2058579545454546</v>
          </cell>
          <cell r="DI425">
            <v>0.15363698863636366</v>
          </cell>
          <cell r="DJ425">
            <v>0.22213022727272724</v>
          </cell>
          <cell r="DK425">
            <v>0.58349318181818177</v>
          </cell>
          <cell r="DL425">
            <v>0</v>
          </cell>
          <cell r="DM425" t="str">
            <v>May 19</v>
          </cell>
          <cell r="DN425">
            <v>2.2149999999999999</v>
          </cell>
          <cell r="DO425">
            <v>0</v>
          </cell>
          <cell r="DP425">
            <v>0</v>
          </cell>
          <cell r="DQ425">
            <v>0</v>
          </cell>
          <cell r="DR425">
            <v>0</v>
          </cell>
          <cell r="DS425">
            <v>-0.94652727272729464</v>
          </cell>
          <cell r="DT425">
            <v>77.860172727272726</v>
          </cell>
          <cell r="DU425">
            <v>76.950823019318179</v>
          </cell>
          <cell r="DV425">
            <v>92.289845454545457</v>
          </cell>
          <cell r="DW425">
            <v>91.38049574659091</v>
          </cell>
          <cell r="DX425">
            <v>83.6661</v>
          </cell>
          <cell r="DY425">
            <v>82.756750292045453</v>
          </cell>
          <cell r="DZ425">
            <v>93.994281818181818</v>
          </cell>
          <cell r="EA425">
            <v>93.084932110227271</v>
          </cell>
          <cell r="EB425">
            <v>80.937054545454544</v>
          </cell>
          <cell r="EC425">
            <v>80.027704837499996</v>
          </cell>
          <cell r="ED425">
            <v>94.204281818181826</v>
          </cell>
          <cell r="EE425">
            <v>93.294932110227279</v>
          </cell>
          <cell r="EF425">
            <v>85.515054545454532</v>
          </cell>
          <cell r="EG425">
            <v>90.233372727272709</v>
          </cell>
          <cell r="EH425">
            <v>79.010781818181812</v>
          </cell>
          <cell r="EI425">
            <v>0</v>
          </cell>
          <cell r="EJ425">
            <v>0</v>
          </cell>
          <cell r="EK425">
            <v>85.3566</v>
          </cell>
          <cell r="EL425">
            <v>84.447250292045453</v>
          </cell>
          <cell r="EM425">
            <v>0</v>
          </cell>
          <cell r="EN425">
            <v>0</v>
          </cell>
          <cell r="EO425">
            <v>65.827727272727273</v>
          </cell>
          <cell r="EP425">
            <v>62.072272727272718</v>
          </cell>
          <cell r="EQ425" t="str">
            <v>May 19</v>
          </cell>
          <cell r="ER425">
            <v>2.31</v>
          </cell>
          <cell r="ES425">
            <v>0</v>
          </cell>
          <cell r="ET425">
            <v>0</v>
          </cell>
          <cell r="EU425">
            <v>0</v>
          </cell>
          <cell r="EV425">
            <v>21.82090909090909</v>
          </cell>
          <cell r="EW425">
            <v>22.85897727272727</v>
          </cell>
          <cell r="EX425">
            <v>24.044999999999998</v>
          </cell>
          <cell r="EY425">
            <v>84.483954545454552</v>
          </cell>
          <cell r="EZ425">
            <v>83.574604837500004</v>
          </cell>
          <cell r="FA425">
            <v>94.554409090909104</v>
          </cell>
          <cell r="FB425">
            <v>93.645059382954557</v>
          </cell>
          <cell r="FC425">
            <v>95.026909090909101</v>
          </cell>
          <cell r="FD425">
            <v>94.117559382954553</v>
          </cell>
          <cell r="FE425">
            <v>84.06395454545455</v>
          </cell>
          <cell r="FF425">
            <v>83.154604837500003</v>
          </cell>
          <cell r="FG425">
            <v>0</v>
          </cell>
          <cell r="FH425">
            <v>84.174059382954539</v>
          </cell>
          <cell r="FI425">
            <v>83.265000000000001</v>
          </cell>
          <cell r="FJ425">
            <v>85.083409090909086</v>
          </cell>
          <cell r="FK425">
            <v>84.174059382954539</v>
          </cell>
          <cell r="FL425">
            <v>0</v>
          </cell>
          <cell r="FM425">
            <v>0</v>
          </cell>
          <cell r="FN425" t="str">
            <v>May 19</v>
          </cell>
          <cell r="FO425">
            <v>1.39</v>
          </cell>
          <cell r="FP425">
            <v>31.287613636363638</v>
          </cell>
          <cell r="FQ425">
            <v>20.942727272727272</v>
          </cell>
          <cell r="FR425">
            <v>33.475909090909092</v>
          </cell>
          <cell r="FS425">
            <v>0</v>
          </cell>
          <cell r="FT425">
            <v>93.105790909090899</v>
          </cell>
          <cell r="FU425">
            <v>92.196441201136352</v>
          </cell>
          <cell r="FV425">
            <v>100.69442727272725</v>
          </cell>
          <cell r="FW425">
            <v>99.785077564772706</v>
          </cell>
          <cell r="FX425">
            <v>92.895790909090891</v>
          </cell>
          <cell r="FY425">
            <v>91.986441201136344</v>
          </cell>
          <cell r="FZ425">
            <v>100.69442727272725</v>
          </cell>
          <cell r="GA425">
            <v>99.785077564772706</v>
          </cell>
          <cell r="GB425">
            <v>0</v>
          </cell>
          <cell r="GC425">
            <v>0</v>
          </cell>
          <cell r="GD425">
            <v>92.363154545454549</v>
          </cell>
          <cell r="GE425">
            <v>96.4066090909091</v>
          </cell>
          <cell r="GF425">
            <v>95.497259382954553</v>
          </cell>
          <cell r="GG425">
            <v>96.41615454545456</v>
          </cell>
          <cell r="GH425">
            <v>95.506804837500013</v>
          </cell>
          <cell r="GI425">
            <v>92.417181818181817</v>
          </cell>
          <cell r="GJ425">
            <v>90.737181818181824</v>
          </cell>
          <cell r="GK425">
            <v>0</v>
          </cell>
          <cell r="GL425">
            <v>0</v>
          </cell>
          <cell r="GM425">
            <v>0</v>
          </cell>
          <cell r="GN425">
            <v>0</v>
          </cell>
          <cell r="GO425" t="str">
            <v>May 19</v>
          </cell>
          <cell r="GP425">
            <v>4.0179999999999998</v>
          </cell>
          <cell r="GQ425">
            <v>453.10714285714283</v>
          </cell>
          <cell r="GR425">
            <v>444.29761904761904</v>
          </cell>
          <cell r="GS425">
            <v>408.42857142857144</v>
          </cell>
          <cell r="GT425">
            <v>431.33333333333331</v>
          </cell>
          <cell r="GU425">
            <v>544.57142857142856</v>
          </cell>
          <cell r="GV425">
            <v>540.82142857142856</v>
          </cell>
          <cell r="GW425">
            <v>544.57142857142856</v>
          </cell>
          <cell r="GX425">
            <v>0</v>
          </cell>
          <cell r="GY425">
            <v>783.58333333333337</v>
          </cell>
          <cell r="GZ425">
            <v>728.11904761904759</v>
          </cell>
          <cell r="HA425">
            <v>726.58333333333337</v>
          </cell>
          <cell r="HB425">
            <v>703.58333333333337</v>
          </cell>
          <cell r="HC425">
            <v>664.39285714285711</v>
          </cell>
          <cell r="HD425">
            <v>615.54761904761904</v>
          </cell>
          <cell r="HE425">
            <v>625.26190476190482</v>
          </cell>
          <cell r="HF425">
            <v>631.77380952380952</v>
          </cell>
          <cell r="HG425">
            <v>532.94047619047615</v>
          </cell>
          <cell r="HH425">
            <v>0</v>
          </cell>
          <cell r="HI425">
            <v>523.20238095238096</v>
          </cell>
          <cell r="HJ425">
            <v>0</v>
          </cell>
          <cell r="HK425" t="e">
            <v>#VALUE!</v>
          </cell>
          <cell r="HL425">
            <v>0</v>
          </cell>
          <cell r="HM425">
            <v>564.76428571428562</v>
          </cell>
          <cell r="HN425">
            <v>410.78571428571428</v>
          </cell>
          <cell r="HO425">
            <v>390.48809523809524</v>
          </cell>
          <cell r="HP425">
            <v>373.59523809523807</v>
          </cell>
          <cell r="HQ425">
            <v>0</v>
          </cell>
          <cell r="HR425">
            <v>56.460999999999999</v>
          </cell>
          <cell r="HS425">
            <v>0</v>
          </cell>
          <cell r="HT425">
            <v>797.70238095238096</v>
          </cell>
          <cell r="HU425" t="str">
            <v>May 19</v>
          </cell>
          <cell r="HV425">
            <v>508.67857142857144</v>
          </cell>
          <cell r="HW425">
            <v>431.53571428571428</v>
          </cell>
          <cell r="HX425">
            <v>471.67857142857144</v>
          </cell>
          <cell r="HY425">
            <v>394.53571428571428</v>
          </cell>
          <cell r="HZ425">
            <v>535.14285714285711</v>
          </cell>
          <cell r="IA425">
            <v>522.90476190476193</v>
          </cell>
          <cell r="IB425">
            <v>535.14285714285711</v>
          </cell>
          <cell r="IC425">
            <v>658.55952380952385</v>
          </cell>
          <cell r="ID425">
            <v>645.32142857142856</v>
          </cell>
          <cell r="IE425">
            <v>607.86904761904759</v>
          </cell>
          <cell r="IF425">
            <v>625.33333333333337</v>
          </cell>
          <cell r="IG425">
            <v>522.08333333333337</v>
          </cell>
          <cell r="IH425">
            <v>0</v>
          </cell>
          <cell r="II425">
            <v>512.85714285714289</v>
          </cell>
          <cell r="IJ425">
            <v>0</v>
          </cell>
          <cell r="IK425">
            <v>0</v>
          </cell>
          <cell r="IL425">
            <v>0</v>
          </cell>
          <cell r="IM425">
            <v>419.58333333333331</v>
          </cell>
          <cell r="IN425">
            <v>388.21428571428572</v>
          </cell>
          <cell r="IO425">
            <v>0</v>
          </cell>
          <cell r="IP425">
            <v>0</v>
          </cell>
          <cell r="IQ425" t="str">
            <v>May 19</v>
          </cell>
          <cell r="IR425">
            <v>9.44</v>
          </cell>
          <cell r="IS425">
            <v>42.935220719616012</v>
          </cell>
          <cell r="IT425">
            <v>49.387152353575274</v>
          </cell>
          <cell r="IU425">
            <v>0</v>
          </cell>
          <cell r="IV425">
            <v>0</v>
          </cell>
          <cell r="IW425">
            <v>0</v>
          </cell>
          <cell r="IX425">
            <v>60.285383022774333</v>
          </cell>
          <cell r="IY425">
            <v>0</v>
          </cell>
          <cell r="IZ425">
            <v>78.617101449275367</v>
          </cell>
          <cell r="JA425">
            <v>77.158530020703921</v>
          </cell>
          <cell r="JB425">
            <v>0</v>
          </cell>
          <cell r="JC425">
            <v>74.922815734989655</v>
          </cell>
          <cell r="JD425">
            <v>78.636235559312496</v>
          </cell>
          <cell r="JE425">
            <v>0</v>
          </cell>
          <cell r="JF425">
            <v>0</v>
          </cell>
          <cell r="JG425">
            <v>0</v>
          </cell>
          <cell r="JH425">
            <v>0</v>
          </cell>
          <cell r="JI425">
            <v>0</v>
          </cell>
          <cell r="JJ425">
            <v>0</v>
          </cell>
          <cell r="JK425">
            <v>0</v>
          </cell>
          <cell r="JL425">
            <v>0</v>
          </cell>
          <cell r="JM425">
            <v>3.9619047619047763</v>
          </cell>
          <cell r="JN425">
            <v>81.250249751552801</v>
          </cell>
          <cell r="JO425">
            <v>0</v>
          </cell>
          <cell r="JP425">
            <v>82.722380952380973</v>
          </cell>
          <cell r="JQ425">
            <v>78.760476190476197</v>
          </cell>
          <cell r="JR425">
            <v>81.417763975155268</v>
          </cell>
          <cell r="JS425">
            <v>82.486190476190473</v>
          </cell>
          <cell r="JT425">
            <v>82.587600517598361</v>
          </cell>
          <cell r="JU425">
            <v>0</v>
          </cell>
          <cell r="JV425">
            <v>0</v>
          </cell>
          <cell r="JW425">
            <v>0</v>
          </cell>
          <cell r="JX425">
            <v>0</v>
          </cell>
          <cell r="JY425">
            <v>0</v>
          </cell>
          <cell r="JZ425">
            <v>80.760476190476197</v>
          </cell>
          <cell r="KA425">
            <v>0</v>
          </cell>
          <cell r="KB425">
            <v>0</v>
          </cell>
          <cell r="KC425">
            <v>0</v>
          </cell>
          <cell r="KD425">
            <v>78.686914135733034</v>
          </cell>
          <cell r="KE425">
            <v>0</v>
          </cell>
          <cell r="KF425">
            <v>78.686914135733034</v>
          </cell>
          <cell r="KG425">
            <v>0</v>
          </cell>
          <cell r="KH425">
            <v>72.012380952380937</v>
          </cell>
          <cell r="KI425">
            <v>0</v>
          </cell>
          <cell r="KJ425">
            <v>77.686914135733034</v>
          </cell>
          <cell r="KK425">
            <v>67.713822728680668</v>
          </cell>
          <cell r="KL425">
            <v>66.229758236742143</v>
          </cell>
          <cell r="KM425">
            <v>0</v>
          </cell>
          <cell r="KN425">
            <v>63.758345227498744</v>
          </cell>
          <cell r="KO425">
            <v>7.8260891304347817</v>
          </cell>
          <cell r="KP425">
            <v>0.34347826086956518</v>
          </cell>
          <cell r="KQ425">
            <v>1.1304347826086956</v>
          </cell>
          <cell r="KR425">
            <v>0.83043478260869552</v>
          </cell>
          <cell r="KS425">
            <v>0.43043478260869583</v>
          </cell>
          <cell r="KT425">
            <v>-0.28260739130434792</v>
          </cell>
          <cell r="KU425">
            <v>-2.5</v>
          </cell>
          <cell r="KV425">
            <v>-2</v>
          </cell>
          <cell r="KW425">
            <v>-0.75652173913043474</v>
          </cell>
          <cell r="KX425">
            <v>-0.13478043478260873</v>
          </cell>
          <cell r="KY425">
            <v>-0.13478043478260873</v>
          </cell>
          <cell r="KZ425">
            <v>1.7608695652173914</v>
          </cell>
          <cell r="LA425">
            <v>0.2173969565217389</v>
          </cell>
          <cell r="LB425">
            <v>0</v>
          </cell>
          <cell r="LC425" t="str">
            <v>May 19</v>
          </cell>
          <cell r="LD425">
            <v>42.304593070104751</v>
          </cell>
          <cell r="LE425">
            <v>48.668503213957756</v>
          </cell>
          <cell r="LF425">
            <v>525</v>
          </cell>
          <cell r="LG425">
            <v>530</v>
          </cell>
          <cell r="LH425">
            <v>58.702328042328041</v>
          </cell>
          <cell r="LI425">
            <v>73.735238095238088</v>
          </cell>
          <cell r="LJ425">
            <v>80.486190476190473</v>
          </cell>
          <cell r="LK425">
            <v>1.0095238095238095</v>
          </cell>
          <cell r="LL425">
            <v>79.059523809523796</v>
          </cell>
          <cell r="LM425">
            <v>-0.10714285714285712</v>
          </cell>
          <cell r="LN425">
            <v>80.926190476190484</v>
          </cell>
          <cell r="LO425">
            <v>0.82619047619047614</v>
          </cell>
          <cell r="LP425">
            <v>0</v>
          </cell>
          <cell r="LQ425">
            <v>0</v>
          </cell>
          <cell r="LR425">
            <v>0</v>
          </cell>
          <cell r="LS425">
            <v>0</v>
          </cell>
          <cell r="LT425">
            <v>63.730708661417317</v>
          </cell>
          <cell r="LU425">
            <v>61.502362204724406</v>
          </cell>
          <cell r="LV425">
            <v>68.660714285714278</v>
          </cell>
          <cell r="LW425">
            <v>67.43214285714285</v>
          </cell>
          <cell r="LX425">
            <v>67.117857142857133</v>
          </cell>
          <cell r="LY425">
            <v>75.236904761904754</v>
          </cell>
          <cell r="LZ425">
            <v>71.08163043478261</v>
          </cell>
          <cell r="MA425">
            <v>72.716666666666669</v>
          </cell>
          <cell r="MB425" t="str">
            <v>May 19</v>
          </cell>
          <cell r="MC425">
            <v>469.02380952380952</v>
          </cell>
          <cell r="MD425">
            <v>452.88095238095241</v>
          </cell>
          <cell r="ME425">
            <v>61.866402116402114</v>
          </cell>
          <cell r="MF425">
            <v>86.811375862068957</v>
          </cell>
          <cell r="MG425">
            <v>82.462000000000003</v>
          </cell>
          <cell r="MH425" t="str">
            <v>May 19</v>
          </cell>
          <cell r="MI425">
            <v>107.5</v>
          </cell>
          <cell r="MJ425">
            <v>86.83229813664596</v>
          </cell>
          <cell r="MK425">
            <v>89.689440993788807</v>
          </cell>
          <cell r="ML425">
            <v>109.06832298136653</v>
          </cell>
          <cell r="MM425">
            <v>101.49068322981368</v>
          </cell>
          <cell r="MN425">
            <v>129.01177217720604</v>
          </cell>
          <cell r="MO425">
            <v>135.88083602329891</v>
          </cell>
          <cell r="MP425">
            <v>124.34782608695656</v>
          </cell>
          <cell r="MQ425">
            <v>39.978260869565219</v>
          </cell>
          <cell r="MR425">
            <v>63.586956521739133</v>
          </cell>
          <cell r="MS425">
            <v>108.53152132880328</v>
          </cell>
          <cell r="MT425">
            <v>114.31713361892098</v>
          </cell>
          <cell r="MU425">
            <v>76.394585726004877</v>
          </cell>
          <cell r="MV425">
            <v>75</v>
          </cell>
          <cell r="MW425">
            <v>13.9</v>
          </cell>
        </row>
        <row r="426">
          <cell r="F426" t="str">
            <v>Jun 19</v>
          </cell>
          <cell r="G426">
            <v>64.094999999999999</v>
          </cell>
          <cell r="H426">
            <v>0</v>
          </cell>
          <cell r="I426">
            <v>54.677499999999988</v>
          </cell>
          <cell r="J426">
            <v>54.89950000000001</v>
          </cell>
          <cell r="K426">
            <v>60.705000000000005</v>
          </cell>
          <cell r="L426">
            <v>61.297499999999999</v>
          </cell>
          <cell r="M426">
            <v>59.475000000000001</v>
          </cell>
          <cell r="N426">
            <v>-6.3050000000000006</v>
          </cell>
          <cell r="O426">
            <v>48.594500000000011</v>
          </cell>
          <cell r="P426">
            <v>48.149500000000003</v>
          </cell>
          <cell r="Q426">
            <v>48.594500000000011</v>
          </cell>
          <cell r="R426">
            <v>54.558499999999995</v>
          </cell>
          <cell r="S426">
            <v>55.149500000000003</v>
          </cell>
          <cell r="T426">
            <v>49.024500000000003</v>
          </cell>
          <cell r="U426">
            <v>37.149500000000003</v>
          </cell>
          <cell r="V426">
            <v>62.42</v>
          </cell>
          <cell r="W426">
            <v>63.832549999999998</v>
          </cell>
          <cell r="X426">
            <v>64.62</v>
          </cell>
          <cell r="Y426">
            <v>64.795000000000002</v>
          </cell>
          <cell r="Z426">
            <v>65.545000000000002</v>
          </cell>
          <cell r="AA426">
            <v>64.158947368421067</v>
          </cell>
          <cell r="AB426">
            <v>61.930000000000014</v>
          </cell>
          <cell r="AC426">
            <v>60.019999999999996</v>
          </cell>
          <cell r="AD426">
            <v>59.844999999999999</v>
          </cell>
          <cell r="AE426">
            <v>68.594999999999999</v>
          </cell>
          <cell r="AF426">
            <v>63.839223684210516</v>
          </cell>
          <cell r="AG426">
            <v>64.840000000000018</v>
          </cell>
          <cell r="AH426">
            <v>61.889223684210513</v>
          </cell>
          <cell r="AI426">
            <v>61.886842105263163</v>
          </cell>
          <cell r="AJ426">
            <v>63.839223684210516</v>
          </cell>
          <cell r="AK426">
            <v>64.439223684210518</v>
          </cell>
          <cell r="AL426">
            <v>66.92</v>
          </cell>
          <cell r="AM426">
            <v>66.774210526315798</v>
          </cell>
          <cell r="AN426">
            <v>60.930000000000014</v>
          </cell>
          <cell r="AO426">
            <v>66.232631578947391</v>
          </cell>
          <cell r="AP426">
            <v>63.540750000000003</v>
          </cell>
          <cell r="AQ426">
            <v>62.932105263157887</v>
          </cell>
          <cell r="AR426">
            <v>62.693157894736849</v>
          </cell>
          <cell r="AS426">
            <v>60.019999999999996</v>
          </cell>
          <cell r="AT426">
            <v>63.655263157894751</v>
          </cell>
          <cell r="AU426">
            <v>59.040000000000013</v>
          </cell>
          <cell r="AV426">
            <v>67.222105263157914</v>
          </cell>
          <cell r="AW426">
            <v>64.002631578947387</v>
          </cell>
          <cell r="AX426">
            <v>65.819999999999993</v>
          </cell>
          <cell r="AY426">
            <v>60.497500000000016</v>
          </cell>
          <cell r="AZ426">
            <v>60.69</v>
          </cell>
          <cell r="BA426">
            <v>59.889999999999993</v>
          </cell>
          <cell r="BB426">
            <v>61.80526315789475</v>
          </cell>
          <cell r="BC426">
            <v>61.758947368421055</v>
          </cell>
          <cell r="BD426">
            <v>1.2410000000000021</v>
          </cell>
          <cell r="BE426">
            <v>54.635000000000005</v>
          </cell>
          <cell r="BF426">
            <v>62.363510000000012</v>
          </cell>
          <cell r="BG426">
            <v>58.855450000000005</v>
          </cell>
          <cell r="BH426">
            <v>64.644999999999996</v>
          </cell>
          <cell r="BI426">
            <v>62.445</v>
          </cell>
          <cell r="BJ426">
            <v>0</v>
          </cell>
          <cell r="BK426">
            <v>2.63</v>
          </cell>
          <cell r="BL426">
            <v>7.3788750000000007</v>
          </cell>
          <cell r="BM426">
            <v>18.010124999999999</v>
          </cell>
          <cell r="BN426">
            <v>22.5159375</v>
          </cell>
          <cell r="BO426">
            <v>20.289937500000001</v>
          </cell>
          <cell r="BP426">
            <v>44.117062500000003</v>
          </cell>
          <cell r="BQ426">
            <v>71.552879999999988</v>
          </cell>
          <cell r="BR426">
            <v>70.427550453749987</v>
          </cell>
          <cell r="BS426">
            <v>74.653739999999999</v>
          </cell>
          <cell r="BT426">
            <v>73.528410453749999</v>
          </cell>
          <cell r="BU426">
            <v>79.305030000000002</v>
          </cell>
          <cell r="BV426">
            <v>78.179700453750002</v>
          </cell>
          <cell r="BW426">
            <v>73.01657999999999</v>
          </cell>
          <cell r="BX426">
            <v>71.89125045374999</v>
          </cell>
          <cell r="BY426">
            <v>83.047229999999985</v>
          </cell>
          <cell r="BZ426">
            <v>81.921900453749984</v>
          </cell>
          <cell r="CA426">
            <v>68.092079999999996</v>
          </cell>
          <cell r="CB426">
            <v>66.966750453749995</v>
          </cell>
          <cell r="CC426">
            <v>77.620829999999984</v>
          </cell>
          <cell r="CD426">
            <v>76.495500453749983</v>
          </cell>
          <cell r="CE426">
            <v>87.486629999999991</v>
          </cell>
          <cell r="CF426">
            <v>74.444999999999993</v>
          </cell>
          <cell r="CG426">
            <v>76.778519999999986</v>
          </cell>
          <cell r="CH426">
            <v>68.91149999999999</v>
          </cell>
          <cell r="CI426">
            <v>77.825369999999992</v>
          </cell>
          <cell r="CJ426">
            <v>76.14537</v>
          </cell>
          <cell r="CK426">
            <v>76.565369999999987</v>
          </cell>
          <cell r="CL426">
            <v>71.046885000000017</v>
          </cell>
          <cell r="CM426">
            <v>0</v>
          </cell>
          <cell r="CN426">
            <v>75.804959999999994</v>
          </cell>
          <cell r="CO426">
            <v>74.679630453749994</v>
          </cell>
          <cell r="CP426">
            <v>0</v>
          </cell>
          <cell r="CQ426">
            <v>72.046170000000004</v>
          </cell>
          <cell r="CR426">
            <v>0</v>
          </cell>
          <cell r="CS426">
            <v>0</v>
          </cell>
          <cell r="CT426">
            <v>63.340500000000006</v>
          </cell>
          <cell r="CU426">
            <v>55.780500000000004</v>
          </cell>
          <cell r="CV426">
            <v>0</v>
          </cell>
          <cell r="CW426">
            <v>54</v>
          </cell>
          <cell r="CX426">
            <v>0</v>
          </cell>
          <cell r="CY426">
            <v>54.574379999999998</v>
          </cell>
          <cell r="CZ426">
            <v>72.826425</v>
          </cell>
          <cell r="DA426">
            <v>72.57652499999999</v>
          </cell>
          <cell r="DB426">
            <v>1.2920250000000024</v>
          </cell>
          <cell r="DC426">
            <v>1.3026818181818174</v>
          </cell>
          <cell r="DD426">
            <v>1.6414999999999982</v>
          </cell>
          <cell r="DE426">
            <v>0</v>
          </cell>
          <cell r="DF426">
            <v>1.1253295462499999</v>
          </cell>
          <cell r="DG426">
            <v>2.6793560625000001</v>
          </cell>
          <cell r="DH426">
            <v>1.5780375000000004</v>
          </cell>
          <cell r="DI426">
            <v>0.20085206249999998</v>
          </cell>
          <cell r="DJ426">
            <v>0.14922150000000001</v>
          </cell>
          <cell r="DK426">
            <v>0.75124499999999994</v>
          </cell>
          <cell r="DL426">
            <v>0</v>
          </cell>
          <cell r="DM426" t="str">
            <v>Jun 19</v>
          </cell>
          <cell r="DN426">
            <v>2.2800000000000002</v>
          </cell>
          <cell r="DO426">
            <v>0</v>
          </cell>
          <cell r="DP426">
            <v>0</v>
          </cell>
          <cell r="DQ426">
            <v>0</v>
          </cell>
          <cell r="DR426">
            <v>0</v>
          </cell>
          <cell r="DS426">
            <v>-2.2451099999999826</v>
          </cell>
          <cell r="DT426">
            <v>69.307770000000005</v>
          </cell>
          <cell r="DU426">
            <v>68.182440453750004</v>
          </cell>
          <cell r="DV426">
            <v>83.798820000000006</v>
          </cell>
          <cell r="DW426">
            <v>82.673490453750006</v>
          </cell>
          <cell r="DX426">
            <v>75.180419999999998</v>
          </cell>
          <cell r="DY426">
            <v>74.055090453749997</v>
          </cell>
          <cell r="DZ426">
            <v>85.892520000000005</v>
          </cell>
          <cell r="EA426">
            <v>84.767190453750004</v>
          </cell>
          <cell r="EB426">
            <v>71.915970000000002</v>
          </cell>
          <cell r="EC426">
            <v>70.790640453750001</v>
          </cell>
          <cell r="ED426">
            <v>85.892520000000005</v>
          </cell>
          <cell r="EE426">
            <v>84.767190453750004</v>
          </cell>
          <cell r="EF426">
            <v>78.671669999999992</v>
          </cell>
          <cell r="EG426">
            <v>82.583969999999979</v>
          </cell>
          <cell r="EH426">
            <v>71.241869999999992</v>
          </cell>
          <cell r="EI426">
            <v>0</v>
          </cell>
          <cell r="EJ426">
            <v>0</v>
          </cell>
          <cell r="EK426">
            <v>77.32871999999999</v>
          </cell>
          <cell r="EL426">
            <v>76.203390453749989</v>
          </cell>
          <cell r="EM426">
            <v>0</v>
          </cell>
          <cell r="EN426">
            <v>0</v>
          </cell>
          <cell r="EO426">
            <v>63.309999999999995</v>
          </cell>
          <cell r="EP426">
            <v>57.1755</v>
          </cell>
          <cell r="EQ426" t="str">
            <v>Jun 19</v>
          </cell>
          <cell r="ER426">
            <v>2.39</v>
          </cell>
          <cell r="ES426">
            <v>0</v>
          </cell>
          <cell r="ET426">
            <v>0</v>
          </cell>
          <cell r="EU426">
            <v>0</v>
          </cell>
          <cell r="EV426">
            <v>16.550625</v>
          </cell>
          <cell r="EW426">
            <v>17.159625000000002</v>
          </cell>
          <cell r="EX426">
            <v>17.789625000000001</v>
          </cell>
          <cell r="EY426">
            <v>72.81434999999999</v>
          </cell>
          <cell r="EZ426">
            <v>71.68902045374999</v>
          </cell>
          <cell r="FA426">
            <v>88.385849999999991</v>
          </cell>
          <cell r="FB426">
            <v>87.26052045374999</v>
          </cell>
          <cell r="FC426">
            <v>84.920850000000002</v>
          </cell>
          <cell r="FD426">
            <v>83.795520453750001</v>
          </cell>
          <cell r="FE426">
            <v>72.394349999999989</v>
          </cell>
          <cell r="FF426">
            <v>71.269020453749988</v>
          </cell>
          <cell r="FG426">
            <v>0</v>
          </cell>
          <cell r="FH426">
            <v>71.767350453749984</v>
          </cell>
          <cell r="FI426">
            <v>75.969179999999994</v>
          </cell>
          <cell r="FJ426">
            <v>72.892679999999984</v>
          </cell>
          <cell r="FK426">
            <v>71.767350453749984</v>
          </cell>
          <cell r="FL426">
            <v>0</v>
          </cell>
          <cell r="FM426">
            <v>0</v>
          </cell>
          <cell r="FN426" t="str">
            <v>Jun 19</v>
          </cell>
          <cell r="FO426">
            <v>1.82</v>
          </cell>
          <cell r="FP426">
            <v>31.111499999999999</v>
          </cell>
          <cell r="FQ426">
            <v>17.143875000000001</v>
          </cell>
          <cell r="FR426">
            <v>30.502499999999998</v>
          </cell>
          <cell r="FS426">
            <v>0</v>
          </cell>
          <cell r="FT426">
            <v>76.819680000000005</v>
          </cell>
          <cell r="FU426">
            <v>75.694350453750005</v>
          </cell>
          <cell r="FV426">
            <v>81.964680000000001</v>
          </cell>
          <cell r="FW426">
            <v>80.839350453750001</v>
          </cell>
          <cell r="FX426">
            <v>76.609680000000012</v>
          </cell>
          <cell r="FY426">
            <v>75.484350453750011</v>
          </cell>
          <cell r="FZ426">
            <v>81.964680000000001</v>
          </cell>
          <cell r="GA426">
            <v>80.839350453750001</v>
          </cell>
          <cell r="GB426">
            <v>0</v>
          </cell>
          <cell r="GC426">
            <v>0</v>
          </cell>
          <cell r="GD426">
            <v>77.459760000000003</v>
          </cell>
          <cell r="GE426">
            <v>78.608670000000004</v>
          </cell>
          <cell r="GF426">
            <v>77.483340453750003</v>
          </cell>
          <cell r="GG426">
            <v>78.674295000000001</v>
          </cell>
          <cell r="GH426">
            <v>77.54896545375</v>
          </cell>
          <cell r="GI426">
            <v>75.675599999999989</v>
          </cell>
          <cell r="GJ426">
            <v>73.995599999999982</v>
          </cell>
          <cell r="GK426">
            <v>0</v>
          </cell>
          <cell r="GL426">
            <v>0</v>
          </cell>
          <cell r="GM426">
            <v>0</v>
          </cell>
          <cell r="GN426">
            <v>0</v>
          </cell>
          <cell r="GO426" t="str">
            <v>Jun 19</v>
          </cell>
          <cell r="GP426">
            <v>3.4460000000000002</v>
          </cell>
          <cell r="GQ426">
            <v>387</v>
          </cell>
          <cell r="GR426">
            <v>377.8</v>
          </cell>
          <cell r="GS426">
            <v>341.15</v>
          </cell>
          <cell r="GT426">
            <v>347.05</v>
          </cell>
          <cell r="GU426">
            <v>472.9375</v>
          </cell>
          <cell r="GV426">
            <v>469.1875</v>
          </cell>
          <cell r="GW426">
            <v>472.9375</v>
          </cell>
          <cell r="GX426">
            <v>0</v>
          </cell>
          <cell r="GY426">
            <v>680.65</v>
          </cell>
          <cell r="GZ426">
            <v>615.45000000000005</v>
          </cell>
          <cell r="HA426">
            <v>622.75</v>
          </cell>
          <cell r="HB426">
            <v>600.65</v>
          </cell>
          <cell r="HC426">
            <v>610.21249999999998</v>
          </cell>
          <cell r="HD426">
            <v>556.02499999999998</v>
          </cell>
          <cell r="HE426">
            <v>565.02499999999998</v>
          </cell>
          <cell r="HF426">
            <v>566.86249999999995</v>
          </cell>
          <cell r="HG426">
            <v>485.02499999999998</v>
          </cell>
          <cell r="HH426">
            <v>0</v>
          </cell>
          <cell r="HI426">
            <v>475.25</v>
          </cell>
          <cell r="HJ426">
            <v>0</v>
          </cell>
          <cell r="HK426" t="e">
            <v>#VALUE!</v>
          </cell>
          <cell r="HL426">
            <v>0</v>
          </cell>
          <cell r="HM426">
            <v>510.91250000000002</v>
          </cell>
          <cell r="HN426">
            <v>393.17500000000001</v>
          </cell>
          <cell r="HO426">
            <v>360.02499999999998</v>
          </cell>
          <cell r="HP426">
            <v>341.86250000000001</v>
          </cell>
          <cell r="HQ426">
            <v>0</v>
          </cell>
          <cell r="HR426">
            <v>48.924999999999997</v>
          </cell>
          <cell r="HS426">
            <v>0</v>
          </cell>
          <cell r="HT426">
            <v>741.15</v>
          </cell>
          <cell r="HU426" t="str">
            <v>Jun 19</v>
          </cell>
          <cell r="HV426">
            <v>441.4</v>
          </cell>
          <cell r="HW426">
            <v>383.4</v>
          </cell>
          <cell r="HX426">
            <v>404.4</v>
          </cell>
          <cell r="HY426">
            <v>346.4</v>
          </cell>
          <cell r="HZ426">
            <v>463.97500000000002</v>
          </cell>
          <cell r="IA426">
            <v>452.57499999999999</v>
          </cell>
          <cell r="IB426">
            <v>463.97500000000002</v>
          </cell>
          <cell r="IC426">
            <v>596.91250000000002</v>
          </cell>
          <cell r="ID426">
            <v>592.36249999999995</v>
          </cell>
          <cell r="IE426">
            <v>550.92499999999995</v>
          </cell>
          <cell r="IF426">
            <v>562.32500000000005</v>
          </cell>
          <cell r="IG426">
            <v>476.27499999999998</v>
          </cell>
          <cell r="IH426">
            <v>0</v>
          </cell>
          <cell r="II426">
            <v>465.58749999999998</v>
          </cell>
          <cell r="IJ426">
            <v>0</v>
          </cell>
          <cell r="IK426">
            <v>0</v>
          </cell>
          <cell r="IL426">
            <v>0</v>
          </cell>
          <cell r="IM426">
            <v>398.3125</v>
          </cell>
          <cell r="IN426">
            <v>352.1</v>
          </cell>
          <cell r="IO426">
            <v>0</v>
          </cell>
          <cell r="IP426">
            <v>0</v>
          </cell>
          <cell r="IQ426" t="str">
            <v>Jun 19</v>
          </cell>
          <cell r="IR426">
            <v>9.33</v>
          </cell>
          <cell r="IS426">
            <v>34.649477034649479</v>
          </cell>
          <cell r="IT426">
            <v>38.108357208448112</v>
          </cell>
          <cell r="IU426">
            <v>0</v>
          </cell>
          <cell r="IV426">
            <v>0</v>
          </cell>
          <cell r="IW426">
            <v>0</v>
          </cell>
          <cell r="IX426">
            <v>51.322370921052617</v>
          </cell>
          <cell r="IY426">
            <v>0</v>
          </cell>
          <cell r="IZ426">
            <v>69.91421052631577</v>
          </cell>
          <cell r="JA426">
            <v>68.334736842105244</v>
          </cell>
          <cell r="JB426">
            <v>0</v>
          </cell>
          <cell r="JC426">
            <v>66.265263157894765</v>
          </cell>
          <cell r="JD426">
            <v>69.781999377141076</v>
          </cell>
          <cell r="JE426">
            <v>0</v>
          </cell>
          <cell r="JF426">
            <v>0</v>
          </cell>
          <cell r="JG426">
            <v>0</v>
          </cell>
          <cell r="JH426">
            <v>0</v>
          </cell>
          <cell r="JI426">
            <v>0</v>
          </cell>
          <cell r="JJ426">
            <v>0</v>
          </cell>
          <cell r="JK426">
            <v>0</v>
          </cell>
          <cell r="JL426">
            <v>0</v>
          </cell>
          <cell r="JM426">
            <v>4.1742105263157754</v>
          </cell>
          <cell r="JN426">
            <v>74.466315789473683</v>
          </cell>
          <cell r="JO426">
            <v>0</v>
          </cell>
          <cell r="JP426">
            <v>75.126842105263165</v>
          </cell>
          <cell r="JQ426">
            <v>70.95263157894739</v>
          </cell>
          <cell r="JR426">
            <v>73.31078947368421</v>
          </cell>
          <cell r="JS426">
            <v>74.915789473684214</v>
          </cell>
          <cell r="JT426">
            <v>74.92684460526317</v>
          </cell>
          <cell r="JU426">
            <v>0</v>
          </cell>
          <cell r="JV426">
            <v>0</v>
          </cell>
          <cell r="JW426">
            <v>0</v>
          </cell>
          <cell r="JX426">
            <v>0</v>
          </cell>
          <cell r="JY426">
            <v>0</v>
          </cell>
          <cell r="JZ426">
            <v>72.95263157894739</v>
          </cell>
          <cell r="KA426">
            <v>0</v>
          </cell>
          <cell r="KB426">
            <v>0</v>
          </cell>
          <cell r="KC426">
            <v>0</v>
          </cell>
          <cell r="KD426">
            <v>79.016079569001263</v>
          </cell>
          <cell r="KE426">
            <v>0</v>
          </cell>
          <cell r="KF426">
            <v>79.016079569001263</v>
          </cell>
          <cell r="KG426">
            <v>0</v>
          </cell>
          <cell r="KH426">
            <v>70.73842105263158</v>
          </cell>
          <cell r="KI426">
            <v>0</v>
          </cell>
          <cell r="KJ426">
            <v>78.016079569001263</v>
          </cell>
          <cell r="KK426">
            <v>63.105180273518449</v>
          </cell>
          <cell r="KL426">
            <v>61.735681723995036</v>
          </cell>
          <cell r="KM426">
            <v>0</v>
          </cell>
          <cell r="KN426">
            <v>60.034977206796512</v>
          </cell>
          <cell r="KO426">
            <v>1.0000000000000001E-5</v>
          </cell>
          <cell r="KP426">
            <v>-0.32499750000000011</v>
          </cell>
          <cell r="KQ426">
            <v>1.1000000000000001</v>
          </cell>
          <cell r="KR426">
            <v>0.79999999999999971</v>
          </cell>
          <cell r="KS426">
            <v>0.39999999999999991</v>
          </cell>
          <cell r="KT426">
            <v>-0.15</v>
          </cell>
          <cell r="KU426">
            <v>-2.5</v>
          </cell>
          <cell r="KV426">
            <v>-2</v>
          </cell>
          <cell r="KW426">
            <v>-1.0249999999999997</v>
          </cell>
          <cell r="KX426">
            <v>-0.19999749999999994</v>
          </cell>
          <cell r="KY426">
            <v>-0.19999749999999994</v>
          </cell>
          <cell r="KZ426">
            <v>5.5</v>
          </cell>
          <cell r="LA426">
            <v>5.25</v>
          </cell>
          <cell r="LB426">
            <v>0</v>
          </cell>
          <cell r="LC426" t="str">
            <v>Jun 19</v>
          </cell>
          <cell r="LD426">
            <v>34.649476228847703</v>
          </cell>
          <cell r="LE426">
            <v>38.10835629017447</v>
          </cell>
          <cell r="LF426">
            <v>430</v>
          </cell>
          <cell r="LG426">
            <v>415</v>
          </cell>
          <cell r="LH426">
            <v>50.401725146198842</v>
          </cell>
          <cell r="LI426">
            <v>64.968947368421055</v>
          </cell>
          <cell r="LJ426">
            <v>73.716315789473697</v>
          </cell>
          <cell r="LK426">
            <v>1.1289473684210525</v>
          </cell>
          <cell r="LL426">
            <v>71.493157894736839</v>
          </cell>
          <cell r="LM426">
            <v>-0.2026315789473685</v>
          </cell>
          <cell r="LN426">
            <v>73.461578947368423</v>
          </cell>
          <cell r="LO426">
            <v>0.78157894736842104</v>
          </cell>
          <cell r="LP426">
            <v>0</v>
          </cell>
          <cell r="LQ426">
            <v>0</v>
          </cell>
          <cell r="LR426">
            <v>0</v>
          </cell>
          <cell r="LS426">
            <v>0</v>
          </cell>
          <cell r="LT426">
            <v>58.608122668876916</v>
          </cell>
          <cell r="LU426">
            <v>56.946788230418569</v>
          </cell>
          <cell r="LV426">
            <v>61.930000000000014</v>
          </cell>
          <cell r="LW426">
            <v>60.019999999999996</v>
          </cell>
          <cell r="LX426">
            <v>59.844999999999999</v>
          </cell>
          <cell r="LY426">
            <v>68.594999999999999</v>
          </cell>
          <cell r="LZ426">
            <v>63.839223684210516</v>
          </cell>
          <cell r="MA426">
            <v>64.840000000000018</v>
          </cell>
          <cell r="MB426" t="str">
            <v>Jun 19</v>
          </cell>
          <cell r="MC426">
            <v>409.78947368421052</v>
          </cell>
          <cell r="MD426">
            <v>392.31578947368422</v>
          </cell>
          <cell r="ME426">
            <v>53.51973684210526</v>
          </cell>
          <cell r="MF426">
            <v>79.63</v>
          </cell>
          <cell r="MG426">
            <v>70.407499999999999</v>
          </cell>
          <cell r="MH426" t="str">
            <v>Jun 19</v>
          </cell>
          <cell r="MI426">
            <v>107.5</v>
          </cell>
          <cell r="MJ426">
            <v>74.999999999999972</v>
          </cell>
          <cell r="MK426">
            <v>77.857142857142847</v>
          </cell>
          <cell r="ML426">
            <v>95</v>
          </cell>
          <cell r="MM426">
            <v>107.85714285714285</v>
          </cell>
          <cell r="MN426">
            <v>124.4252096294293</v>
          </cell>
          <cell r="MO426">
            <v>147.76026545002077</v>
          </cell>
          <cell r="MP426">
            <v>130.71428571428578</v>
          </cell>
          <cell r="MQ426">
            <v>45.125</v>
          </cell>
          <cell r="MR426">
            <v>74.375</v>
          </cell>
          <cell r="MS426">
            <v>107.35183087957719</v>
          </cell>
          <cell r="MT426">
            <v>108.53152132880329</v>
          </cell>
          <cell r="MU426">
            <v>80.020215633423206</v>
          </cell>
          <cell r="MV426">
            <v>75.625</v>
          </cell>
          <cell r="MW426">
            <v>13.9</v>
          </cell>
        </row>
        <row r="427">
          <cell r="F427" t="str">
            <v>Jul 19</v>
          </cell>
          <cell r="G427">
            <v>64.041521739130445</v>
          </cell>
          <cell r="H427">
            <v>0</v>
          </cell>
          <cell r="I427">
            <v>57.522857142857134</v>
          </cell>
          <cell r="J427">
            <v>57.649047619047614</v>
          </cell>
          <cell r="K427">
            <v>61.790714285714287</v>
          </cell>
          <cell r="L427">
            <v>62.87285714285715</v>
          </cell>
          <cell r="M427">
            <v>62.046666666666667</v>
          </cell>
          <cell r="N427">
            <v>-5.4524999999999997</v>
          </cell>
          <cell r="O427">
            <v>52.196547619047614</v>
          </cell>
          <cell r="P427">
            <v>51.29190476190476</v>
          </cell>
          <cell r="Q427">
            <v>52.196547619047614</v>
          </cell>
          <cell r="R427">
            <v>57.401428571428561</v>
          </cell>
          <cell r="S427">
            <v>57.589526190476185</v>
          </cell>
          <cell r="T427">
            <v>54.896666666666661</v>
          </cell>
          <cell r="U427">
            <v>41.48238095238095</v>
          </cell>
          <cell r="V427">
            <v>63.165434782608692</v>
          </cell>
          <cell r="W427">
            <v>63.652391304347823</v>
          </cell>
          <cell r="X427">
            <v>64.645869565217382</v>
          </cell>
          <cell r="Y427">
            <v>64.215447826086958</v>
          </cell>
          <cell r="Z427">
            <v>65.078478260869559</v>
          </cell>
          <cell r="AA427">
            <v>65.653695652173909</v>
          </cell>
          <cell r="AB427">
            <v>64.3732608695652</v>
          </cell>
          <cell r="AC427">
            <v>59.693695652173908</v>
          </cell>
          <cell r="AD427">
            <v>60.041521739130431</v>
          </cell>
          <cell r="AE427">
            <v>68.541521739130431</v>
          </cell>
          <cell r="AF427">
            <v>66.264021739130413</v>
          </cell>
          <cell r="AG427">
            <v>64.97999999999999</v>
          </cell>
          <cell r="AH427">
            <v>64.314021739130411</v>
          </cell>
          <cell r="AI427">
            <v>63.658260869565204</v>
          </cell>
          <cell r="AJ427">
            <v>66.264021739130413</v>
          </cell>
          <cell r="AK427">
            <v>66.764021739130413</v>
          </cell>
          <cell r="AL427">
            <v>66.595869565217384</v>
          </cell>
          <cell r="AM427">
            <v>68.188260869565227</v>
          </cell>
          <cell r="AN427">
            <v>63.264565217391294</v>
          </cell>
          <cell r="AO427">
            <v>67.253695652173903</v>
          </cell>
          <cell r="AP427">
            <v>65.435434782608695</v>
          </cell>
          <cell r="AQ427">
            <v>65.142499999999984</v>
          </cell>
          <cell r="AR427">
            <v>64.723043478260863</v>
          </cell>
          <cell r="AS427">
            <v>59.693695652173908</v>
          </cell>
          <cell r="AT427">
            <v>65.049999999999983</v>
          </cell>
          <cell r="AU427">
            <v>60.439999999999984</v>
          </cell>
          <cell r="AV427">
            <v>68.0536956521739</v>
          </cell>
          <cell r="AW427">
            <v>65.299999999999983</v>
          </cell>
          <cell r="AX427">
            <v>65.541521739130431</v>
          </cell>
          <cell r="AY427">
            <v>62.072857142857153</v>
          </cell>
          <cell r="AZ427">
            <v>61.287142857142847</v>
          </cell>
          <cell r="BA427">
            <v>60.463333333333324</v>
          </cell>
          <cell r="BB427">
            <v>63.731304347826097</v>
          </cell>
          <cell r="BC427">
            <v>63.253695652173917</v>
          </cell>
          <cell r="BD427">
            <v>1.777000000000001</v>
          </cell>
          <cell r="BE427">
            <v>56.296666666666688</v>
          </cell>
          <cell r="BF427">
            <v>64.703343333333336</v>
          </cell>
          <cell r="BG427">
            <v>59.928047619047611</v>
          </cell>
          <cell r="BH427">
            <v>63.824130434782603</v>
          </cell>
          <cell r="BI427">
            <v>62.38282608695652</v>
          </cell>
          <cell r="BJ427">
            <v>0</v>
          </cell>
          <cell r="BK427">
            <v>2.29</v>
          </cell>
          <cell r="BL427">
            <v>6.1174999999999997</v>
          </cell>
          <cell r="BM427">
            <v>18.392499999999998</v>
          </cell>
          <cell r="BN427">
            <v>27.245000000000001</v>
          </cell>
          <cell r="BO427">
            <v>20.243749999999999</v>
          </cell>
          <cell r="BP427">
            <v>45.563749999999999</v>
          </cell>
          <cell r="BQ427">
            <v>77.031999999999982</v>
          </cell>
          <cell r="BR427">
            <v>75.805391474999979</v>
          </cell>
          <cell r="BS427">
            <v>80.728799999999993</v>
          </cell>
          <cell r="BT427">
            <v>79.502191474999989</v>
          </cell>
          <cell r="BU427">
            <v>86.274000000000001</v>
          </cell>
          <cell r="BV427">
            <v>85.047391474999998</v>
          </cell>
          <cell r="BW427">
            <v>78.72</v>
          </cell>
          <cell r="BX427">
            <v>77.493391474999996</v>
          </cell>
          <cell r="BY427">
            <v>89.986999999999995</v>
          </cell>
          <cell r="BZ427">
            <v>88.760391474999992</v>
          </cell>
          <cell r="CA427">
            <v>73.22399999999999</v>
          </cell>
          <cell r="CB427">
            <v>71.997391474999986</v>
          </cell>
          <cell r="CC427">
            <v>83.631</v>
          </cell>
          <cell r="CD427">
            <v>82.404391474999997</v>
          </cell>
          <cell r="CE427">
            <v>96.011999999999986</v>
          </cell>
          <cell r="CF427">
            <v>81.525000000000006</v>
          </cell>
          <cell r="CG427">
            <v>83.097799999999992</v>
          </cell>
          <cell r="CH427">
            <v>66.599999999999994</v>
          </cell>
          <cell r="CI427">
            <v>81.793999999999997</v>
          </cell>
          <cell r="CJ427">
            <v>80.564000000000007</v>
          </cell>
          <cell r="CK427">
            <v>80.834000000000003</v>
          </cell>
          <cell r="CL427">
            <v>74.940700000000021</v>
          </cell>
          <cell r="CM427">
            <v>0</v>
          </cell>
          <cell r="CN427">
            <v>78.7136</v>
          </cell>
          <cell r="CO427">
            <v>77.486991474999996</v>
          </cell>
          <cell r="CP427">
            <v>0</v>
          </cell>
          <cell r="CQ427">
            <v>76.361000000000018</v>
          </cell>
          <cell r="CR427">
            <v>0</v>
          </cell>
          <cell r="CS427">
            <v>0</v>
          </cell>
          <cell r="CT427">
            <v>66.552380952380958</v>
          </cell>
          <cell r="CU427">
            <v>58.92</v>
          </cell>
          <cell r="CV427">
            <v>0</v>
          </cell>
          <cell r="CW427">
            <v>41.8</v>
          </cell>
          <cell r="CX427">
            <v>0</v>
          </cell>
          <cell r="CY427">
            <v>59.841999999999985</v>
          </cell>
          <cell r="CZ427">
            <v>73.066500000000005</v>
          </cell>
          <cell r="DA427">
            <v>72.947000000000003</v>
          </cell>
          <cell r="DB427">
            <v>1.5403333333333364</v>
          </cell>
          <cell r="DC427">
            <v>1.4632467532467526</v>
          </cell>
          <cell r="DD427">
            <v>1.8320000000000032</v>
          </cell>
          <cell r="DE427">
            <v>0</v>
          </cell>
          <cell r="DF427">
            <v>1.2266085249999998</v>
          </cell>
          <cell r="DG427">
            <v>2.920496488095238</v>
          </cell>
          <cell r="DH427">
            <v>1.8610773809523811</v>
          </cell>
          <cell r="DI427">
            <v>0.19812839285714284</v>
          </cell>
          <cell r="DJ427">
            <v>0.12261928571428572</v>
          </cell>
          <cell r="DK427">
            <v>0.73867142857142842</v>
          </cell>
          <cell r="DL427">
            <v>0</v>
          </cell>
          <cell r="DM427" t="str">
            <v>Jul 19</v>
          </cell>
          <cell r="DN427">
            <v>2.085</v>
          </cell>
          <cell r="DO427">
            <v>0</v>
          </cell>
          <cell r="DP427">
            <v>0</v>
          </cell>
          <cell r="DQ427">
            <v>0</v>
          </cell>
          <cell r="DR427">
            <v>0</v>
          </cell>
          <cell r="DS427">
            <v>-0.35060000000000002</v>
          </cell>
          <cell r="DT427">
            <v>76.681399999999982</v>
          </cell>
          <cell r="DU427">
            <v>75.454791474999979</v>
          </cell>
          <cell r="DV427">
            <v>89.913399999999982</v>
          </cell>
          <cell r="DW427">
            <v>88.686791474999978</v>
          </cell>
          <cell r="DX427">
            <v>80.662400000000005</v>
          </cell>
          <cell r="DY427">
            <v>79.435791475000002</v>
          </cell>
          <cell r="DZ427">
            <v>93.776399999999995</v>
          </cell>
          <cell r="EA427">
            <v>92.549791474999992</v>
          </cell>
          <cell r="EB427">
            <v>77.792399999999986</v>
          </cell>
          <cell r="EC427">
            <v>76.565791474999983</v>
          </cell>
          <cell r="ED427">
            <v>93.923400000000001</v>
          </cell>
          <cell r="EE427">
            <v>92.696791474999998</v>
          </cell>
          <cell r="EF427">
            <v>82.75</v>
          </cell>
          <cell r="EG427">
            <v>86.747</v>
          </cell>
          <cell r="EH427">
            <v>74.484999999999999</v>
          </cell>
          <cell r="EI427">
            <v>0</v>
          </cell>
          <cell r="EJ427">
            <v>0</v>
          </cell>
          <cell r="EK427">
            <v>80.438999999999993</v>
          </cell>
          <cell r="EL427">
            <v>79.21239147499999</v>
          </cell>
          <cell r="EM427">
            <v>0</v>
          </cell>
          <cell r="EN427">
            <v>0</v>
          </cell>
          <cell r="EO427">
            <v>64.301904761904751</v>
          </cell>
          <cell r="EP427">
            <v>58.910476190476203</v>
          </cell>
          <cell r="EQ427" t="str">
            <v>Jul 19</v>
          </cell>
          <cell r="ER427">
            <v>2.1</v>
          </cell>
          <cell r="ES427">
            <v>0</v>
          </cell>
          <cell r="ET427">
            <v>0</v>
          </cell>
          <cell r="EU427">
            <v>0</v>
          </cell>
          <cell r="EV427">
            <v>15.272500000000001</v>
          </cell>
          <cell r="EW427">
            <v>15.6975</v>
          </cell>
          <cell r="EX427">
            <v>18.397500000000001</v>
          </cell>
          <cell r="EY427">
            <v>77.541599999999988</v>
          </cell>
          <cell r="EZ427">
            <v>76.314991474999985</v>
          </cell>
          <cell r="FA427">
            <v>97.186600000000013</v>
          </cell>
          <cell r="FB427">
            <v>95.95999147500001</v>
          </cell>
          <cell r="FC427">
            <v>86.061600000000013</v>
          </cell>
          <cell r="FD427">
            <v>84.83499147500001</v>
          </cell>
          <cell r="FE427">
            <v>77.121599999999987</v>
          </cell>
          <cell r="FF427">
            <v>75.894991474999983</v>
          </cell>
          <cell r="FG427">
            <v>0</v>
          </cell>
          <cell r="FH427">
            <v>76.059591474999991</v>
          </cell>
          <cell r="FI427">
            <v>79.741200000000006</v>
          </cell>
          <cell r="FJ427">
            <v>77.286199999999994</v>
          </cell>
          <cell r="FK427">
            <v>76.059591474999991</v>
          </cell>
          <cell r="FL427">
            <v>0</v>
          </cell>
          <cell r="FM427">
            <v>0</v>
          </cell>
          <cell r="FN427" t="str">
            <v>Jul 19</v>
          </cell>
          <cell r="FO427">
            <v>2.12</v>
          </cell>
          <cell r="FP427">
            <v>29.217499999999998</v>
          </cell>
          <cell r="FQ427">
            <v>17.947500000000002</v>
          </cell>
          <cell r="FR427">
            <v>35.225000000000001</v>
          </cell>
          <cell r="FS427">
            <v>0</v>
          </cell>
          <cell r="FT427">
            <v>79.513900000000007</v>
          </cell>
          <cell r="FU427">
            <v>78.287291475000004</v>
          </cell>
          <cell r="FV427">
            <v>84.523899999999983</v>
          </cell>
          <cell r="FW427">
            <v>83.29729147499998</v>
          </cell>
          <cell r="FX427">
            <v>79.303899999999999</v>
          </cell>
          <cell r="FY427">
            <v>78.077291474999996</v>
          </cell>
          <cell r="FZ427">
            <v>84.523899999999983</v>
          </cell>
          <cell r="GA427">
            <v>83.29729147499998</v>
          </cell>
          <cell r="GB427">
            <v>0</v>
          </cell>
          <cell r="GC427">
            <v>0</v>
          </cell>
          <cell r="GD427">
            <v>81.517200000000017</v>
          </cell>
          <cell r="GE427">
            <v>81.746300000000005</v>
          </cell>
          <cell r="GF427">
            <v>80.519691475000002</v>
          </cell>
          <cell r="GG427">
            <v>81.746300000000005</v>
          </cell>
          <cell r="GH427">
            <v>80.519691475000002</v>
          </cell>
          <cell r="GI427">
            <v>78.498000000000005</v>
          </cell>
          <cell r="GJ427">
            <v>76.818000000000012</v>
          </cell>
          <cell r="GK427">
            <v>0</v>
          </cell>
          <cell r="GL427">
            <v>0</v>
          </cell>
          <cell r="GM427">
            <v>0</v>
          </cell>
          <cell r="GN427">
            <v>0</v>
          </cell>
          <cell r="GO427" t="str">
            <v>Jul 19</v>
          </cell>
          <cell r="GP427">
            <v>3.6779999999999999</v>
          </cell>
          <cell r="GQ427">
            <v>368.16304347826087</v>
          </cell>
          <cell r="GR427">
            <v>398.03260869565219</v>
          </cell>
          <cell r="GS427">
            <v>330.17391304347825</v>
          </cell>
          <cell r="GT427">
            <v>336.08695652173913</v>
          </cell>
          <cell r="GU427">
            <v>503.45652173913044</v>
          </cell>
          <cell r="GV427">
            <v>499.70652173913044</v>
          </cell>
          <cell r="GW427">
            <v>503.45652173913044</v>
          </cell>
          <cell r="GX427">
            <v>0</v>
          </cell>
          <cell r="GY427">
            <v>710.21739130434787</v>
          </cell>
          <cell r="GZ427">
            <v>653.95652173913038</v>
          </cell>
          <cell r="HA427">
            <v>657</v>
          </cell>
          <cell r="HB427">
            <v>635</v>
          </cell>
          <cell r="HC427">
            <v>635.47826086956525</v>
          </cell>
          <cell r="HD427">
            <v>574.0978260869565</v>
          </cell>
          <cell r="HE427">
            <v>583.35869565217388</v>
          </cell>
          <cell r="HF427">
            <v>584.68478260869563</v>
          </cell>
          <cell r="HG427">
            <v>491.83695652173913</v>
          </cell>
          <cell r="HH427">
            <v>0</v>
          </cell>
          <cell r="HI427">
            <v>478.27173913043481</v>
          </cell>
          <cell r="HJ427">
            <v>0</v>
          </cell>
          <cell r="HK427" t="e">
            <v>#VALUE!</v>
          </cell>
          <cell r="HL427">
            <v>0</v>
          </cell>
          <cell r="HM427">
            <v>527.79999999999995</v>
          </cell>
          <cell r="HN427">
            <v>407.16304347826087</v>
          </cell>
          <cell r="HO427">
            <v>374.32608695652175</v>
          </cell>
          <cell r="HP427">
            <v>356.88043478260869</v>
          </cell>
          <cell r="HQ427">
            <v>0</v>
          </cell>
          <cell r="HR427">
            <v>58.352500000000006</v>
          </cell>
          <cell r="HS427">
            <v>0</v>
          </cell>
          <cell r="HT427">
            <v>789.92391304347825</v>
          </cell>
          <cell r="HU427" t="str">
            <v>Jul 19</v>
          </cell>
          <cell r="HV427">
            <v>430.42391304347825</v>
          </cell>
          <cell r="HW427">
            <v>397.07608695652175</v>
          </cell>
          <cell r="HX427">
            <v>393.42391304347825</v>
          </cell>
          <cell r="HY427">
            <v>360.07608695652175</v>
          </cell>
          <cell r="HZ427">
            <v>493.76086956521738</v>
          </cell>
          <cell r="IA427">
            <v>481.14130434782606</v>
          </cell>
          <cell r="IB427">
            <v>493.76086956521738</v>
          </cell>
          <cell r="IC427">
            <v>639.14130434782612</v>
          </cell>
          <cell r="ID427">
            <v>619.86956521739125</v>
          </cell>
          <cell r="IE427">
            <v>572.98913043478262</v>
          </cell>
          <cell r="IF427">
            <v>581.78260869565213</v>
          </cell>
          <cell r="IG427">
            <v>487.17391304347825</v>
          </cell>
          <cell r="IH427">
            <v>0</v>
          </cell>
          <cell r="II427">
            <v>473.46739130434781</v>
          </cell>
          <cell r="IJ427">
            <v>0</v>
          </cell>
          <cell r="IK427">
            <v>0</v>
          </cell>
          <cell r="IL427">
            <v>0</v>
          </cell>
          <cell r="IM427">
            <v>414.45652173913044</v>
          </cell>
          <cell r="IN427">
            <v>370.81521739130437</v>
          </cell>
          <cell r="IO427">
            <v>0</v>
          </cell>
          <cell r="IP427">
            <v>0</v>
          </cell>
          <cell r="IQ427" t="str">
            <v>Jul 19</v>
          </cell>
          <cell r="IR427">
            <v>9.57</v>
          </cell>
          <cell r="IS427">
            <v>30.217567284448023</v>
          </cell>
          <cell r="IT427">
            <v>32.598715335169878</v>
          </cell>
          <cell r="IU427">
            <v>0</v>
          </cell>
          <cell r="IV427">
            <v>0</v>
          </cell>
          <cell r="IW427">
            <v>0</v>
          </cell>
          <cell r="IX427">
            <v>55.983478260869553</v>
          </cell>
          <cell r="IY427">
            <v>0</v>
          </cell>
          <cell r="IZ427">
            <v>77.093478260869574</v>
          </cell>
          <cell r="JA427">
            <v>74.824782608695642</v>
          </cell>
          <cell r="JB427">
            <v>0</v>
          </cell>
          <cell r="JC427">
            <v>71.922173913043466</v>
          </cell>
          <cell r="JD427">
            <v>76.786724980704918</v>
          </cell>
          <cell r="JE427">
            <v>0</v>
          </cell>
          <cell r="JF427">
            <v>0</v>
          </cell>
          <cell r="JG427">
            <v>0</v>
          </cell>
          <cell r="JH427">
            <v>0</v>
          </cell>
          <cell r="JI427">
            <v>0</v>
          </cell>
          <cell r="JJ427">
            <v>0</v>
          </cell>
          <cell r="JK427">
            <v>0</v>
          </cell>
          <cell r="JL427">
            <v>0</v>
          </cell>
          <cell r="JM427">
            <v>3.8608695652173708</v>
          </cell>
          <cell r="JN427">
            <v>78.490436956521748</v>
          </cell>
          <cell r="JO427">
            <v>0</v>
          </cell>
          <cell r="JP427">
            <v>78.786956521739114</v>
          </cell>
          <cell r="JQ427">
            <v>74.926086956521743</v>
          </cell>
          <cell r="JR427">
            <v>77.229130434782618</v>
          </cell>
          <cell r="JS427">
            <v>78.540869565217392</v>
          </cell>
          <cell r="JT427">
            <v>78.791306521739116</v>
          </cell>
          <cell r="JU427">
            <v>0</v>
          </cell>
          <cell r="JV427">
            <v>0</v>
          </cell>
          <cell r="JW427">
            <v>0</v>
          </cell>
          <cell r="JX427">
            <v>0</v>
          </cell>
          <cell r="JY427">
            <v>0</v>
          </cell>
          <cell r="JZ427">
            <v>76.926086956521743</v>
          </cell>
          <cell r="KA427">
            <v>0</v>
          </cell>
          <cell r="KB427">
            <v>0</v>
          </cell>
          <cell r="KC427">
            <v>0</v>
          </cell>
          <cell r="KD427">
            <v>80.811708319068799</v>
          </cell>
          <cell r="KE427">
            <v>0</v>
          </cell>
          <cell r="KF427">
            <v>80.811708319068799</v>
          </cell>
          <cell r="KG427">
            <v>0</v>
          </cell>
          <cell r="KH427">
            <v>76.46521739130435</v>
          </cell>
          <cell r="KI427">
            <v>0</v>
          </cell>
          <cell r="KJ427">
            <v>79.811708319068799</v>
          </cell>
          <cell r="KK427">
            <v>71.773365285861018</v>
          </cell>
          <cell r="KL427">
            <v>70.250393700787399</v>
          </cell>
          <cell r="KM427">
            <v>0</v>
          </cell>
          <cell r="KN427">
            <v>69.40445053064019</v>
          </cell>
          <cell r="KO427">
            <v>1.0000000000000001E-5</v>
          </cell>
          <cell r="KP427">
            <v>0.42608695652173934</v>
          </cell>
          <cell r="KQ427">
            <v>1.4347826086956519</v>
          </cell>
          <cell r="KR427">
            <v>1.1347826086956514</v>
          </cell>
          <cell r="KS427">
            <v>0.82608695652173914</v>
          </cell>
          <cell r="KT427">
            <v>7.8263043478260907E-2</v>
          </cell>
          <cell r="KU427">
            <v>-2.5</v>
          </cell>
          <cell r="KV427">
            <v>-2</v>
          </cell>
          <cell r="KW427">
            <v>-0.84347826086956512</v>
          </cell>
          <cell r="KX427">
            <v>4.3499999999999936E-3</v>
          </cell>
          <cell r="KY427">
            <v>4.3499999999999936E-3</v>
          </cell>
          <cell r="KZ427">
            <v>16.304347826086957</v>
          </cell>
          <cell r="LA427">
            <v>17.826086956521738</v>
          </cell>
          <cell r="LB427">
            <v>0</v>
          </cell>
          <cell r="LC427" t="str">
            <v>Jul 19</v>
          </cell>
          <cell r="LD427">
            <v>30.217566478646251</v>
          </cell>
          <cell r="LE427">
            <v>32.598714416896236</v>
          </cell>
          <cell r="LF427">
            <v>375</v>
          </cell>
          <cell r="LG427">
            <v>355</v>
          </cell>
          <cell r="LH427">
            <v>54.477367149758443</v>
          </cell>
          <cell r="LI427">
            <v>71.523478260869581</v>
          </cell>
          <cell r="LJ427">
            <v>77.930869565217392</v>
          </cell>
          <cell r="LK427">
            <v>1.2630434782608697</v>
          </cell>
          <cell r="LL427">
            <v>75.293913043478241</v>
          </cell>
          <cell r="LM427">
            <v>-0.31739130434782614</v>
          </cell>
          <cell r="LN427">
            <v>77.313913043478252</v>
          </cell>
          <cell r="LO427">
            <v>0.69260869565217398</v>
          </cell>
          <cell r="LP427">
            <v>0</v>
          </cell>
          <cell r="LQ427">
            <v>0</v>
          </cell>
          <cell r="LR427">
            <v>0</v>
          </cell>
          <cell r="LS427">
            <v>0</v>
          </cell>
          <cell r="LT427">
            <v>65.475316672372472</v>
          </cell>
          <cell r="LU427">
            <v>64.389729544676484</v>
          </cell>
          <cell r="LV427">
            <v>64.3732608695652</v>
          </cell>
          <cell r="LW427">
            <v>59.693695652173908</v>
          </cell>
          <cell r="LX427">
            <v>60.041521739130431</v>
          </cell>
          <cell r="LY427">
            <v>68.541521739130431</v>
          </cell>
          <cell r="LZ427">
            <v>66.264021739130413</v>
          </cell>
          <cell r="MA427">
            <v>64.97999999999999</v>
          </cell>
          <cell r="MB427" t="str">
            <v>Jul 19</v>
          </cell>
          <cell r="MC427">
            <v>409.63043478260869</v>
          </cell>
          <cell r="MD427">
            <v>399.32608695652175</v>
          </cell>
          <cell r="ME427">
            <v>57.106884057971016</v>
          </cell>
          <cell r="MF427">
            <v>84.227451724137936</v>
          </cell>
          <cell r="MG427">
            <v>72.977499999999992</v>
          </cell>
          <cell r="MH427" t="str">
            <v>Jul 19</v>
          </cell>
          <cell r="MI427">
            <v>110.65217391304348</v>
          </cell>
          <cell r="MJ427">
            <v>69.565217391304301</v>
          </cell>
          <cell r="MK427">
            <v>72.422360248447191</v>
          </cell>
          <cell r="ML427">
            <v>86.21118012422356</v>
          </cell>
          <cell r="MM427">
            <v>107.45341614906835</v>
          </cell>
          <cell r="MN427">
            <v>111.72395949712467</v>
          </cell>
          <cell r="MO427">
            <v>144.17614917137035</v>
          </cell>
          <cell r="MP427">
            <v>130.31055900621112</v>
          </cell>
          <cell r="MQ427">
            <v>46.521739130434781</v>
          </cell>
          <cell r="MR427">
            <v>72.391304347826093</v>
          </cell>
          <cell r="MS427">
            <v>103.81275953189881</v>
          </cell>
          <cell r="MT427">
            <v>107.0953764340932</v>
          </cell>
          <cell r="MU427">
            <v>72.10975038087426</v>
          </cell>
          <cell r="MV427">
            <v>65.217391304347828</v>
          </cell>
          <cell r="MW427">
            <v>13.9</v>
          </cell>
        </row>
        <row r="428">
          <cell r="F428" t="str">
            <v>Aug 19</v>
          </cell>
          <cell r="G428">
            <v>58.994999999999997</v>
          </cell>
          <cell r="H428">
            <v>0</v>
          </cell>
          <cell r="I428">
            <v>54.83818181818183</v>
          </cell>
          <cell r="J428">
            <v>54.609999999999992</v>
          </cell>
          <cell r="K428">
            <v>57.624545454545455</v>
          </cell>
          <cell r="L428">
            <v>58.445</v>
          </cell>
          <cell r="M428">
            <v>57.115454545454533</v>
          </cell>
          <cell r="N428">
            <v>-5.1714285714285717</v>
          </cell>
          <cell r="O428">
            <v>49.438571428571422</v>
          </cell>
          <cell r="P428">
            <v>50.450909090909086</v>
          </cell>
          <cell r="Q428">
            <v>49.438571428571422</v>
          </cell>
          <cell r="R428">
            <v>54.341818181818191</v>
          </cell>
          <cell r="S428">
            <v>55.791818181818172</v>
          </cell>
          <cell r="T428">
            <v>53.169090909090905</v>
          </cell>
          <cell r="U428">
            <v>41.519090909090899</v>
          </cell>
          <cell r="V428">
            <v>59.178333333333342</v>
          </cell>
          <cell r="W428">
            <v>59.633095238095251</v>
          </cell>
          <cell r="X428">
            <v>58.964066666666682</v>
          </cell>
          <cell r="Y428">
            <v>59.375985714285726</v>
          </cell>
          <cell r="Z428">
            <v>59.097380952380966</v>
          </cell>
          <cell r="AA428">
            <v>61.230499999999992</v>
          </cell>
          <cell r="AB428">
            <v>60.355499999999992</v>
          </cell>
          <cell r="AC428">
            <v>55.328333333333347</v>
          </cell>
          <cell r="AD428">
            <v>55.328333333333347</v>
          </cell>
          <cell r="AE428">
            <v>63.495000000000012</v>
          </cell>
          <cell r="AF428">
            <v>61.840249999999997</v>
          </cell>
          <cell r="AG428">
            <v>60.97</v>
          </cell>
          <cell r="AH428">
            <v>60.240249999999996</v>
          </cell>
          <cell r="AI428">
            <v>59.410500000000013</v>
          </cell>
          <cell r="AJ428">
            <v>61.840249999999997</v>
          </cell>
          <cell r="AK428">
            <v>62.040249999999993</v>
          </cell>
          <cell r="AL428">
            <v>62.328333333333347</v>
          </cell>
          <cell r="AM428">
            <v>64.14</v>
          </cell>
          <cell r="AN428">
            <v>59.130544999999991</v>
          </cell>
          <cell r="AO428">
            <v>63.580499999999994</v>
          </cell>
          <cell r="AP428">
            <v>61.518333333333345</v>
          </cell>
          <cell r="AQ428">
            <v>60.786999999999985</v>
          </cell>
          <cell r="AR428">
            <v>60.642499999999998</v>
          </cell>
          <cell r="AS428">
            <v>55.328333333333347</v>
          </cell>
          <cell r="AT428">
            <v>60.975025000000002</v>
          </cell>
          <cell r="AU428">
            <v>56.164999999999999</v>
          </cell>
          <cell r="AV428">
            <v>64.130499999999998</v>
          </cell>
          <cell r="AW428">
            <v>61.250025000000001</v>
          </cell>
          <cell r="AX428">
            <v>60.952142857142867</v>
          </cell>
          <cell r="AY428">
            <v>57.644999999999989</v>
          </cell>
          <cell r="AZ428">
            <v>57.804090909090917</v>
          </cell>
          <cell r="BA428">
            <v>56.99727272727273</v>
          </cell>
          <cell r="BB428">
            <v>59.668500000000009</v>
          </cell>
          <cell r="BC428">
            <v>59.105499999999992</v>
          </cell>
          <cell r="BD428">
            <v>1.7018181818181823</v>
          </cell>
          <cell r="BE428">
            <v>54.676818181818177</v>
          </cell>
          <cell r="BF428">
            <v>59.575919090909089</v>
          </cell>
          <cell r="BG428">
            <v>51.033357142857142</v>
          </cell>
          <cell r="BH428">
            <v>58.840238095238107</v>
          </cell>
          <cell r="BI428">
            <v>58.147380952380963</v>
          </cell>
          <cell r="BJ428">
            <v>0</v>
          </cell>
          <cell r="BK428">
            <v>2.14</v>
          </cell>
          <cell r="BL428">
            <v>6.6424431818181811</v>
          </cell>
          <cell r="BM428">
            <v>17.604204545454547</v>
          </cell>
          <cell r="BN428">
            <v>25.371818181818181</v>
          </cell>
          <cell r="BO428">
            <v>20.539431818181818</v>
          </cell>
          <cell r="BP428">
            <v>41.997613636363639</v>
          </cell>
          <cell r="BQ428">
            <v>69.217718181818185</v>
          </cell>
          <cell r="BR428">
            <v>68.217246371590917</v>
          </cell>
          <cell r="BS428">
            <v>71.887772727272704</v>
          </cell>
          <cell r="BT428">
            <v>70.887300917045437</v>
          </cell>
          <cell r="BU428">
            <v>75.89285454545454</v>
          </cell>
          <cell r="BV428">
            <v>74.892382735227272</v>
          </cell>
          <cell r="BW428">
            <v>68.749036363636364</v>
          </cell>
          <cell r="BX428">
            <v>67.748564553409096</v>
          </cell>
          <cell r="BY428">
            <v>76.949536363636369</v>
          </cell>
          <cell r="BZ428">
            <v>75.949064553409102</v>
          </cell>
          <cell r="CA428">
            <v>65.508354545454537</v>
          </cell>
          <cell r="CB428">
            <v>64.50788273522727</v>
          </cell>
          <cell r="CC428">
            <v>72.904172727272723</v>
          </cell>
          <cell r="CD428">
            <v>71.903700917045455</v>
          </cell>
          <cell r="CE428">
            <v>80.462263636363645</v>
          </cell>
          <cell r="CF428">
            <v>72.9940909090909</v>
          </cell>
          <cell r="CG428">
            <v>73.126390909090901</v>
          </cell>
          <cell r="CH428">
            <v>61.224545454545456</v>
          </cell>
          <cell r="CI428">
            <v>78.940336363636348</v>
          </cell>
          <cell r="CJ428">
            <v>75.553609090909077</v>
          </cell>
          <cell r="CK428">
            <v>76.952018181818175</v>
          </cell>
          <cell r="CL428">
            <v>70.68122727272727</v>
          </cell>
          <cell r="CM428">
            <v>0</v>
          </cell>
          <cell r="CN428">
            <v>75.064690909090885</v>
          </cell>
          <cell r="CO428">
            <v>74.064219098863617</v>
          </cell>
          <cell r="CP428">
            <v>0</v>
          </cell>
          <cell r="CQ428">
            <v>72.547363636363627</v>
          </cell>
          <cell r="CR428">
            <v>0</v>
          </cell>
          <cell r="CS428">
            <v>0</v>
          </cell>
          <cell r="CT428">
            <v>58.582727272727276</v>
          </cell>
          <cell r="CU428">
            <v>45.339090909090906</v>
          </cell>
          <cell r="CV428">
            <v>0</v>
          </cell>
          <cell r="CW428">
            <v>37</v>
          </cell>
          <cell r="CX428">
            <v>0</v>
          </cell>
          <cell r="CY428">
            <v>53.992718181818184</v>
          </cell>
          <cell r="CZ428">
            <v>69.834545454545449</v>
          </cell>
          <cell r="DA428">
            <v>69.823568181818175</v>
          </cell>
          <cell r="DB428">
            <v>1.1125227272727258</v>
          </cell>
          <cell r="DC428">
            <v>1.0650000000000006</v>
          </cell>
          <cell r="DD428">
            <v>1.0802272727272755</v>
          </cell>
          <cell r="DE428">
            <v>0</v>
          </cell>
          <cell r="DF428">
            <v>1.0004718102272729</v>
          </cell>
          <cell r="DG428">
            <v>2.382075738636364</v>
          </cell>
          <cell r="DH428">
            <v>1.2798977272727274</v>
          </cell>
          <cell r="DI428">
            <v>0.21433176136363633</v>
          </cell>
          <cell r="DJ428">
            <v>9.0214431818181812E-2</v>
          </cell>
          <cell r="DK428">
            <v>0.79763181818181816</v>
          </cell>
          <cell r="DL428">
            <v>0</v>
          </cell>
          <cell r="DM428" t="str">
            <v>Aug 19</v>
          </cell>
          <cell r="DN428">
            <v>1.94</v>
          </cell>
          <cell r="DO428">
            <v>0</v>
          </cell>
          <cell r="DP428">
            <v>0</v>
          </cell>
          <cell r="DQ428">
            <v>0</v>
          </cell>
          <cell r="DR428">
            <v>0</v>
          </cell>
          <cell r="DS428">
            <v>0.17315454545452269</v>
          </cell>
          <cell r="DT428">
            <v>69.390872727272708</v>
          </cell>
          <cell r="DU428">
            <v>68.39040091704544</v>
          </cell>
          <cell r="DV428">
            <v>77.757463636363624</v>
          </cell>
          <cell r="DW428">
            <v>76.756991826136357</v>
          </cell>
          <cell r="DX428">
            <v>71.271327272727262</v>
          </cell>
          <cell r="DY428">
            <v>70.270855462499995</v>
          </cell>
          <cell r="DZ428">
            <v>85.504554545454539</v>
          </cell>
          <cell r="EA428">
            <v>84.504082735227271</v>
          </cell>
          <cell r="EB428">
            <v>69.084463636363637</v>
          </cell>
          <cell r="EC428">
            <v>68.083991826136369</v>
          </cell>
          <cell r="ED428">
            <v>85.676372727272721</v>
          </cell>
          <cell r="EE428">
            <v>84.675900917045453</v>
          </cell>
          <cell r="EF428">
            <v>77.859409090909082</v>
          </cell>
          <cell r="EG428">
            <v>83.811000000000007</v>
          </cell>
          <cell r="EH428">
            <v>70.947545454545448</v>
          </cell>
          <cell r="EI428">
            <v>0</v>
          </cell>
          <cell r="EJ428">
            <v>0</v>
          </cell>
          <cell r="EK428">
            <v>76.32259090909092</v>
          </cell>
          <cell r="EL428">
            <v>75.322119098863652</v>
          </cell>
          <cell r="EM428">
            <v>0</v>
          </cell>
          <cell r="EN428">
            <v>0</v>
          </cell>
          <cell r="EO428">
            <v>56.00181818181818</v>
          </cell>
          <cell r="EP428">
            <v>47.332727272727276</v>
          </cell>
          <cell r="EQ428" t="str">
            <v>Aug 19</v>
          </cell>
          <cell r="ER428">
            <v>2.02</v>
          </cell>
          <cell r="ES428">
            <v>0</v>
          </cell>
          <cell r="ET428">
            <v>0</v>
          </cell>
          <cell r="EU428">
            <v>0</v>
          </cell>
          <cell r="EV428">
            <v>14.18215909090909</v>
          </cell>
          <cell r="EW428">
            <v>14.39693181818182</v>
          </cell>
          <cell r="EX428">
            <v>18.114886363636362</v>
          </cell>
          <cell r="EY428">
            <v>68.71448181818181</v>
          </cell>
          <cell r="EZ428">
            <v>67.714010007954542</v>
          </cell>
          <cell r="FA428">
            <v>90.274799999999999</v>
          </cell>
          <cell r="FB428">
            <v>89.274328189772731</v>
          </cell>
          <cell r="FC428">
            <v>73.280072727272724</v>
          </cell>
          <cell r="FD428">
            <v>72.279600917045457</v>
          </cell>
          <cell r="FE428">
            <v>68.294481818181808</v>
          </cell>
          <cell r="FF428">
            <v>67.29401000795454</v>
          </cell>
          <cell r="FG428">
            <v>0</v>
          </cell>
          <cell r="FH428">
            <v>72.701700917045457</v>
          </cell>
          <cell r="FI428">
            <v>75.363081818181811</v>
          </cell>
          <cell r="FJ428">
            <v>73.702172727272725</v>
          </cell>
          <cell r="FK428">
            <v>72.701700917045457</v>
          </cell>
          <cell r="FL428">
            <v>0</v>
          </cell>
          <cell r="FM428">
            <v>0</v>
          </cell>
          <cell r="FN428" t="str">
            <v>Aug 19</v>
          </cell>
          <cell r="FO428">
            <v>2.06</v>
          </cell>
          <cell r="FP428">
            <v>26.84181818181818</v>
          </cell>
          <cell r="FQ428">
            <v>18.448977272727273</v>
          </cell>
          <cell r="FR428">
            <v>33.35420454545455</v>
          </cell>
          <cell r="FS428">
            <v>0</v>
          </cell>
          <cell r="FT428">
            <v>75.943827272727262</v>
          </cell>
          <cell r="FU428">
            <v>74.943355462499994</v>
          </cell>
          <cell r="FV428">
            <v>82.396554545454549</v>
          </cell>
          <cell r="FW428">
            <v>81.396082735227282</v>
          </cell>
          <cell r="FX428">
            <v>75.733827272727297</v>
          </cell>
          <cell r="FY428">
            <v>74.733355462500029</v>
          </cell>
          <cell r="FZ428">
            <v>82.396554545454549</v>
          </cell>
          <cell r="GA428">
            <v>81.396082735227282</v>
          </cell>
          <cell r="GB428">
            <v>0</v>
          </cell>
          <cell r="GC428">
            <v>0</v>
          </cell>
          <cell r="GD428">
            <v>77.307968181818183</v>
          </cell>
          <cell r="GE428">
            <v>78.571118181818179</v>
          </cell>
          <cell r="GF428">
            <v>77.570646371590911</v>
          </cell>
          <cell r="GG428">
            <v>78.571118181818179</v>
          </cell>
          <cell r="GH428">
            <v>77.570646371590911</v>
          </cell>
          <cell r="GI428">
            <v>75.052090909090907</v>
          </cell>
          <cell r="GJ428">
            <v>73.3720909090909</v>
          </cell>
          <cell r="GK428">
            <v>0</v>
          </cell>
          <cell r="GL428">
            <v>0</v>
          </cell>
          <cell r="GM428">
            <v>0</v>
          </cell>
          <cell r="GN428">
            <v>0</v>
          </cell>
          <cell r="GO428" t="str">
            <v>Aug 19</v>
          </cell>
          <cell r="GP428">
            <v>3.79</v>
          </cell>
          <cell r="GQ428">
            <v>295.96428571428572</v>
          </cell>
          <cell r="GR428">
            <v>306.58333333333331</v>
          </cell>
          <cell r="GS428">
            <v>281.1904761904762</v>
          </cell>
          <cell r="GT428">
            <v>283.96428571428572</v>
          </cell>
          <cell r="GU428">
            <v>446.85714285714283</v>
          </cell>
          <cell r="GV428">
            <v>443.10714285714283</v>
          </cell>
          <cell r="GW428">
            <v>446.85714285714283</v>
          </cell>
          <cell r="GX428">
            <v>0</v>
          </cell>
          <cell r="GY428">
            <v>658.61904761904759</v>
          </cell>
          <cell r="GZ428">
            <v>609.92857142857144</v>
          </cell>
          <cell r="HA428">
            <v>610.61904761904759</v>
          </cell>
          <cell r="HB428">
            <v>588.61904761904759</v>
          </cell>
          <cell r="HC428">
            <v>605.21428571428567</v>
          </cell>
          <cell r="HD428">
            <v>553.44047619047615</v>
          </cell>
          <cell r="HE428">
            <v>560.13095238095241</v>
          </cell>
          <cell r="HF428">
            <v>561.34523809523807</v>
          </cell>
          <cell r="HG428">
            <v>462.59523809523807</v>
          </cell>
          <cell r="HH428">
            <v>0</v>
          </cell>
          <cell r="HI428">
            <v>458.02380952380952</v>
          </cell>
          <cell r="HJ428">
            <v>0</v>
          </cell>
          <cell r="HK428" t="e">
            <v>#VALUE!</v>
          </cell>
          <cell r="HL428">
            <v>0</v>
          </cell>
          <cell r="HM428">
            <v>484.49444444444435</v>
          </cell>
          <cell r="HN428">
            <v>362.57142857142856</v>
          </cell>
          <cell r="HO428">
            <v>290.98809523809524</v>
          </cell>
          <cell r="HP428">
            <v>273.64285714285717</v>
          </cell>
          <cell r="HQ428">
            <v>0</v>
          </cell>
          <cell r="HR428">
            <v>54.285000000000004</v>
          </cell>
          <cell r="HS428">
            <v>0</v>
          </cell>
          <cell r="HT428">
            <v>718.48809523809518</v>
          </cell>
          <cell r="HU428" t="str">
            <v>Aug 19</v>
          </cell>
          <cell r="HV428">
            <v>381.4404761904762</v>
          </cell>
          <cell r="HW428">
            <v>278.34523809523807</v>
          </cell>
          <cell r="HX428">
            <v>344.4404761904762</v>
          </cell>
          <cell r="HY428">
            <v>241.34523809523807</v>
          </cell>
          <cell r="HZ428">
            <v>439.85714285714283</v>
          </cell>
          <cell r="IA428">
            <v>431.36904761904759</v>
          </cell>
          <cell r="IB428">
            <v>439.85714285714283</v>
          </cell>
          <cell r="IC428">
            <v>576.60714285714289</v>
          </cell>
          <cell r="ID428">
            <v>593.22619047619048</v>
          </cell>
          <cell r="IE428">
            <v>554.08333333333337</v>
          </cell>
          <cell r="IF428">
            <v>559.97619047619048</v>
          </cell>
          <cell r="IG428">
            <v>457.3095238095238</v>
          </cell>
          <cell r="IH428">
            <v>0</v>
          </cell>
          <cell r="II428">
            <v>447.4404761904762</v>
          </cell>
          <cell r="IJ428">
            <v>0</v>
          </cell>
          <cell r="IK428">
            <v>0</v>
          </cell>
          <cell r="IL428">
            <v>0</v>
          </cell>
          <cell r="IM428">
            <v>370.4404761904762</v>
          </cell>
          <cell r="IN428">
            <v>295.58333333333331</v>
          </cell>
          <cell r="IO428">
            <v>0</v>
          </cell>
          <cell r="IP428">
            <v>0</v>
          </cell>
          <cell r="IQ428" t="str">
            <v>Aug 19</v>
          </cell>
          <cell r="IR428">
            <v>10.1</v>
          </cell>
          <cell r="IS428">
            <v>29.814666398066073</v>
          </cell>
          <cell r="IT428">
            <v>33.05785215794306</v>
          </cell>
          <cell r="IU428">
            <v>0</v>
          </cell>
          <cell r="IV428">
            <v>0</v>
          </cell>
          <cell r="IW428">
            <v>0</v>
          </cell>
          <cell r="IX428">
            <v>50.925590909090907</v>
          </cell>
          <cell r="IY428">
            <v>0</v>
          </cell>
          <cell r="IZ428">
            <v>73.327863636363645</v>
          </cell>
          <cell r="JA428">
            <v>71.598409090909101</v>
          </cell>
          <cell r="JB428">
            <v>0</v>
          </cell>
          <cell r="JC428">
            <v>67.916909090909087</v>
          </cell>
          <cell r="JD428">
            <v>79.553254437869839</v>
          </cell>
          <cell r="JE428">
            <v>0</v>
          </cell>
          <cell r="JF428">
            <v>0</v>
          </cell>
          <cell r="JG428">
            <v>0</v>
          </cell>
          <cell r="JH428">
            <v>0</v>
          </cell>
          <cell r="JI428">
            <v>0</v>
          </cell>
          <cell r="JJ428">
            <v>0</v>
          </cell>
          <cell r="JK428">
            <v>0</v>
          </cell>
          <cell r="JL428">
            <v>0</v>
          </cell>
          <cell r="JM428">
            <v>4.028499999999994</v>
          </cell>
          <cell r="JN428">
            <v>74.618820454545443</v>
          </cell>
          <cell r="JO428">
            <v>0</v>
          </cell>
          <cell r="JP428">
            <v>75.374000000000009</v>
          </cell>
          <cell r="JQ428">
            <v>71.345500000000015</v>
          </cell>
          <cell r="JR428">
            <v>73.459318181818176</v>
          </cell>
          <cell r="JS428">
            <v>74.978000000000009</v>
          </cell>
          <cell r="JT428">
            <v>75.52855000000001</v>
          </cell>
          <cell r="JU428">
            <v>0</v>
          </cell>
          <cell r="JV428">
            <v>0</v>
          </cell>
          <cell r="JW428">
            <v>0</v>
          </cell>
          <cell r="JX428">
            <v>0</v>
          </cell>
          <cell r="JY428">
            <v>0</v>
          </cell>
          <cell r="JZ428">
            <v>73.345500000000015</v>
          </cell>
          <cell r="KA428">
            <v>0</v>
          </cell>
          <cell r="KB428">
            <v>0</v>
          </cell>
          <cell r="KC428">
            <v>0</v>
          </cell>
          <cell r="KD428">
            <v>70.454251968503954</v>
          </cell>
          <cell r="KE428">
            <v>0</v>
          </cell>
          <cell r="KF428">
            <v>70.454251968503954</v>
          </cell>
          <cell r="KG428">
            <v>0</v>
          </cell>
          <cell r="KH428">
            <v>59.11</v>
          </cell>
          <cell r="KI428">
            <v>0</v>
          </cell>
          <cell r="KJ428">
            <v>69.454251968503954</v>
          </cell>
          <cell r="KK428">
            <v>59.440830350751604</v>
          </cell>
          <cell r="KL428">
            <v>58.185554760200432</v>
          </cell>
          <cell r="KM428">
            <v>0</v>
          </cell>
          <cell r="KN428">
            <v>57.596943450250535</v>
          </cell>
          <cell r="KO428">
            <v>1.0000000000000001E-5</v>
          </cell>
          <cell r="KP428">
            <v>0.38409090909090898</v>
          </cell>
          <cell r="KQ428">
            <v>1.8863636363636365</v>
          </cell>
          <cell r="KR428">
            <v>1.5409090909090908</v>
          </cell>
          <cell r="KS428">
            <v>1.3409090909090908</v>
          </cell>
          <cell r="KT428">
            <v>3.1820454545454534E-2</v>
          </cell>
          <cell r="KU428">
            <v>-2.5</v>
          </cell>
          <cell r="KV428">
            <v>-2</v>
          </cell>
          <cell r="KW428">
            <v>-0.86818181818181861</v>
          </cell>
          <cell r="KX428">
            <v>0.15455000000000002</v>
          </cell>
          <cell r="KY428">
            <v>0.15455000000000002</v>
          </cell>
          <cell r="KZ428">
            <v>15.227272727272727</v>
          </cell>
          <cell r="LA428">
            <v>18.40909090909091</v>
          </cell>
          <cell r="LB428">
            <v>0</v>
          </cell>
          <cell r="LC428" t="str">
            <v>Aug 19</v>
          </cell>
          <cell r="LD428">
            <v>29.814665592264301</v>
          </cell>
          <cell r="LE428">
            <v>33.057851239669418</v>
          </cell>
          <cell r="LF428">
            <v>370</v>
          </cell>
          <cell r="LG428">
            <v>360</v>
          </cell>
          <cell r="LH428">
            <v>49.095138888888897</v>
          </cell>
          <cell r="LI428">
            <v>67.618499999999997</v>
          </cell>
          <cell r="LJ428">
            <v>73.903500000000008</v>
          </cell>
          <cell r="LK428">
            <v>1.3050000000000002</v>
          </cell>
          <cell r="LL428">
            <v>71.457499999999996</v>
          </cell>
          <cell r="LM428">
            <v>-0.39249999999999996</v>
          </cell>
          <cell r="LN428">
            <v>73.415499999999994</v>
          </cell>
          <cell r="LO428">
            <v>0.58649999999999991</v>
          </cell>
          <cell r="LP428">
            <v>0</v>
          </cell>
          <cell r="LQ428">
            <v>0</v>
          </cell>
          <cell r="LR428">
            <v>0</v>
          </cell>
          <cell r="LS428">
            <v>0</v>
          </cell>
          <cell r="LT428">
            <v>53.708267716535438</v>
          </cell>
          <cell r="LU428">
            <v>52.61858267716535</v>
          </cell>
          <cell r="LV428">
            <v>60.355499999999992</v>
          </cell>
          <cell r="LW428">
            <v>55.328333333333347</v>
          </cell>
          <cell r="LX428">
            <v>55.328333333333347</v>
          </cell>
          <cell r="LY428">
            <v>63.495000000000012</v>
          </cell>
          <cell r="LZ428">
            <v>61.840249999999997</v>
          </cell>
          <cell r="MA428">
            <v>60.97</v>
          </cell>
          <cell r="MB428" t="str">
            <v>Aug 19</v>
          </cell>
          <cell r="MC428">
            <v>356.95</v>
          </cell>
          <cell r="MD428">
            <v>365.9</v>
          </cell>
          <cell r="ME428">
            <v>52.145138888888887</v>
          </cell>
          <cell r="MF428">
            <v>74.67</v>
          </cell>
          <cell r="MG428">
            <v>63.891999999999996</v>
          </cell>
          <cell r="MH428" t="str">
            <v>Aug 19</v>
          </cell>
          <cell r="MI428">
            <v>106.47727272727273</v>
          </cell>
          <cell r="MJ428">
            <v>61.038961038961027</v>
          </cell>
          <cell r="MK428">
            <v>63.896103896103902</v>
          </cell>
          <cell r="ML428">
            <v>86.493506493506501</v>
          </cell>
          <cell r="MM428">
            <v>96.103896103896076</v>
          </cell>
          <cell r="MN428">
            <v>108.19583446037332</v>
          </cell>
          <cell r="MO428">
            <v>146.67621884544326</v>
          </cell>
          <cell r="MP428">
            <v>118.96103896103899</v>
          </cell>
          <cell r="MQ428">
            <v>55.454545454545453</v>
          </cell>
          <cell r="MR428">
            <v>76.590909090909093</v>
          </cell>
          <cell r="MS428">
            <v>103.81275953189881</v>
          </cell>
          <cell r="MT428">
            <v>103.81275953189881</v>
          </cell>
          <cell r="MU428">
            <v>69.91239892183286</v>
          </cell>
          <cell r="MV428">
            <v>71.971590909090907</v>
          </cell>
          <cell r="MW428">
            <v>13.9</v>
          </cell>
        </row>
        <row r="429">
          <cell r="F429" t="str">
            <v>Sep 19</v>
          </cell>
          <cell r="G429">
            <v>62.770476190476181</v>
          </cell>
          <cell r="H429">
            <v>0</v>
          </cell>
          <cell r="I429">
            <v>56.953500000000005</v>
          </cell>
          <cell r="J429">
            <v>56.635500000000015</v>
          </cell>
          <cell r="K429">
            <v>59.944500000000005</v>
          </cell>
          <cell r="L429">
            <v>60.598499999999987</v>
          </cell>
          <cell r="M429">
            <v>58.483500000000006</v>
          </cell>
          <cell r="N429">
            <v>-6.8450000000000006</v>
          </cell>
          <cell r="O429">
            <v>49.790500000000016</v>
          </cell>
          <cell r="P429">
            <v>51.910499999999999</v>
          </cell>
          <cell r="Q429">
            <v>49.790500000000016</v>
          </cell>
          <cell r="R429">
            <v>54.696000000000005</v>
          </cell>
          <cell r="S429">
            <v>57.118000000000002</v>
          </cell>
          <cell r="T429">
            <v>52.685499999999998</v>
          </cell>
          <cell r="U429">
            <v>44.548000000000002</v>
          </cell>
          <cell r="V429">
            <v>61.232380952380957</v>
          </cell>
          <cell r="W429">
            <v>62.151452380952385</v>
          </cell>
          <cell r="X429">
            <v>62.796690476190484</v>
          </cell>
          <cell r="Y429">
            <v>62.970476190476198</v>
          </cell>
          <cell r="Z429">
            <v>62.987142857142864</v>
          </cell>
          <cell r="AA429">
            <v>62.969761904761917</v>
          </cell>
          <cell r="AB429">
            <v>62.615000000000009</v>
          </cell>
          <cell r="AC429">
            <v>59.318095238095239</v>
          </cell>
          <cell r="AD429">
            <v>59.294285714285721</v>
          </cell>
          <cell r="AE429">
            <v>67.55619047619048</v>
          </cell>
          <cell r="AF429">
            <v>63.164880952380955</v>
          </cell>
          <cell r="AG429">
            <v>64.06</v>
          </cell>
          <cell r="AH429">
            <v>62.11488095238095</v>
          </cell>
          <cell r="AI429">
            <v>61.126666666666672</v>
          </cell>
          <cell r="AJ429">
            <v>63.164880952380955</v>
          </cell>
          <cell r="AK429">
            <v>63.164880952380955</v>
          </cell>
          <cell r="AL429">
            <v>66.427619047619046</v>
          </cell>
          <cell r="AM429">
            <v>66.411904761904765</v>
          </cell>
          <cell r="AN429">
            <v>61.115100000000012</v>
          </cell>
          <cell r="AO429">
            <v>67.319761904761918</v>
          </cell>
          <cell r="AP429">
            <v>64.029047619047617</v>
          </cell>
          <cell r="AQ429">
            <v>62.383452380952384</v>
          </cell>
          <cell r="AR429">
            <v>63.085714285714296</v>
          </cell>
          <cell r="AS429">
            <v>59.318095238095239</v>
          </cell>
          <cell r="AT429">
            <v>63.211976190476186</v>
          </cell>
          <cell r="AU429">
            <v>59.993809523809524</v>
          </cell>
          <cell r="AV429">
            <v>67.105476190476196</v>
          </cell>
          <cell r="AW429">
            <v>63.864333333333335</v>
          </cell>
          <cell r="AX429">
            <v>64.899047619047622</v>
          </cell>
          <cell r="AY429">
            <v>59.79849999999999</v>
          </cell>
          <cell r="AZ429">
            <v>58.911000000000008</v>
          </cell>
          <cell r="BA429">
            <v>58.441000000000003</v>
          </cell>
          <cell r="BB429">
            <v>61.651904761904767</v>
          </cell>
          <cell r="BC429">
            <v>61.115000000000009</v>
          </cell>
          <cell r="BD429">
            <v>1.1513636363636384</v>
          </cell>
          <cell r="BE429">
            <v>56.655999999999992</v>
          </cell>
          <cell r="BF429">
            <v>60.865509999999993</v>
          </cell>
          <cell r="BG429">
            <v>58.956550000000007</v>
          </cell>
          <cell r="BH429">
            <v>63.560952380952386</v>
          </cell>
          <cell r="BI429">
            <v>62.146666666666668</v>
          </cell>
          <cell r="BJ429">
            <v>0</v>
          </cell>
          <cell r="BK429">
            <v>2.25</v>
          </cell>
          <cell r="BL429">
            <v>8.8908749999999994</v>
          </cell>
          <cell r="BM429">
            <v>18.886875</v>
          </cell>
          <cell r="BN429">
            <v>30.393562499999998</v>
          </cell>
          <cell r="BO429">
            <v>23.042249999999999</v>
          </cell>
          <cell r="BP429">
            <v>45.446624999999997</v>
          </cell>
          <cell r="BQ429">
            <v>69.961289999999991</v>
          </cell>
          <cell r="BR429">
            <v>68.784454961249992</v>
          </cell>
          <cell r="BS429">
            <v>72.667770000000004</v>
          </cell>
          <cell r="BT429">
            <v>71.490934961250005</v>
          </cell>
          <cell r="BU429">
            <v>76.727489999999989</v>
          </cell>
          <cell r="BV429">
            <v>75.55065496124999</v>
          </cell>
          <cell r="BW429">
            <v>67.362539999999996</v>
          </cell>
          <cell r="BX429">
            <v>66.185704961249996</v>
          </cell>
          <cell r="BY429">
            <v>75.556739999999991</v>
          </cell>
          <cell r="BZ429">
            <v>74.379904961249991</v>
          </cell>
          <cell r="CA429">
            <v>67.853940000000009</v>
          </cell>
          <cell r="CB429">
            <v>66.677104961250009</v>
          </cell>
          <cell r="CC429">
            <v>75.018090000000001</v>
          </cell>
          <cell r="CD429">
            <v>73.841254961250002</v>
          </cell>
          <cell r="CE429">
            <v>82.083539999999985</v>
          </cell>
          <cell r="CF429">
            <v>70.885499999999993</v>
          </cell>
          <cell r="CG429">
            <v>80.944710000000001</v>
          </cell>
          <cell r="CH429">
            <v>62.884499999999996</v>
          </cell>
          <cell r="CI429">
            <v>82.318529999999996</v>
          </cell>
          <cell r="CJ429">
            <v>78.682379999999995</v>
          </cell>
          <cell r="CK429">
            <v>80.319329999999994</v>
          </cell>
          <cell r="CL429">
            <v>75.731459999999998</v>
          </cell>
          <cell r="CM429">
            <v>0</v>
          </cell>
          <cell r="CN429">
            <v>79.81049999999999</v>
          </cell>
          <cell r="CO429">
            <v>78.633664961249991</v>
          </cell>
          <cell r="CP429">
            <v>0</v>
          </cell>
          <cell r="CQ429">
            <v>77.301209999999998</v>
          </cell>
          <cell r="CR429">
            <v>0</v>
          </cell>
          <cell r="CS429">
            <v>0</v>
          </cell>
          <cell r="CT429">
            <v>67.018000000000001</v>
          </cell>
          <cell r="CU429">
            <v>50.465500000000006</v>
          </cell>
          <cell r="CV429">
            <v>0</v>
          </cell>
          <cell r="CW429">
            <v>36.875</v>
          </cell>
          <cell r="CX429">
            <v>0</v>
          </cell>
          <cell r="CY429">
            <v>54.935789999999997</v>
          </cell>
          <cell r="CZ429">
            <v>71.467200000000005</v>
          </cell>
          <cell r="DA429">
            <v>71.479799999999997</v>
          </cell>
          <cell r="DB429">
            <v>1.1276999999999997</v>
          </cell>
          <cell r="DC429">
            <v>1.0641818181818175</v>
          </cell>
          <cell r="DD429">
            <v>-0.1638000000000043</v>
          </cell>
          <cell r="DE429">
            <v>0</v>
          </cell>
          <cell r="DF429">
            <v>1.17683503875</v>
          </cell>
          <cell r="DG429">
            <v>2.8019881875000001</v>
          </cell>
          <cell r="DH429">
            <v>1.6029375000000001</v>
          </cell>
          <cell r="DI429">
            <v>0.22975968749999998</v>
          </cell>
          <cell r="DJ429">
            <v>0.11571225000000002</v>
          </cell>
          <cell r="DK429">
            <v>0.85357874999999994</v>
          </cell>
          <cell r="DL429">
            <v>0</v>
          </cell>
          <cell r="DM429" t="str">
            <v>Sep 19</v>
          </cell>
          <cell r="DN429">
            <v>1.6749999999999998</v>
          </cell>
          <cell r="DO429">
            <v>0</v>
          </cell>
          <cell r="DP429">
            <v>0</v>
          </cell>
          <cell r="DQ429">
            <v>0</v>
          </cell>
          <cell r="DR429">
            <v>0</v>
          </cell>
          <cell r="DS429">
            <v>-0.10121999999999787</v>
          </cell>
          <cell r="DT429">
            <v>69.860069999999993</v>
          </cell>
          <cell r="DU429">
            <v>68.683234961249994</v>
          </cell>
          <cell r="DV429">
            <v>77.97341999999999</v>
          </cell>
          <cell r="DW429">
            <v>76.796584961249991</v>
          </cell>
          <cell r="DX429">
            <v>69.696269999999998</v>
          </cell>
          <cell r="DY429">
            <v>68.519434961249999</v>
          </cell>
          <cell r="DZ429">
            <v>82.66691999999999</v>
          </cell>
          <cell r="EA429">
            <v>81.490084961249991</v>
          </cell>
          <cell r="EB429">
            <v>69.357119999999995</v>
          </cell>
          <cell r="EC429">
            <v>68.180284961249995</v>
          </cell>
          <cell r="ED429">
            <v>82.813919999999996</v>
          </cell>
          <cell r="EE429">
            <v>81.637084961249997</v>
          </cell>
          <cell r="EF429">
            <v>80.696910000000003</v>
          </cell>
          <cell r="EG429">
            <v>87.094560000000001</v>
          </cell>
          <cell r="EH429">
            <v>76.09581</v>
          </cell>
          <cell r="EI429">
            <v>0</v>
          </cell>
          <cell r="EJ429">
            <v>0</v>
          </cell>
          <cell r="EK429">
            <v>81.26600999999998</v>
          </cell>
          <cell r="EL429">
            <v>80.089174961249981</v>
          </cell>
          <cell r="EM429">
            <v>0</v>
          </cell>
          <cell r="EN429">
            <v>0</v>
          </cell>
          <cell r="EO429">
            <v>59.454000000000008</v>
          </cell>
          <cell r="EP429">
            <v>51.129999999999995</v>
          </cell>
          <cell r="EQ429" t="str">
            <v>Sep 19</v>
          </cell>
          <cell r="ER429">
            <v>1.97</v>
          </cell>
          <cell r="ES429">
            <v>0</v>
          </cell>
          <cell r="ET429">
            <v>0</v>
          </cell>
          <cell r="EU429">
            <v>0</v>
          </cell>
          <cell r="EV429">
            <v>16.4115</v>
          </cell>
          <cell r="EW429">
            <v>17.561249999999998</v>
          </cell>
          <cell r="EX429">
            <v>23.593499999999999</v>
          </cell>
          <cell r="EY429">
            <v>69.946169999999995</v>
          </cell>
          <cell r="EZ429">
            <v>68.769334961249996</v>
          </cell>
          <cell r="FA429">
            <v>89.58117</v>
          </cell>
          <cell r="FB429">
            <v>88.404334961250001</v>
          </cell>
          <cell r="FC429">
            <v>72.938670000000002</v>
          </cell>
          <cell r="FD429">
            <v>71.761834961250003</v>
          </cell>
          <cell r="FE429">
            <v>69.526169999999993</v>
          </cell>
          <cell r="FF429">
            <v>68.349334961249994</v>
          </cell>
          <cell r="FG429">
            <v>0</v>
          </cell>
          <cell r="FH429">
            <v>73.847134961250006</v>
          </cell>
          <cell r="FI429">
            <v>78.882720000000006</v>
          </cell>
          <cell r="FJ429">
            <v>75.023970000000006</v>
          </cell>
          <cell r="FK429">
            <v>73.847134961250006</v>
          </cell>
          <cell r="FL429">
            <v>0</v>
          </cell>
          <cell r="FM429">
            <v>0</v>
          </cell>
          <cell r="FN429" t="str">
            <v>Sep 19</v>
          </cell>
          <cell r="FO429">
            <v>1.91</v>
          </cell>
          <cell r="FP429">
            <v>27.639868421052626</v>
          </cell>
          <cell r="FQ429">
            <v>21.044210526315791</v>
          </cell>
          <cell r="FR429">
            <v>38.63723684210526</v>
          </cell>
          <cell r="FS429">
            <v>0</v>
          </cell>
          <cell r="FT429">
            <v>92.195670000000007</v>
          </cell>
          <cell r="FU429">
            <v>91.018834961250008</v>
          </cell>
          <cell r="FV429">
            <v>100.52217</v>
          </cell>
          <cell r="FW429">
            <v>99.345334961250003</v>
          </cell>
          <cell r="FX429">
            <v>91.376670000000004</v>
          </cell>
          <cell r="FY429">
            <v>90.199834961250005</v>
          </cell>
          <cell r="FZ429">
            <v>100.52217</v>
          </cell>
          <cell r="GA429">
            <v>99.345334961250003</v>
          </cell>
          <cell r="GB429">
            <v>0</v>
          </cell>
          <cell r="GC429">
            <v>0</v>
          </cell>
          <cell r="GD429">
            <v>81.787859999999995</v>
          </cell>
          <cell r="GE429">
            <v>84.015329999999992</v>
          </cell>
          <cell r="GF429">
            <v>82.838494961249992</v>
          </cell>
          <cell r="GG429">
            <v>84.015329999999992</v>
          </cell>
          <cell r="GH429">
            <v>82.838494961249992</v>
          </cell>
          <cell r="GI429">
            <v>88.062450000000013</v>
          </cell>
          <cell r="GJ429">
            <v>86.382450000000006</v>
          </cell>
          <cell r="GK429">
            <v>0</v>
          </cell>
          <cell r="GL429">
            <v>0</v>
          </cell>
          <cell r="GM429">
            <v>0</v>
          </cell>
          <cell r="GN429">
            <v>0</v>
          </cell>
          <cell r="GO429" t="str">
            <v>Sep 19</v>
          </cell>
          <cell r="GP429">
            <v>4.1050000000000004</v>
          </cell>
          <cell r="GQ429">
            <v>330.01190476190476</v>
          </cell>
          <cell r="GR429">
            <v>333.20238095238096</v>
          </cell>
          <cell r="GS429">
            <v>322.76190476190476</v>
          </cell>
          <cell r="GT429">
            <v>356.73809523809524</v>
          </cell>
          <cell r="GU429">
            <v>479.46428571428572</v>
          </cell>
          <cell r="GV429">
            <v>475.71428571428572</v>
          </cell>
          <cell r="GW429">
            <v>479.46428571428572</v>
          </cell>
          <cell r="GX429">
            <v>0</v>
          </cell>
          <cell r="GY429">
            <v>661.28571428571433</v>
          </cell>
          <cell r="GZ429">
            <v>604.5</v>
          </cell>
          <cell r="HA429">
            <v>604.76190476190482</v>
          </cell>
          <cell r="HB429">
            <v>586.46428571428567</v>
          </cell>
          <cell r="HC429">
            <v>639.82142857142856</v>
          </cell>
          <cell r="HD429">
            <v>583.47619047619048</v>
          </cell>
          <cell r="HE429">
            <v>588.55952380952385</v>
          </cell>
          <cell r="HF429">
            <v>593.10714285714289</v>
          </cell>
          <cell r="HG429">
            <v>476.97619047619048</v>
          </cell>
          <cell r="HH429">
            <v>0</v>
          </cell>
          <cell r="HI429">
            <v>471.3095238095238</v>
          </cell>
          <cell r="HJ429">
            <v>0</v>
          </cell>
          <cell r="HK429" t="e">
            <v>#VALUE!</v>
          </cell>
          <cell r="HL429">
            <v>0</v>
          </cell>
          <cell r="HM429">
            <v>517.113492063492</v>
          </cell>
          <cell r="HN429">
            <v>360.88095238095241</v>
          </cell>
          <cell r="HO429">
            <v>325.39285714285717</v>
          </cell>
          <cell r="HP429">
            <v>307.97619047619048</v>
          </cell>
          <cell r="HQ429">
            <v>0</v>
          </cell>
          <cell r="HR429">
            <v>60.32</v>
          </cell>
          <cell r="HS429">
            <v>0</v>
          </cell>
          <cell r="HT429">
            <v>750.29761904761904</v>
          </cell>
          <cell r="HU429" t="str">
            <v>Sep 19</v>
          </cell>
          <cell r="HV429">
            <v>423.01190476190476</v>
          </cell>
          <cell r="HW429">
            <v>353.0595238095238</v>
          </cell>
          <cell r="HX429">
            <v>386.01190476190476</v>
          </cell>
          <cell r="HY429">
            <v>316.0595238095238</v>
          </cell>
          <cell r="HZ429">
            <v>472.58333333333331</v>
          </cell>
          <cell r="IA429">
            <v>464.14285714285717</v>
          </cell>
          <cell r="IB429">
            <v>472.58333333333331</v>
          </cell>
          <cell r="IC429">
            <v>595.90476190476193</v>
          </cell>
          <cell r="ID429">
            <v>627.71428571428567</v>
          </cell>
          <cell r="IE429">
            <v>582.66666666666663</v>
          </cell>
          <cell r="IF429">
            <v>591.20238095238096</v>
          </cell>
          <cell r="IG429">
            <v>477.5595238095238</v>
          </cell>
          <cell r="IH429">
            <v>0</v>
          </cell>
          <cell r="II429">
            <v>466.46428571428572</v>
          </cell>
          <cell r="IJ429">
            <v>0</v>
          </cell>
          <cell r="IK429">
            <v>0</v>
          </cell>
          <cell r="IL429">
            <v>0</v>
          </cell>
          <cell r="IM429">
            <v>368.40476190476193</v>
          </cell>
          <cell r="IN429">
            <v>297.36904761904759</v>
          </cell>
          <cell r="IO429">
            <v>0</v>
          </cell>
          <cell r="IP429">
            <v>0</v>
          </cell>
          <cell r="IQ429" t="str">
            <v>Sep 19</v>
          </cell>
          <cell r="IR429">
            <v>9.5887115860756786</v>
          </cell>
          <cell r="IS429">
            <v>28.203062852538274</v>
          </cell>
          <cell r="IT429">
            <v>33.05785215794306</v>
          </cell>
          <cell r="IU429">
            <v>0</v>
          </cell>
          <cell r="IV429">
            <v>0</v>
          </cell>
          <cell r="IW429">
            <v>0</v>
          </cell>
          <cell r="IX429">
            <v>54.715719047619054</v>
          </cell>
          <cell r="IY429">
            <v>0</v>
          </cell>
          <cell r="IZ429">
            <v>78.641904761904755</v>
          </cell>
          <cell r="JA429">
            <v>76.655714285714254</v>
          </cell>
          <cell r="JB429">
            <v>0</v>
          </cell>
          <cell r="JC429">
            <v>71.296190476190461</v>
          </cell>
          <cell r="JD429">
            <v>89.320935474781649</v>
          </cell>
          <cell r="JE429">
            <v>0</v>
          </cell>
          <cell r="JF429">
            <v>0</v>
          </cell>
          <cell r="JG429">
            <v>0</v>
          </cell>
          <cell r="JH429">
            <v>0</v>
          </cell>
          <cell r="JI429">
            <v>0</v>
          </cell>
          <cell r="JJ429">
            <v>0</v>
          </cell>
          <cell r="JK429">
            <v>0</v>
          </cell>
          <cell r="JL429">
            <v>0</v>
          </cell>
          <cell r="JM429">
            <v>3.6757142857142924</v>
          </cell>
          <cell r="JN429">
            <v>77.817621428571414</v>
          </cell>
          <cell r="JO429">
            <v>0</v>
          </cell>
          <cell r="JP429">
            <v>78.05380952380952</v>
          </cell>
          <cell r="JQ429">
            <v>74.378095238095227</v>
          </cell>
          <cell r="JR429">
            <v>76.317619047619047</v>
          </cell>
          <cell r="JS429">
            <v>77.639523809523808</v>
          </cell>
          <cell r="JT429">
            <v>78.268095238095228</v>
          </cell>
          <cell r="JU429">
            <v>0</v>
          </cell>
          <cell r="JV429">
            <v>0</v>
          </cell>
          <cell r="JW429">
            <v>0</v>
          </cell>
          <cell r="JX429">
            <v>0</v>
          </cell>
          <cell r="JY429">
            <v>0</v>
          </cell>
          <cell r="JZ429">
            <v>76.366190476190468</v>
          </cell>
          <cell r="KA429">
            <v>0</v>
          </cell>
          <cell r="KB429">
            <v>0</v>
          </cell>
          <cell r="KC429">
            <v>0</v>
          </cell>
          <cell r="KD429">
            <v>76.376527934008251</v>
          </cell>
          <cell r="KE429">
            <v>0</v>
          </cell>
          <cell r="KF429">
            <v>76.376527934008251</v>
          </cell>
          <cell r="KG429">
            <v>0</v>
          </cell>
          <cell r="KH429">
            <v>63.349523809523802</v>
          </cell>
          <cell r="KI429">
            <v>0</v>
          </cell>
          <cell r="KJ429">
            <v>75.376527934008251</v>
          </cell>
          <cell r="KK429">
            <v>67.809223847019126</v>
          </cell>
          <cell r="KL429">
            <v>66.39617547806526</v>
          </cell>
          <cell r="KM429">
            <v>0</v>
          </cell>
          <cell r="KN429">
            <v>66.98950131233596</v>
          </cell>
          <cell r="KO429">
            <v>1.0000000000000001E-5</v>
          </cell>
          <cell r="KP429">
            <v>0.68571904761904756</v>
          </cell>
          <cell r="KQ429">
            <v>2.1190476190476195</v>
          </cell>
          <cell r="KR429">
            <v>1.9476190476190478</v>
          </cell>
          <cell r="KS429">
            <v>1.7952380952380946</v>
          </cell>
          <cell r="KT429">
            <v>8.0954761904761946E-2</v>
          </cell>
          <cell r="KU429">
            <v>-2.4880952380952381</v>
          </cell>
          <cell r="KV429">
            <v>-1.9880952380952381</v>
          </cell>
          <cell r="KW429">
            <v>-0.81428571428571439</v>
          </cell>
          <cell r="KX429">
            <v>0.21428571428571425</v>
          </cell>
          <cell r="KY429">
            <v>0.21428571428571425</v>
          </cell>
          <cell r="KZ429">
            <v>22.857142857142858</v>
          </cell>
          <cell r="LA429">
            <v>29.523809523809526</v>
          </cell>
          <cell r="LB429">
            <v>0</v>
          </cell>
          <cell r="LC429" t="str">
            <v>Sep 19</v>
          </cell>
          <cell r="LD429">
            <v>28.203062046736502</v>
          </cell>
          <cell r="LE429">
            <v>33.057851239669418</v>
          </cell>
          <cell r="LF429">
            <v>350</v>
          </cell>
          <cell r="LG429">
            <v>360</v>
          </cell>
          <cell r="LH429">
            <v>52.421666666666653</v>
          </cell>
          <cell r="LI429">
            <v>72.124285714285719</v>
          </cell>
          <cell r="LJ429">
            <v>77.341904761904757</v>
          </cell>
          <cell r="LK429">
            <v>1.5404761904761903</v>
          </cell>
          <cell r="LL429">
            <v>74.777142857142863</v>
          </cell>
          <cell r="LM429">
            <v>3.5714285714285685E-2</v>
          </cell>
          <cell r="LN429">
            <v>76.425714285714278</v>
          </cell>
          <cell r="LO429">
            <v>0.8600000000000001</v>
          </cell>
          <cell r="LP429">
            <v>0</v>
          </cell>
          <cell r="LQ429">
            <v>0</v>
          </cell>
          <cell r="LR429">
            <v>0</v>
          </cell>
          <cell r="LS429">
            <v>0</v>
          </cell>
          <cell r="LT429">
            <v>60.642669666291717</v>
          </cell>
          <cell r="LU429">
            <v>60.186126734158243</v>
          </cell>
          <cell r="LV429">
            <v>62.615000000000009</v>
          </cell>
          <cell r="LW429">
            <v>59.318095238095239</v>
          </cell>
          <cell r="LX429">
            <v>59.294285714285721</v>
          </cell>
          <cell r="LY429">
            <v>67.55619047619048</v>
          </cell>
          <cell r="LZ429">
            <v>63.164880952380955</v>
          </cell>
          <cell r="MA429">
            <v>64.06</v>
          </cell>
          <cell r="MB429" t="str">
            <v>Sep 19</v>
          </cell>
          <cell r="MC429">
            <v>387.23809523809524</v>
          </cell>
          <cell r="MD429">
            <v>400.28571428571428</v>
          </cell>
          <cell r="ME429">
            <v>55.378968253968253</v>
          </cell>
          <cell r="MF429">
            <v>75.267706666666655</v>
          </cell>
          <cell r="MG429">
            <v>62.625</v>
          </cell>
          <cell r="MH429" t="str">
            <v>Sep 19</v>
          </cell>
          <cell r="MI429">
            <v>110.71428571428571</v>
          </cell>
          <cell r="MJ429">
            <v>83.809523809523824</v>
          </cell>
          <cell r="MK429">
            <v>86.666666666666657</v>
          </cell>
          <cell r="ML429">
            <v>112.78911564625852</v>
          </cell>
          <cell r="MM429">
            <v>98.775510204081627</v>
          </cell>
          <cell r="MN429">
            <v>134.60077025129772</v>
          </cell>
          <cell r="MO429">
            <v>153.26578578341326</v>
          </cell>
          <cell r="MP429">
            <v>124.21768707482985</v>
          </cell>
          <cell r="MQ429">
            <v>61.785714285714285</v>
          </cell>
          <cell r="MR429">
            <v>80.238095238095241</v>
          </cell>
          <cell r="MS429">
            <v>128.53008322996999</v>
          </cell>
          <cell r="MT429">
            <v>103.63299717773101</v>
          </cell>
          <cell r="MU429">
            <v>77.954530868951338</v>
          </cell>
          <cell r="MV429">
            <v>118.53571428571429</v>
          </cell>
          <cell r="MW429">
            <v>13.9</v>
          </cell>
        </row>
        <row r="430">
          <cell r="F430" t="str">
            <v>Oct 19</v>
          </cell>
          <cell r="G430">
            <v>59.721086956521738</v>
          </cell>
          <cell r="H430">
            <v>0</v>
          </cell>
          <cell r="I430">
            <v>53.984347826086953</v>
          </cell>
          <cell r="J430">
            <v>54.012608695652183</v>
          </cell>
          <cell r="K430">
            <v>56.80869565217391</v>
          </cell>
          <cell r="L430">
            <v>57.173478260869572</v>
          </cell>
          <cell r="M430">
            <v>54.797391304347812</v>
          </cell>
          <cell r="N430">
            <v>-5.004545454545454</v>
          </cell>
          <cell r="O430">
            <v>49.008063241106726</v>
          </cell>
          <cell r="P430">
            <v>47.364782608695663</v>
          </cell>
          <cell r="Q430">
            <v>49.008063241106726</v>
          </cell>
          <cell r="R430">
            <v>53.786521739130443</v>
          </cell>
          <cell r="S430">
            <v>55.940869565217398</v>
          </cell>
          <cell r="T430">
            <v>51.251739130434792</v>
          </cell>
          <cell r="U430">
            <v>39.849565217391316</v>
          </cell>
          <cell r="V430">
            <v>58.129782608695649</v>
          </cell>
          <cell r="W430">
            <v>59.221086956521738</v>
          </cell>
          <cell r="X430">
            <v>59.729799999999997</v>
          </cell>
          <cell r="Y430">
            <v>58.929782608695653</v>
          </cell>
          <cell r="Z430">
            <v>60.849347826086955</v>
          </cell>
          <cell r="AA430">
            <v>61.930000000000007</v>
          </cell>
          <cell r="AB430">
            <v>60.868636363636369</v>
          </cell>
          <cell r="AC430">
            <v>57.710217391304347</v>
          </cell>
          <cell r="AD430">
            <v>58.958043478260869</v>
          </cell>
          <cell r="AE430">
            <v>65.781956521739133</v>
          </cell>
          <cell r="AF430">
            <v>62.113013833992099</v>
          </cell>
          <cell r="AG430">
            <v>62.434545454545443</v>
          </cell>
          <cell r="AH430">
            <v>60.163013833992103</v>
          </cell>
          <cell r="AI430">
            <v>59.546363636363644</v>
          </cell>
          <cell r="AJ430">
            <v>62.113013833992099</v>
          </cell>
          <cell r="AK430">
            <v>62.7130138339921</v>
          </cell>
          <cell r="AL430">
            <v>63.686304347826088</v>
          </cell>
          <cell r="AM430">
            <v>65.203181818181818</v>
          </cell>
          <cell r="AN430">
            <v>59.368736363636373</v>
          </cell>
          <cell r="AO430">
            <v>66.168636363636367</v>
          </cell>
          <cell r="AP430">
            <v>60.350217391304341</v>
          </cell>
          <cell r="AQ430">
            <v>61.00954545454546</v>
          </cell>
          <cell r="AR430">
            <v>61.088181818181823</v>
          </cell>
          <cell r="AS430">
            <v>57.710217391304347</v>
          </cell>
          <cell r="AT430">
            <v>62.040909090909082</v>
          </cell>
          <cell r="AU430">
            <v>59.214999999999996</v>
          </cell>
          <cell r="AV430">
            <v>66.714090909090913</v>
          </cell>
          <cell r="AW430">
            <v>62.54545454545454</v>
          </cell>
          <cell r="AX430">
            <v>61.864565217391302</v>
          </cell>
          <cell r="AY430">
            <v>56.373478260869568</v>
          </cell>
          <cell r="AZ430">
            <v>57.056086956521739</v>
          </cell>
          <cell r="BA430">
            <v>56.032173913043479</v>
          </cell>
          <cell r="BB430">
            <v>60.050454545454542</v>
          </cell>
          <cell r="BC430">
            <v>59.368636363636377</v>
          </cell>
          <cell r="BD430">
            <v>1.2777272727272722</v>
          </cell>
          <cell r="BE430">
            <v>53.984347826086953</v>
          </cell>
          <cell r="BF430">
            <v>57.507836086956537</v>
          </cell>
          <cell r="BG430">
            <v>50.99223913043479</v>
          </cell>
          <cell r="BH430">
            <v>60.751521739130432</v>
          </cell>
          <cell r="BI430">
            <v>59.636304347826083</v>
          </cell>
          <cell r="BJ430">
            <v>0</v>
          </cell>
          <cell r="BK430">
            <v>2.4300000000000002</v>
          </cell>
          <cell r="BL430">
            <v>7.9058152173913037</v>
          </cell>
          <cell r="BM430">
            <v>19.37934782608696</v>
          </cell>
          <cell r="BN430">
            <v>34.958152173913042</v>
          </cell>
          <cell r="BO430">
            <v>25.596032608695651</v>
          </cell>
          <cell r="BP430">
            <v>46.745543478260863</v>
          </cell>
          <cell r="BQ430">
            <v>68.321399999999983</v>
          </cell>
          <cell r="BR430">
            <v>67.122754467391289</v>
          </cell>
          <cell r="BS430">
            <v>71.655469565217388</v>
          </cell>
          <cell r="BT430">
            <v>70.456824032608694</v>
          </cell>
          <cell r="BU430">
            <v>76.656391304347835</v>
          </cell>
          <cell r="BV430">
            <v>75.457745771739141</v>
          </cell>
          <cell r="BW430">
            <v>65.91918260869565</v>
          </cell>
          <cell r="BX430">
            <v>64.720537076086956</v>
          </cell>
          <cell r="BY430">
            <v>73.601530434782603</v>
          </cell>
          <cell r="BZ430">
            <v>72.402884902173909</v>
          </cell>
          <cell r="CA430">
            <v>66.018704347826088</v>
          </cell>
          <cell r="CB430">
            <v>64.820058815217394</v>
          </cell>
          <cell r="CC430">
            <v>73.793269565217386</v>
          </cell>
          <cell r="CD430">
            <v>72.594624032608692</v>
          </cell>
          <cell r="CE430">
            <v>82.03531304347824</v>
          </cell>
          <cell r="CF430">
            <v>79.635652173913044</v>
          </cell>
          <cell r="CG430">
            <v>91.856556521739122</v>
          </cell>
          <cell r="CH430">
            <v>67.597173913043477</v>
          </cell>
          <cell r="CI430">
            <v>82.58332173913044</v>
          </cell>
          <cell r="CJ430">
            <v>77.803539130434771</v>
          </cell>
          <cell r="CK430">
            <v>80.483321739130432</v>
          </cell>
          <cell r="CL430">
            <v>74.891752173913019</v>
          </cell>
          <cell r="CM430">
            <v>0</v>
          </cell>
          <cell r="CN430">
            <v>78.581269565217397</v>
          </cell>
          <cell r="CO430">
            <v>77.382624032608703</v>
          </cell>
          <cell r="CP430">
            <v>0</v>
          </cell>
          <cell r="CQ430">
            <v>74.381086956521756</v>
          </cell>
          <cell r="CR430">
            <v>0</v>
          </cell>
          <cell r="CS430">
            <v>0</v>
          </cell>
          <cell r="CT430">
            <v>69.183043478260885</v>
          </cell>
          <cell r="CU430">
            <v>43.022608695652167</v>
          </cell>
          <cell r="CV430">
            <v>0</v>
          </cell>
          <cell r="CW430">
            <v>30.4</v>
          </cell>
          <cell r="CX430">
            <v>0</v>
          </cell>
          <cell r="CY430">
            <v>56.818878260869553</v>
          </cell>
          <cell r="CZ430">
            <v>69.451565217391305</v>
          </cell>
          <cell r="DA430">
            <v>69.006</v>
          </cell>
          <cell r="DB430">
            <v>1.3891652173913087</v>
          </cell>
          <cell r="DC430">
            <v>0.99770750988142254</v>
          </cell>
          <cell r="DD430">
            <v>-3.317391304347931E-2</v>
          </cell>
          <cell r="DE430">
            <v>0</v>
          </cell>
          <cell r="DF430">
            <v>1.1986455326086956</v>
          </cell>
          <cell r="DG430">
            <v>2.8539179347826087</v>
          </cell>
          <cell r="DH430">
            <v>1.4723478260869567</v>
          </cell>
          <cell r="DI430">
            <v>0.2651422826086956</v>
          </cell>
          <cell r="DJ430">
            <v>0.13020717391304348</v>
          </cell>
          <cell r="DK430">
            <v>0.98622065217391297</v>
          </cell>
          <cell r="DL430">
            <v>0</v>
          </cell>
          <cell r="DM430" t="str">
            <v>Oct 19</v>
          </cell>
          <cell r="DN430">
            <v>1.4849999999999999</v>
          </cell>
          <cell r="DO430">
            <v>0</v>
          </cell>
          <cell r="DP430">
            <v>0</v>
          </cell>
          <cell r="DQ430">
            <v>0</v>
          </cell>
          <cell r="DR430">
            <v>0</v>
          </cell>
          <cell r="DS430">
            <v>1.2154434782608803</v>
          </cell>
          <cell r="DT430">
            <v>69.536843478260863</v>
          </cell>
          <cell r="DU430">
            <v>68.338197945652169</v>
          </cell>
          <cell r="DV430">
            <v>78.340408695652172</v>
          </cell>
          <cell r="DW430">
            <v>77.141763163043478</v>
          </cell>
          <cell r="DX430">
            <v>69.191713043478259</v>
          </cell>
          <cell r="DY430">
            <v>67.993067510869565</v>
          </cell>
          <cell r="DZ430">
            <v>79.951930434782611</v>
          </cell>
          <cell r="EA430">
            <v>78.753284902173917</v>
          </cell>
          <cell r="EB430">
            <v>69.285756521739131</v>
          </cell>
          <cell r="EC430">
            <v>68.087110989130437</v>
          </cell>
          <cell r="ED430">
            <v>79.951930434782611</v>
          </cell>
          <cell r="EE430">
            <v>78.753284902173917</v>
          </cell>
          <cell r="EF430">
            <v>81.940173913043466</v>
          </cell>
          <cell r="EG430">
            <v>86.520913043478259</v>
          </cell>
          <cell r="EH430">
            <v>76.033695652173918</v>
          </cell>
          <cell r="EI430">
            <v>0</v>
          </cell>
          <cell r="EJ430">
            <v>0</v>
          </cell>
          <cell r="EK430">
            <v>81.217043478260862</v>
          </cell>
          <cell r="EL430">
            <v>80.018397945652168</v>
          </cell>
          <cell r="EM430">
            <v>0</v>
          </cell>
          <cell r="EN430">
            <v>0</v>
          </cell>
          <cell r="EO430">
            <v>63.485652173913039</v>
          </cell>
          <cell r="EP430">
            <v>43.861304347826085</v>
          </cell>
          <cell r="EQ430" t="str">
            <v>Oct 19</v>
          </cell>
          <cell r="ER430">
            <v>2.11</v>
          </cell>
          <cell r="ES430">
            <v>0</v>
          </cell>
          <cell r="ET430">
            <v>0</v>
          </cell>
          <cell r="EU430">
            <v>0</v>
          </cell>
          <cell r="EV430">
            <v>17.774673913043479</v>
          </cell>
          <cell r="EW430">
            <v>23.118260869565216</v>
          </cell>
          <cell r="EX430">
            <v>28.069239130434784</v>
          </cell>
          <cell r="EY430">
            <v>65.800486956521723</v>
          </cell>
          <cell r="EZ430">
            <v>64.601841423913029</v>
          </cell>
          <cell r="FA430">
            <v>85.143313043478244</v>
          </cell>
          <cell r="FB430">
            <v>83.94466751086955</v>
          </cell>
          <cell r="FC430">
            <v>67.106139130434784</v>
          </cell>
          <cell r="FD430">
            <v>65.90749359782609</v>
          </cell>
          <cell r="FE430">
            <v>65.380486956521722</v>
          </cell>
          <cell r="FF430">
            <v>64.181841423913028</v>
          </cell>
          <cell r="FG430">
            <v>0</v>
          </cell>
          <cell r="FH430">
            <v>76.180328380434787</v>
          </cell>
          <cell r="FI430">
            <v>79.344756521739143</v>
          </cell>
          <cell r="FJ430">
            <v>77.378973913043481</v>
          </cell>
          <cell r="FK430">
            <v>76.180328380434787</v>
          </cell>
          <cell r="FL430">
            <v>0</v>
          </cell>
          <cell r="FM430">
            <v>0</v>
          </cell>
          <cell r="FN430" t="str">
            <v>Oct 19</v>
          </cell>
          <cell r="FO430">
            <v>1.94</v>
          </cell>
          <cell r="FP430">
            <v>36.900289031620552</v>
          </cell>
          <cell r="FQ430">
            <v>25.589392292490121</v>
          </cell>
          <cell r="FR430">
            <v>43.769177371541502</v>
          </cell>
          <cell r="FS430">
            <v>0</v>
          </cell>
          <cell r="FT430">
            <v>93.938843478260864</v>
          </cell>
          <cell r="FU430">
            <v>92.74019794565217</v>
          </cell>
          <cell r="FV430">
            <v>107.35145217391303</v>
          </cell>
          <cell r="FW430">
            <v>106.15280664130434</v>
          </cell>
          <cell r="FX430">
            <v>92.477973913043485</v>
          </cell>
          <cell r="FY430">
            <v>91.279328380434791</v>
          </cell>
          <cell r="FZ430">
            <v>105.4340608695652</v>
          </cell>
          <cell r="GA430">
            <v>104.23541533695651</v>
          </cell>
          <cell r="GB430">
            <v>0</v>
          </cell>
          <cell r="GC430">
            <v>0</v>
          </cell>
          <cell r="GD430">
            <v>84.634930434782603</v>
          </cell>
          <cell r="GE430">
            <v>87.253721739130441</v>
          </cell>
          <cell r="GF430">
            <v>86.055076206521747</v>
          </cell>
          <cell r="GG430">
            <v>87.253721739130441</v>
          </cell>
          <cell r="GH430">
            <v>86.055076206521747</v>
          </cell>
          <cell r="GI430">
            <v>90.253434782608679</v>
          </cell>
          <cell r="GJ430">
            <v>88.573434782608672</v>
          </cell>
          <cell r="GK430">
            <v>0</v>
          </cell>
          <cell r="GL430">
            <v>0</v>
          </cell>
          <cell r="GM430">
            <v>0</v>
          </cell>
          <cell r="GN430">
            <v>0</v>
          </cell>
          <cell r="GO430" t="str">
            <v>Oct 19</v>
          </cell>
          <cell r="GP430">
            <v>5.14</v>
          </cell>
          <cell r="GQ430">
            <v>370.64130434782606</v>
          </cell>
          <cell r="GR430">
            <v>433.33695652173913</v>
          </cell>
          <cell r="GS430">
            <v>359.3478260869565</v>
          </cell>
          <cell r="GT430">
            <v>428.3478260869565</v>
          </cell>
          <cell r="GU430">
            <v>491</v>
          </cell>
          <cell r="GV430">
            <v>487.25</v>
          </cell>
          <cell r="GW430">
            <v>491</v>
          </cell>
          <cell r="GX430">
            <v>0</v>
          </cell>
          <cell r="GY430">
            <v>638.18478260869563</v>
          </cell>
          <cell r="GZ430">
            <v>595.36956521739125</v>
          </cell>
          <cell r="HA430">
            <v>599.97826086956525</v>
          </cell>
          <cell r="HB430">
            <v>568.18478260869563</v>
          </cell>
          <cell r="HC430">
            <v>626.13043478260875</v>
          </cell>
          <cell r="HD430">
            <v>566.6521739130435</v>
          </cell>
          <cell r="HE430">
            <v>581.14130434782612</v>
          </cell>
          <cell r="HF430">
            <v>583.91304347826087</v>
          </cell>
          <cell r="HG430">
            <v>458.58695652173913</v>
          </cell>
          <cell r="HH430">
            <v>0</v>
          </cell>
          <cell r="HI430">
            <v>448.04347826086956</v>
          </cell>
          <cell r="HJ430">
            <v>0</v>
          </cell>
          <cell r="HK430" t="e">
            <v>#VALUE!</v>
          </cell>
          <cell r="HL430">
            <v>0</v>
          </cell>
          <cell r="HM430">
            <v>461.10869565217394</v>
          </cell>
          <cell r="HN430">
            <v>376.51086956521738</v>
          </cell>
          <cell r="HO430">
            <v>240.56521739130434</v>
          </cell>
          <cell r="HP430">
            <v>218.5108695652174</v>
          </cell>
          <cell r="HQ430">
            <v>0</v>
          </cell>
          <cell r="HR430">
            <v>59.812500000000007</v>
          </cell>
          <cell r="HS430">
            <v>0</v>
          </cell>
          <cell r="HT430">
            <v>732.48913043478262</v>
          </cell>
          <cell r="HU430" t="str">
            <v>Oct 19</v>
          </cell>
          <cell r="HV430">
            <v>459.5978260869565</v>
          </cell>
          <cell r="HW430">
            <v>470.94565217391306</v>
          </cell>
          <cell r="HX430">
            <v>422.5978260869565</v>
          </cell>
          <cell r="HY430">
            <v>433.94565217391306</v>
          </cell>
          <cell r="HZ430">
            <v>481.14130434782606</v>
          </cell>
          <cell r="IA430">
            <v>468.28260869565219</v>
          </cell>
          <cell r="IB430">
            <v>481.14130434782606</v>
          </cell>
          <cell r="IC430">
            <v>574.554347826087</v>
          </cell>
          <cell r="ID430">
            <v>606.76086956521738</v>
          </cell>
          <cell r="IE430">
            <v>561.28260869565213</v>
          </cell>
          <cell r="IF430">
            <v>578.36956521739125</v>
          </cell>
          <cell r="IG430">
            <v>456.28260869565219</v>
          </cell>
          <cell r="IH430">
            <v>0</v>
          </cell>
          <cell r="II430">
            <v>444.36956521739131</v>
          </cell>
          <cell r="IJ430">
            <v>0</v>
          </cell>
          <cell r="IK430">
            <v>0</v>
          </cell>
          <cell r="IL430">
            <v>0</v>
          </cell>
          <cell r="IM430">
            <v>386.43478260869563</v>
          </cell>
          <cell r="IN430">
            <v>241.7391304347826</v>
          </cell>
          <cell r="IO430">
            <v>0</v>
          </cell>
          <cell r="IP430">
            <v>0</v>
          </cell>
          <cell r="IQ430" t="str">
            <v>Oct 19</v>
          </cell>
          <cell r="IR430">
            <v>9.390054876305685</v>
          </cell>
          <cell r="IS430">
            <v>34.176505938408717</v>
          </cell>
          <cell r="IT430">
            <v>40.324190881143444</v>
          </cell>
          <cell r="IU430">
            <v>0</v>
          </cell>
          <cell r="IV430">
            <v>0</v>
          </cell>
          <cell r="IW430">
            <v>0</v>
          </cell>
          <cell r="IX430">
            <v>60.412470355731223</v>
          </cell>
          <cell r="IY430">
            <v>0</v>
          </cell>
          <cell r="IZ430">
            <v>77.672411067193678</v>
          </cell>
          <cell r="JA430">
            <v>75.776264822134394</v>
          </cell>
          <cell r="JB430">
            <v>0</v>
          </cell>
          <cell r="JC430">
            <v>69.678418972332025</v>
          </cell>
          <cell r="JD430">
            <v>84.408284023668642</v>
          </cell>
          <cell r="JE430">
            <v>0</v>
          </cell>
          <cell r="JF430">
            <v>0</v>
          </cell>
          <cell r="JG430">
            <v>0</v>
          </cell>
          <cell r="JH430">
            <v>0</v>
          </cell>
          <cell r="JI430">
            <v>0</v>
          </cell>
          <cell r="JJ430">
            <v>0</v>
          </cell>
          <cell r="JK430">
            <v>0</v>
          </cell>
          <cell r="JL430">
            <v>0</v>
          </cell>
          <cell r="JM430">
            <v>5.4763241106719391</v>
          </cell>
          <cell r="JN430">
            <v>75.483675889328069</v>
          </cell>
          <cell r="JO430">
            <v>0</v>
          </cell>
          <cell r="JP430">
            <v>77.113181818181815</v>
          </cell>
          <cell r="JQ430">
            <v>71.636857707509876</v>
          </cell>
          <cell r="JR430">
            <v>75.084367588932821</v>
          </cell>
          <cell r="JS430">
            <v>76.337272727272733</v>
          </cell>
          <cell r="JT430">
            <v>77.73492094861659</v>
          </cell>
          <cell r="JU430">
            <v>0</v>
          </cell>
          <cell r="JV430">
            <v>0</v>
          </cell>
          <cell r="JW430">
            <v>0</v>
          </cell>
          <cell r="JX430">
            <v>0</v>
          </cell>
          <cell r="JY430">
            <v>0</v>
          </cell>
          <cell r="JZ430">
            <v>73.897727272727266</v>
          </cell>
          <cell r="KA430">
            <v>0</v>
          </cell>
          <cell r="KB430">
            <v>0</v>
          </cell>
          <cell r="KC430">
            <v>0</v>
          </cell>
          <cell r="KD430">
            <v>75.587616320687204</v>
          </cell>
          <cell r="KE430">
            <v>0</v>
          </cell>
          <cell r="KF430">
            <v>75.587616320687204</v>
          </cell>
          <cell r="KG430">
            <v>0</v>
          </cell>
          <cell r="KH430">
            <v>52.849999999999994</v>
          </cell>
          <cell r="KI430">
            <v>0</v>
          </cell>
          <cell r="KJ430">
            <v>74.587616320687204</v>
          </cell>
          <cell r="KK430">
            <v>50.606308549376003</v>
          </cell>
          <cell r="KL430">
            <v>49.536587719025249</v>
          </cell>
          <cell r="KM430">
            <v>0</v>
          </cell>
          <cell r="KN430">
            <v>49.75978027450126</v>
          </cell>
          <cell r="KO430">
            <v>4.1304386956521748</v>
          </cell>
          <cell r="KP430">
            <v>3.5956521739130443</v>
          </cell>
          <cell r="KQ430">
            <v>1.8869565217391306</v>
          </cell>
          <cell r="KR430">
            <v>1.7521739130434775</v>
          </cell>
          <cell r="KS430">
            <v>1.534782608695652</v>
          </cell>
          <cell r="KT430">
            <v>0.13913043478260873</v>
          </cell>
          <cell r="KU430">
            <v>-2.7608695652173911</v>
          </cell>
          <cell r="KV430">
            <v>-2.2608695652173911</v>
          </cell>
          <cell r="KW430">
            <v>-0.52608695652173898</v>
          </cell>
          <cell r="KX430">
            <v>0.62173913043478246</v>
          </cell>
          <cell r="KY430">
            <v>0.62173913043478246</v>
          </cell>
          <cell r="KZ430">
            <v>12.608695652173912</v>
          </cell>
          <cell r="LA430">
            <v>17.608695652173914</v>
          </cell>
          <cell r="LB430">
            <v>0</v>
          </cell>
          <cell r="LC430" t="str">
            <v>Oct 19</v>
          </cell>
          <cell r="LD430">
            <v>33.843674456083804</v>
          </cell>
          <cell r="LE430">
            <v>39.944903581267212</v>
          </cell>
          <cell r="LF430">
            <v>420</v>
          </cell>
          <cell r="LG430">
            <v>435</v>
          </cell>
          <cell r="LH430">
            <v>52.499065656565662</v>
          </cell>
          <cell r="LI430">
            <v>70.915000000000006</v>
          </cell>
          <cell r="LJ430">
            <v>74.092727272727274</v>
          </cell>
          <cell r="LK430">
            <v>1.65</v>
          </cell>
          <cell r="LL430">
            <v>73.222727272727283</v>
          </cell>
          <cell r="LM430">
            <v>0.26363636363636367</v>
          </cell>
          <cell r="LN430">
            <v>74.722727272727283</v>
          </cell>
          <cell r="LO430">
            <v>1.0136363636363637</v>
          </cell>
          <cell r="LP430">
            <v>0</v>
          </cell>
          <cell r="LQ430">
            <v>0</v>
          </cell>
          <cell r="LR430">
            <v>0</v>
          </cell>
          <cell r="LS430">
            <v>0</v>
          </cell>
          <cell r="LT430">
            <v>43.80980672870438</v>
          </cell>
          <cell r="LU430">
            <v>43.245597709377236</v>
          </cell>
          <cell r="LV430">
            <v>60.868636363636369</v>
          </cell>
          <cell r="LW430">
            <v>57.710217391304347</v>
          </cell>
          <cell r="LX430">
            <v>58.958043478260869</v>
          </cell>
          <cell r="LY430">
            <v>65.781956521739133</v>
          </cell>
          <cell r="LZ430">
            <v>62.113013833992099</v>
          </cell>
          <cell r="MA430">
            <v>62.434545454545443</v>
          </cell>
          <cell r="MB430" t="str">
            <v>Oct 19</v>
          </cell>
          <cell r="MC430">
            <v>436.02272727272725</v>
          </cell>
          <cell r="MD430">
            <v>452.52272727272725</v>
          </cell>
          <cell r="ME430">
            <v>57.139520202020194</v>
          </cell>
          <cell r="MF430">
            <v>78.180000000000007</v>
          </cell>
          <cell r="MG430">
            <v>64.8</v>
          </cell>
          <cell r="MH430" t="str">
            <v>Oct 19</v>
          </cell>
          <cell r="MI430">
            <v>187.28260869565219</v>
          </cell>
          <cell r="MJ430">
            <v>135.15527950310565</v>
          </cell>
          <cell r="MK430">
            <v>138.01242236024842</v>
          </cell>
          <cell r="ML430">
            <v>177.88819875776397</v>
          </cell>
          <cell r="MM430">
            <v>210.18633540372673</v>
          </cell>
          <cell r="MN430">
            <v>167.93875174936201</v>
          </cell>
          <cell r="MO430">
            <v>205.57949975655055</v>
          </cell>
          <cell r="MP430">
            <v>216.14906832298129</v>
          </cell>
          <cell r="MQ430">
            <v>127.28260869565217</v>
          </cell>
          <cell r="MR430">
            <v>198.69565217391303</v>
          </cell>
          <cell r="MS430">
            <v>239.63103386019341</v>
          </cell>
          <cell r="MT430">
            <v>174.06076123885958</v>
          </cell>
          <cell r="MU430">
            <v>167.05364467362014</v>
          </cell>
          <cell r="MV430">
            <v>166.82608695652175</v>
          </cell>
          <cell r="MW430">
            <v>13.9</v>
          </cell>
        </row>
        <row r="431">
          <cell r="F431" t="str">
            <v>Nov 19</v>
          </cell>
          <cell r="G431">
            <v>63.015952380952385</v>
          </cell>
          <cell r="H431">
            <v>0</v>
          </cell>
          <cell r="I431">
            <v>57.16473684210527</v>
          </cell>
          <cell r="J431">
            <v>57.077368421052647</v>
          </cell>
          <cell r="K431">
            <v>60.602894736842103</v>
          </cell>
          <cell r="L431">
            <v>61.680526315789479</v>
          </cell>
          <cell r="M431">
            <v>58.230526315789469</v>
          </cell>
          <cell r="N431">
            <v>-7.6416666666666639</v>
          </cell>
          <cell r="O431">
            <v>49.435701754385981</v>
          </cell>
          <cell r="P431">
            <v>50.914210526315792</v>
          </cell>
          <cell r="Q431">
            <v>49.435701754385981</v>
          </cell>
          <cell r="R431">
            <v>56.199736842105267</v>
          </cell>
          <cell r="S431">
            <v>59.203684210526319</v>
          </cell>
          <cell r="T431">
            <v>54.327368421052633</v>
          </cell>
          <cell r="U431">
            <v>39.81421052631579</v>
          </cell>
          <cell r="V431">
            <v>62.249309523809515</v>
          </cell>
          <cell r="W431">
            <v>62.813571428571422</v>
          </cell>
          <cell r="X431">
            <v>63.289766666666658</v>
          </cell>
          <cell r="Y431">
            <v>62.254047619047611</v>
          </cell>
          <cell r="Z431">
            <v>64.373095238095232</v>
          </cell>
          <cell r="AA431">
            <v>64.59809523809524</v>
          </cell>
          <cell r="AB431">
            <v>65.260000000000005</v>
          </cell>
          <cell r="AC431">
            <v>63.301690476190466</v>
          </cell>
          <cell r="AD431">
            <v>62.006428571428557</v>
          </cell>
          <cell r="AE431">
            <v>70.115952380952365</v>
          </cell>
          <cell r="AF431">
            <v>65.391904761904755</v>
          </cell>
          <cell r="AG431">
            <v>64.64</v>
          </cell>
          <cell r="AH431">
            <v>63.341904761904757</v>
          </cell>
          <cell r="AI431">
            <v>62.516666666666687</v>
          </cell>
          <cell r="AJ431">
            <v>65.391904761904755</v>
          </cell>
          <cell r="AK431">
            <v>65.991904761904749</v>
          </cell>
          <cell r="AL431">
            <v>68.075476190476181</v>
          </cell>
          <cell r="AM431">
            <v>68.295238095238091</v>
          </cell>
          <cell r="AN431">
            <v>64.236195238095235</v>
          </cell>
          <cell r="AO431">
            <v>68.77428571428571</v>
          </cell>
          <cell r="AP431">
            <v>63.950476190476195</v>
          </cell>
          <cell r="AQ431">
            <v>64.375714285714281</v>
          </cell>
          <cell r="AR431">
            <v>63.833333333333336</v>
          </cell>
          <cell r="AS431">
            <v>63.301690476190466</v>
          </cell>
          <cell r="AT431">
            <v>65.30714285714285</v>
          </cell>
          <cell r="AU431">
            <v>63.2</v>
          </cell>
          <cell r="AV431">
            <v>70.27428571428571</v>
          </cell>
          <cell r="AW431">
            <v>65.576190476190476</v>
          </cell>
          <cell r="AX431">
            <v>65.504047619047611</v>
          </cell>
          <cell r="AY431">
            <v>60.880526315789481</v>
          </cell>
          <cell r="AZ431">
            <v>60.093684210526305</v>
          </cell>
          <cell r="BA431">
            <v>59.675263157894747</v>
          </cell>
          <cell r="BB431">
            <v>62.777142857142842</v>
          </cell>
          <cell r="BC431">
            <v>61.974285714285713</v>
          </cell>
          <cell r="BD431">
            <v>2.1895454545454576</v>
          </cell>
          <cell r="BE431">
            <v>57.741052631578953</v>
          </cell>
          <cell r="BF431">
            <v>61.027904736842103</v>
          </cell>
          <cell r="BG431">
            <v>51.98026315789474</v>
          </cell>
          <cell r="BH431">
            <v>64.025476190476184</v>
          </cell>
          <cell r="BI431">
            <v>62.506428571428565</v>
          </cell>
          <cell r="BJ431">
            <v>0</v>
          </cell>
          <cell r="BK431">
            <v>2.6</v>
          </cell>
          <cell r="BL431">
            <v>8.2798026315789475</v>
          </cell>
          <cell r="BM431">
            <v>22.489342105263155</v>
          </cell>
          <cell r="BN431">
            <v>34.252105263157894</v>
          </cell>
          <cell r="BO431">
            <v>30.506644736842105</v>
          </cell>
          <cell r="BP431">
            <v>50.702565789473681</v>
          </cell>
          <cell r="BQ431">
            <v>68.484978947368433</v>
          </cell>
          <cell r="BR431">
            <v>67.403016394736852</v>
          </cell>
          <cell r="BS431">
            <v>71.220726315789477</v>
          </cell>
          <cell r="BT431">
            <v>70.138763763157897</v>
          </cell>
          <cell r="BU431">
            <v>75.324347368421044</v>
          </cell>
          <cell r="BV431">
            <v>74.242384815789464</v>
          </cell>
          <cell r="BW431">
            <v>66.289484210526311</v>
          </cell>
          <cell r="BX431">
            <v>65.207521657894731</v>
          </cell>
          <cell r="BY431">
            <v>74.928221052631571</v>
          </cell>
          <cell r="BZ431">
            <v>73.84625849999999</v>
          </cell>
          <cell r="CA431">
            <v>66.180063157894736</v>
          </cell>
          <cell r="CB431">
            <v>65.098100605263156</v>
          </cell>
          <cell r="CC431">
            <v>73.083536842105261</v>
          </cell>
          <cell r="CD431">
            <v>72.00157428947368</v>
          </cell>
          <cell r="CE431">
            <v>83.337505263157908</v>
          </cell>
          <cell r="CF431">
            <v>96.84536842105264</v>
          </cell>
          <cell r="CG431">
            <v>97.148652631578955</v>
          </cell>
          <cell r="CH431">
            <v>67.946052631578951</v>
          </cell>
          <cell r="CI431">
            <v>82.088557894736851</v>
          </cell>
          <cell r="CJ431">
            <v>76.418557894736836</v>
          </cell>
          <cell r="CK431">
            <v>79.988557894736843</v>
          </cell>
          <cell r="CL431">
            <v>72.466357894736845</v>
          </cell>
          <cell r="CM431">
            <v>0</v>
          </cell>
          <cell r="CN431">
            <v>77.000810526315774</v>
          </cell>
          <cell r="CO431">
            <v>75.918847973684194</v>
          </cell>
          <cell r="CP431">
            <v>0</v>
          </cell>
          <cell r="CQ431">
            <v>72.671052631578945</v>
          </cell>
          <cell r="CR431">
            <v>0</v>
          </cell>
          <cell r="CS431">
            <v>0</v>
          </cell>
          <cell r="CT431">
            <v>65.875263157894736</v>
          </cell>
          <cell r="CU431">
            <v>37.308421052631573</v>
          </cell>
          <cell r="CV431">
            <v>0</v>
          </cell>
          <cell r="CW431">
            <v>29.25</v>
          </cell>
          <cell r="CX431">
            <v>0</v>
          </cell>
          <cell r="CY431">
            <v>59.501400000000004</v>
          </cell>
          <cell r="CZ431">
            <v>70.380394736842092</v>
          </cell>
          <cell r="DA431">
            <v>69.038052631578935</v>
          </cell>
          <cell r="DB431">
            <v>1.139894736842102</v>
          </cell>
          <cell r="DC431">
            <v>1.1219138755980858</v>
          </cell>
          <cell r="DD431">
            <v>3.6473684210524958E-2</v>
          </cell>
          <cell r="DE431">
            <v>0</v>
          </cell>
          <cell r="DF431">
            <v>1.0819625526315788</v>
          </cell>
          <cell r="DG431">
            <v>2.5761013157894732</v>
          </cell>
          <cell r="DH431">
            <v>1.0784539473684212</v>
          </cell>
          <cell r="DI431">
            <v>0.28916921052631578</v>
          </cell>
          <cell r="DJ431">
            <v>0.13150973684210529</v>
          </cell>
          <cell r="DK431">
            <v>1.0769684210526314</v>
          </cell>
          <cell r="DL431">
            <v>0</v>
          </cell>
          <cell r="DM431" t="str">
            <v>Nov 19</v>
          </cell>
          <cell r="DN431">
            <v>2.65</v>
          </cell>
          <cell r="DO431">
            <v>0</v>
          </cell>
          <cell r="DP431">
            <v>0</v>
          </cell>
          <cell r="DQ431">
            <v>0</v>
          </cell>
          <cell r="DR431">
            <v>0</v>
          </cell>
          <cell r="DS431">
            <v>1.4989578947368329</v>
          </cell>
          <cell r="DT431">
            <v>69.983936842105265</v>
          </cell>
          <cell r="DU431">
            <v>68.901974289473685</v>
          </cell>
          <cell r="DV431">
            <v>78.052357894736858</v>
          </cell>
          <cell r="DW431">
            <v>76.970395342105277</v>
          </cell>
          <cell r="DX431">
            <v>69.64572631578946</v>
          </cell>
          <cell r="DY431">
            <v>68.56376376315788</v>
          </cell>
          <cell r="DZ431">
            <v>79.461568421052618</v>
          </cell>
          <cell r="EA431">
            <v>78.379605868421038</v>
          </cell>
          <cell r="EB431">
            <v>69.733042105263138</v>
          </cell>
          <cell r="EC431">
            <v>68.651079552631558</v>
          </cell>
          <cell r="ED431">
            <v>79.461568421052618</v>
          </cell>
          <cell r="EE431">
            <v>78.379605868421038</v>
          </cell>
          <cell r="EF431">
            <v>80.236136842105253</v>
          </cell>
          <cell r="EG431">
            <v>86.500768421052626</v>
          </cell>
          <cell r="EH431">
            <v>76.082557894736837</v>
          </cell>
          <cell r="EI431">
            <v>0</v>
          </cell>
          <cell r="EJ431">
            <v>0</v>
          </cell>
          <cell r="EK431">
            <v>81.090505263157894</v>
          </cell>
          <cell r="EL431">
            <v>80.008542710526314</v>
          </cell>
          <cell r="EM431">
            <v>0</v>
          </cell>
          <cell r="EN431">
            <v>0</v>
          </cell>
          <cell r="EO431">
            <v>62.921578947368417</v>
          </cell>
          <cell r="EP431">
            <v>39.963157894736838</v>
          </cell>
          <cell r="EQ431" t="str">
            <v>Nov 19</v>
          </cell>
          <cell r="ER431">
            <v>2.46</v>
          </cell>
          <cell r="ES431">
            <v>0</v>
          </cell>
          <cell r="ET431">
            <v>0</v>
          </cell>
          <cell r="EU431">
            <v>0</v>
          </cell>
          <cell r="EV431">
            <v>21.820657894736843</v>
          </cell>
          <cell r="EW431">
            <v>29.897368421052626</v>
          </cell>
          <cell r="EX431">
            <v>31.248552631578946</v>
          </cell>
          <cell r="EY431">
            <v>63.79313684210527</v>
          </cell>
          <cell r="EZ431">
            <v>62.711174289473689</v>
          </cell>
          <cell r="FA431">
            <v>81.748136842105268</v>
          </cell>
          <cell r="FB431">
            <v>80.666174289473688</v>
          </cell>
          <cell r="FC431">
            <v>65.25208421052632</v>
          </cell>
          <cell r="FD431">
            <v>64.17012165789474</v>
          </cell>
          <cell r="FE431">
            <v>63.373136842105268</v>
          </cell>
          <cell r="FF431">
            <v>62.291174289473688</v>
          </cell>
          <cell r="FG431">
            <v>0</v>
          </cell>
          <cell r="FH431">
            <v>78.625195342105258</v>
          </cell>
          <cell r="FI431">
            <v>79.615421052631561</v>
          </cell>
          <cell r="FJ431">
            <v>79.707157894736838</v>
          </cell>
          <cell r="FK431">
            <v>78.625195342105258</v>
          </cell>
          <cell r="FL431">
            <v>0</v>
          </cell>
          <cell r="FM431">
            <v>0</v>
          </cell>
          <cell r="FN431" t="str">
            <v>Nov 19</v>
          </cell>
          <cell r="FO431">
            <v>2.15</v>
          </cell>
          <cell r="FP431">
            <v>40.93342105263158</v>
          </cell>
          <cell r="FQ431">
            <v>37.175526315789476</v>
          </cell>
          <cell r="FR431">
            <v>43.478289473684207</v>
          </cell>
          <cell r="FS431">
            <v>0</v>
          </cell>
          <cell r="FT431">
            <v>80.210163157894726</v>
          </cell>
          <cell r="FU431">
            <v>79.128200605263146</v>
          </cell>
          <cell r="FV431">
            <v>90.422794736842093</v>
          </cell>
          <cell r="FW431">
            <v>89.340832184210512</v>
          </cell>
          <cell r="FX431">
            <v>80.210163157894726</v>
          </cell>
          <cell r="FY431">
            <v>79.128200605263146</v>
          </cell>
          <cell r="FZ431">
            <v>88.322794736842098</v>
          </cell>
          <cell r="GA431">
            <v>87.240832184210518</v>
          </cell>
          <cell r="GB431">
            <v>0</v>
          </cell>
          <cell r="GC431">
            <v>0</v>
          </cell>
          <cell r="GD431">
            <v>86.592947368421051</v>
          </cell>
          <cell r="GE431">
            <v>88.34346315789476</v>
          </cell>
          <cell r="GF431">
            <v>87.26150060526318</v>
          </cell>
          <cell r="GG431">
            <v>88.34346315789476</v>
          </cell>
          <cell r="GH431">
            <v>87.26150060526318</v>
          </cell>
          <cell r="GI431">
            <v>80.968263157894725</v>
          </cell>
          <cell r="GJ431">
            <v>79.288263157894733</v>
          </cell>
          <cell r="GK431">
            <v>0</v>
          </cell>
          <cell r="GL431">
            <v>0</v>
          </cell>
          <cell r="GM431">
            <v>0</v>
          </cell>
          <cell r="GN431">
            <v>0</v>
          </cell>
          <cell r="GO431" t="str">
            <v>Nov 19</v>
          </cell>
          <cell r="GP431">
            <v>5.3639999999999999</v>
          </cell>
          <cell r="GQ431">
            <v>413.67857142857144</v>
          </cell>
          <cell r="GR431">
            <v>484.58333333333331</v>
          </cell>
          <cell r="GS431">
            <v>396.71428571428572</v>
          </cell>
          <cell r="GT431">
            <v>449.85714285714283</v>
          </cell>
          <cell r="GU431">
            <v>529.98809523809518</v>
          </cell>
          <cell r="GV431">
            <v>526.23809523809518</v>
          </cell>
          <cell r="GW431">
            <v>529.98809523809518</v>
          </cell>
          <cell r="GX431">
            <v>0</v>
          </cell>
          <cell r="GY431">
            <v>649.04761904761904</v>
          </cell>
          <cell r="GZ431">
            <v>603.5</v>
          </cell>
          <cell r="HA431">
            <v>609.41666666666663</v>
          </cell>
          <cell r="HB431">
            <v>579.04761904761904</v>
          </cell>
          <cell r="HC431">
            <v>620.77380952380952</v>
          </cell>
          <cell r="HD431">
            <v>565.89285714285711</v>
          </cell>
          <cell r="HE431">
            <v>575.97619047619048</v>
          </cell>
          <cell r="HF431">
            <v>581.5</v>
          </cell>
          <cell r="HG431">
            <v>469.5</v>
          </cell>
          <cell r="HH431">
            <v>0</v>
          </cell>
          <cell r="HI431">
            <v>451.08333333333331</v>
          </cell>
          <cell r="HJ431">
            <v>0</v>
          </cell>
          <cell r="HK431" t="e">
            <v>#VALUE!</v>
          </cell>
          <cell r="HL431">
            <v>0</v>
          </cell>
          <cell r="HM431">
            <v>461.17857142857144</v>
          </cell>
          <cell r="HN431">
            <v>377.17857142857144</v>
          </cell>
          <cell r="HO431">
            <v>205.91666666666666</v>
          </cell>
          <cell r="HP431">
            <v>178.28571428571428</v>
          </cell>
          <cell r="HQ431">
            <v>0</v>
          </cell>
          <cell r="HR431">
            <v>56.124000000000002</v>
          </cell>
          <cell r="HS431">
            <v>0</v>
          </cell>
          <cell r="HT431">
            <v>716.58333333333337</v>
          </cell>
          <cell r="HU431" t="str">
            <v>Nov 19</v>
          </cell>
          <cell r="HV431">
            <v>496.96428571428572</v>
          </cell>
          <cell r="HW431">
            <v>507.53571428571428</v>
          </cell>
          <cell r="HX431">
            <v>459.96428571428572</v>
          </cell>
          <cell r="HY431">
            <v>470.53571428571428</v>
          </cell>
          <cell r="HZ431">
            <v>516.39285714285711</v>
          </cell>
          <cell r="IA431">
            <v>497.65476190476193</v>
          </cell>
          <cell r="IB431">
            <v>516.39285714285711</v>
          </cell>
          <cell r="IC431">
            <v>592.05952380952385</v>
          </cell>
          <cell r="ID431">
            <v>593.89285714285711</v>
          </cell>
          <cell r="IE431">
            <v>560.67857142857144</v>
          </cell>
          <cell r="IF431">
            <v>572.60714285714289</v>
          </cell>
          <cell r="IG431">
            <v>462.09523809523807</v>
          </cell>
          <cell r="IH431">
            <v>0</v>
          </cell>
          <cell r="II431">
            <v>450.3095238095238</v>
          </cell>
          <cell r="IJ431">
            <v>0</v>
          </cell>
          <cell r="IK431">
            <v>0</v>
          </cell>
          <cell r="IL431">
            <v>0</v>
          </cell>
          <cell r="IM431">
            <v>387.13095238095241</v>
          </cell>
          <cell r="IN431">
            <v>203.66666666666666</v>
          </cell>
          <cell r="IO431">
            <v>0</v>
          </cell>
          <cell r="IP431">
            <v>0</v>
          </cell>
          <cell r="IQ431" t="str">
            <v>Nov 19</v>
          </cell>
          <cell r="IR431">
            <v>9.4341869281961674</v>
          </cell>
          <cell r="IS431">
            <v>34.76459134338667</v>
          </cell>
          <cell r="IT431">
            <v>40.994359832087106</v>
          </cell>
          <cell r="IU431">
            <v>0</v>
          </cell>
          <cell r="IV431">
            <v>0</v>
          </cell>
          <cell r="IW431">
            <v>0</v>
          </cell>
          <cell r="IX431">
            <v>62.704523809523813</v>
          </cell>
          <cell r="IY431">
            <v>0</v>
          </cell>
          <cell r="IZ431">
            <v>80.201428571428565</v>
          </cell>
          <cell r="JA431">
            <v>78.216666666666669</v>
          </cell>
          <cell r="JB431">
            <v>0</v>
          </cell>
          <cell r="JC431">
            <v>73.04285714285713</v>
          </cell>
          <cell r="JD431">
            <v>85.807269653423504</v>
          </cell>
          <cell r="JE431">
            <v>0</v>
          </cell>
          <cell r="JF431">
            <v>0</v>
          </cell>
          <cell r="JG431">
            <v>0</v>
          </cell>
          <cell r="JH431">
            <v>0</v>
          </cell>
          <cell r="JI431">
            <v>0</v>
          </cell>
          <cell r="JJ431">
            <v>0</v>
          </cell>
          <cell r="JK431">
            <v>0</v>
          </cell>
          <cell r="JL431">
            <v>0</v>
          </cell>
          <cell r="JM431">
            <v>6.3076190476190561</v>
          </cell>
          <cell r="JN431">
            <v>74.526190476190479</v>
          </cell>
          <cell r="JO431">
            <v>0</v>
          </cell>
          <cell r="JP431">
            <v>76.016190476190474</v>
          </cell>
          <cell r="JQ431">
            <v>69.708571428571418</v>
          </cell>
          <cell r="JR431">
            <v>74.763809523809513</v>
          </cell>
          <cell r="JS431">
            <v>75.43952380952382</v>
          </cell>
          <cell r="JT431">
            <v>76.359047619047615</v>
          </cell>
          <cell r="JU431">
            <v>0</v>
          </cell>
          <cell r="JV431">
            <v>0</v>
          </cell>
          <cell r="JW431">
            <v>0</v>
          </cell>
          <cell r="JX431">
            <v>0</v>
          </cell>
          <cell r="JY431">
            <v>0</v>
          </cell>
          <cell r="JZ431">
            <v>72.565714285714279</v>
          </cell>
          <cell r="KA431">
            <v>0</v>
          </cell>
          <cell r="KB431">
            <v>0</v>
          </cell>
          <cell r="KC431">
            <v>0</v>
          </cell>
          <cell r="KD431">
            <v>79.077240344956877</v>
          </cell>
          <cell r="KE431">
            <v>0</v>
          </cell>
          <cell r="KF431">
            <v>79.077240344956877</v>
          </cell>
          <cell r="KG431">
            <v>0</v>
          </cell>
          <cell r="KH431">
            <v>52.494761904761901</v>
          </cell>
          <cell r="KI431">
            <v>0</v>
          </cell>
          <cell r="KJ431">
            <v>78.077240344956877</v>
          </cell>
          <cell r="KK431">
            <v>40.262992500937379</v>
          </cell>
          <cell r="KL431">
            <v>39.378478065241858</v>
          </cell>
          <cell r="KM431">
            <v>0</v>
          </cell>
          <cell r="KN431">
            <v>39.139182977127867</v>
          </cell>
          <cell r="KO431">
            <v>1.4285785714285713</v>
          </cell>
          <cell r="KP431">
            <v>3.2369047619047615</v>
          </cell>
          <cell r="KQ431">
            <v>2.2428571428571433</v>
          </cell>
          <cell r="KR431">
            <v>1.9666666666666655</v>
          </cell>
          <cell r="KS431">
            <v>1.7142857142857142</v>
          </cell>
          <cell r="KT431">
            <v>-0.35238095238095241</v>
          </cell>
          <cell r="KU431">
            <v>-3.3571428571428572</v>
          </cell>
          <cell r="KV431">
            <v>-2.8571428571428572</v>
          </cell>
          <cell r="KW431">
            <v>-0.51428571428571446</v>
          </cell>
          <cell r="KX431">
            <v>0.34285714285714292</v>
          </cell>
          <cell r="KY431">
            <v>0.34285714285714292</v>
          </cell>
          <cell r="KZ431">
            <v>0.47619285714285703</v>
          </cell>
          <cell r="LA431">
            <v>2.380954761904762</v>
          </cell>
          <cell r="LB431">
            <v>0</v>
          </cell>
          <cell r="LC431" t="str">
            <v>Nov 19</v>
          </cell>
          <cell r="LD431">
            <v>34.649476228847703</v>
          </cell>
          <cell r="LE431">
            <v>40.86317722681359</v>
          </cell>
          <cell r="LF431">
            <v>430</v>
          </cell>
          <cell r="LG431">
            <v>445</v>
          </cell>
          <cell r="LH431">
            <v>55.811904761904756</v>
          </cell>
          <cell r="LI431">
            <v>73.265714285714296</v>
          </cell>
          <cell r="LJ431">
            <v>74.024285714285725</v>
          </cell>
          <cell r="LK431">
            <v>1.7047619047619045</v>
          </cell>
          <cell r="LL431">
            <v>71.952380952380949</v>
          </cell>
          <cell r="LM431">
            <v>4.0476190476190485E-2</v>
          </cell>
          <cell r="LN431">
            <v>73.723809523809507</v>
          </cell>
          <cell r="LO431">
            <v>0.92619047619047623</v>
          </cell>
          <cell r="LP431">
            <v>0</v>
          </cell>
          <cell r="LQ431">
            <v>0</v>
          </cell>
          <cell r="LR431">
            <v>0</v>
          </cell>
          <cell r="LS431">
            <v>0</v>
          </cell>
          <cell r="LT431">
            <v>36.196100487439061</v>
          </cell>
          <cell r="LU431">
            <v>35.656842894638167</v>
          </cell>
          <cell r="LV431">
            <v>65.260000000000005</v>
          </cell>
          <cell r="LW431">
            <v>63.301690476190466</v>
          </cell>
          <cell r="LX431">
            <v>62.006428571428557</v>
          </cell>
          <cell r="LY431">
            <v>70.115952380952365</v>
          </cell>
          <cell r="LZ431">
            <v>65.391904761904755</v>
          </cell>
          <cell r="MA431">
            <v>64.64</v>
          </cell>
          <cell r="MB431" t="str">
            <v>Nov 19</v>
          </cell>
          <cell r="MC431">
            <v>459.85714285714289</v>
          </cell>
          <cell r="MD431">
            <v>473.23809523809524</v>
          </cell>
          <cell r="ME431">
            <v>59.858465608465607</v>
          </cell>
          <cell r="MF431">
            <v>77.033442068965513</v>
          </cell>
          <cell r="MG431">
            <v>64.234000000000009</v>
          </cell>
          <cell r="MH431" t="str">
            <v>Nov 19</v>
          </cell>
          <cell r="MI431">
            <v>206.1904761904762</v>
          </cell>
          <cell r="MJ431">
            <v>134.14965986394557</v>
          </cell>
          <cell r="MK431">
            <v>137.00680272108841</v>
          </cell>
          <cell r="ML431">
            <v>184.21768707482988</v>
          </cell>
          <cell r="MM431">
            <v>194.82993197278915</v>
          </cell>
          <cell r="MN431">
            <v>165.12745211690307</v>
          </cell>
          <cell r="MO431">
            <v>168.67136734411719</v>
          </cell>
          <cell r="MP431">
            <v>194.82993197278915</v>
          </cell>
          <cell r="MQ431">
            <v>104.76190476190476</v>
          </cell>
          <cell r="MR431">
            <v>146.1904761904762</v>
          </cell>
          <cell r="MS431">
            <v>224.1411853529633</v>
          </cell>
          <cell r="MT431">
            <v>174.00995883442087</v>
          </cell>
          <cell r="MU431">
            <v>136.17475292003598</v>
          </cell>
          <cell r="MV431">
            <v>157.5</v>
          </cell>
          <cell r="MW431">
            <v>13.9</v>
          </cell>
        </row>
        <row r="432">
          <cell r="F432" t="str">
            <v>Dec 19</v>
          </cell>
          <cell r="G432">
            <v>67.024500000000018</v>
          </cell>
          <cell r="H432">
            <v>0</v>
          </cell>
          <cell r="I432">
            <v>59.802380952380958</v>
          </cell>
          <cell r="J432">
            <v>59.514761904761905</v>
          </cell>
          <cell r="K432">
            <v>63.06761904761904</v>
          </cell>
          <cell r="L432">
            <v>63.528571428571432</v>
          </cell>
          <cell r="M432">
            <v>60.840476190476195</v>
          </cell>
          <cell r="N432">
            <v>-8.2800000000000029</v>
          </cell>
          <cell r="O432">
            <v>51.234761904761903</v>
          </cell>
          <cell r="P432">
            <v>52.086190476190481</v>
          </cell>
          <cell r="Q432">
            <v>51.234761904761903</v>
          </cell>
          <cell r="R432">
            <v>59.043333333333329</v>
          </cell>
          <cell r="S432">
            <v>58.186190476190482</v>
          </cell>
          <cell r="T432">
            <v>52.836190476190481</v>
          </cell>
          <cell r="U432">
            <v>38.229047619047627</v>
          </cell>
          <cell r="V432">
            <v>65.199500000000015</v>
          </cell>
          <cell r="W432">
            <v>67.037075000000016</v>
          </cell>
          <cell r="X432">
            <v>68.649500000000018</v>
          </cell>
          <cell r="Y432">
            <v>66.399500000000018</v>
          </cell>
          <cell r="Z432">
            <v>68.199500000000015</v>
          </cell>
          <cell r="AA432">
            <v>67.679047619047608</v>
          </cell>
          <cell r="AB432">
            <v>68.388571428571424</v>
          </cell>
          <cell r="AC432">
            <v>67.674500000000023</v>
          </cell>
          <cell r="AD432">
            <v>66.737000000000023</v>
          </cell>
          <cell r="AE432">
            <v>74.09950000000002</v>
          </cell>
          <cell r="AF432">
            <v>68.587142857142879</v>
          </cell>
          <cell r="AG432">
            <v>68.609999999999985</v>
          </cell>
          <cell r="AH432">
            <v>65.637142857142877</v>
          </cell>
          <cell r="AI432">
            <v>65.339999999999989</v>
          </cell>
          <cell r="AJ432">
            <v>68.587142857142879</v>
          </cell>
          <cell r="AK432">
            <v>70.287142857142868</v>
          </cell>
          <cell r="AL432">
            <v>71.962000000000018</v>
          </cell>
          <cell r="AM432">
            <v>71.137619047619054</v>
          </cell>
          <cell r="AN432">
            <v>67.388571428571424</v>
          </cell>
          <cell r="AO432">
            <v>71.936190476190475</v>
          </cell>
          <cell r="AP432">
            <v>66.945249999999987</v>
          </cell>
          <cell r="AQ432">
            <v>66.774285714285739</v>
          </cell>
          <cell r="AR432">
            <v>67.058571428571412</v>
          </cell>
          <cell r="AS432">
            <v>67.674500000000023</v>
          </cell>
          <cell r="AT432">
            <v>68.411914285714275</v>
          </cell>
          <cell r="AU432">
            <v>67.259999999999991</v>
          </cell>
          <cell r="AV432">
            <v>73.198095238095235</v>
          </cell>
          <cell r="AW432">
            <v>68.611914285714278</v>
          </cell>
          <cell r="AX432">
            <v>69.874500000000012</v>
          </cell>
          <cell r="AY432">
            <v>62.728571428571449</v>
          </cell>
          <cell r="AZ432">
            <v>62.519047619047626</v>
          </cell>
          <cell r="BA432">
            <v>62.502380952380953</v>
          </cell>
          <cell r="BB432">
            <v>65.360000000000014</v>
          </cell>
          <cell r="BC432">
            <v>64.888571428571439</v>
          </cell>
          <cell r="BD432">
            <v>2.1919999999999997</v>
          </cell>
          <cell r="BE432">
            <v>60.071428571428569</v>
          </cell>
          <cell r="BF432">
            <v>64.037152857142857</v>
          </cell>
          <cell r="BG432">
            <v>55.687324999999987</v>
          </cell>
          <cell r="BH432">
            <v>68.59950000000002</v>
          </cell>
          <cell r="BI432">
            <v>66.699500000000015</v>
          </cell>
          <cell r="BJ432">
            <v>0</v>
          </cell>
          <cell r="BK432">
            <v>2.4700000000000002</v>
          </cell>
          <cell r="BL432">
            <v>7.415</v>
          </cell>
          <cell r="BM432">
            <v>20.796249999999997</v>
          </cell>
          <cell r="BN432">
            <v>32.992499999999993</v>
          </cell>
          <cell r="BO432">
            <v>28.933750000000003</v>
          </cell>
          <cell r="BP432">
            <v>52.65</v>
          </cell>
          <cell r="BQ432">
            <v>68.458399999999997</v>
          </cell>
          <cell r="BR432">
            <v>67.516559299999997</v>
          </cell>
          <cell r="BS432">
            <v>70.9208</v>
          </cell>
          <cell r="BT432">
            <v>69.9789593</v>
          </cell>
          <cell r="BU432">
            <v>74.614399999999989</v>
          </cell>
          <cell r="BV432">
            <v>73.672559299999989</v>
          </cell>
          <cell r="BW432">
            <v>66.779399999999995</v>
          </cell>
          <cell r="BX432">
            <v>65.837559299999995</v>
          </cell>
          <cell r="BY432">
            <v>72.64139999999999</v>
          </cell>
          <cell r="BZ432">
            <v>71.69955929999999</v>
          </cell>
          <cell r="CA432">
            <v>66.63539999999999</v>
          </cell>
          <cell r="CB432">
            <v>65.69355929999999</v>
          </cell>
          <cell r="CC432">
            <v>72.540399999999991</v>
          </cell>
          <cell r="CD432">
            <v>71.598559299999991</v>
          </cell>
          <cell r="CE432">
            <v>80.851399999999998</v>
          </cell>
          <cell r="CF432">
            <v>97.44</v>
          </cell>
          <cell r="CG432">
            <v>98.169199999999989</v>
          </cell>
          <cell r="CH432">
            <v>65.314999999999998</v>
          </cell>
          <cell r="CI432">
            <v>85.646600000000007</v>
          </cell>
          <cell r="CJ432">
            <v>79.37660000000001</v>
          </cell>
          <cell r="CK432">
            <v>83.546600000000012</v>
          </cell>
          <cell r="CL432">
            <v>75.348299999999995</v>
          </cell>
          <cell r="CM432">
            <v>0</v>
          </cell>
          <cell r="CN432">
            <v>79.626400000000004</v>
          </cell>
          <cell r="CO432">
            <v>78.684559300000004</v>
          </cell>
          <cell r="CP432">
            <v>0</v>
          </cell>
          <cell r="CQ432">
            <v>76.009200000000007</v>
          </cell>
          <cell r="CR432">
            <v>0</v>
          </cell>
          <cell r="CS432">
            <v>0</v>
          </cell>
          <cell r="CT432">
            <v>72.251904761904768</v>
          </cell>
          <cell r="CU432">
            <v>41.417142857142856</v>
          </cell>
          <cell r="CV432">
            <v>0</v>
          </cell>
          <cell r="CW432">
            <v>31.5</v>
          </cell>
          <cell r="CX432">
            <v>0</v>
          </cell>
          <cell r="CY432">
            <v>60.790399999999998</v>
          </cell>
          <cell r="CZ432">
            <v>73.091500000000011</v>
          </cell>
          <cell r="DA432">
            <v>71.982500000000002</v>
          </cell>
          <cell r="DB432">
            <v>1.0259999999999987</v>
          </cell>
          <cell r="DC432">
            <v>0.76129870129870059</v>
          </cell>
          <cell r="DD432">
            <v>4.8000000000001819E-2</v>
          </cell>
          <cell r="DE432">
            <v>0</v>
          </cell>
          <cell r="DF432">
            <v>0.94184069999999998</v>
          </cell>
          <cell r="DG432">
            <v>2.2424778571428572</v>
          </cell>
          <cell r="DH432">
            <v>1.0048928571428573</v>
          </cell>
          <cell r="DI432">
            <v>0.23404214285714284</v>
          </cell>
          <cell r="DJ432">
            <v>0.13022857142857142</v>
          </cell>
          <cell r="DK432">
            <v>0.8733142857142856</v>
          </cell>
          <cell r="DL432">
            <v>0</v>
          </cell>
          <cell r="DM432" t="str">
            <v>Dec 19</v>
          </cell>
          <cell r="DN432">
            <v>3.87</v>
          </cell>
          <cell r="DO432">
            <v>0</v>
          </cell>
          <cell r="DP432">
            <v>0</v>
          </cell>
          <cell r="DQ432">
            <v>0</v>
          </cell>
          <cell r="DR432">
            <v>0</v>
          </cell>
          <cell r="DS432">
            <v>1.8855999999999966</v>
          </cell>
          <cell r="DT432">
            <v>70.343999999999994</v>
          </cell>
          <cell r="DU432">
            <v>69.402159299999994</v>
          </cell>
          <cell r="DV432">
            <v>75.957999999999998</v>
          </cell>
          <cell r="DW432">
            <v>75.016159299999998</v>
          </cell>
          <cell r="DX432">
            <v>70.227999999999994</v>
          </cell>
          <cell r="DY432">
            <v>69.286159299999994</v>
          </cell>
          <cell r="DZ432">
            <v>77.736000000000004</v>
          </cell>
          <cell r="EA432">
            <v>76.794159300000004</v>
          </cell>
          <cell r="EB432">
            <v>70.25</v>
          </cell>
          <cell r="EC432">
            <v>69.3081593</v>
          </cell>
          <cell r="ED432">
            <v>77.736000000000004</v>
          </cell>
          <cell r="EE432">
            <v>76.794159300000004</v>
          </cell>
          <cell r="EF432">
            <v>82.75539999999998</v>
          </cell>
          <cell r="EG432">
            <v>89.620400000000004</v>
          </cell>
          <cell r="EH432">
            <v>78.456399999999988</v>
          </cell>
          <cell r="EI432">
            <v>0</v>
          </cell>
          <cell r="EJ432">
            <v>0</v>
          </cell>
          <cell r="EK432">
            <v>83.326400000000007</v>
          </cell>
          <cell r="EL432">
            <v>82.384559300000006</v>
          </cell>
          <cell r="EM432">
            <v>0</v>
          </cell>
          <cell r="EN432">
            <v>0</v>
          </cell>
          <cell r="EO432">
            <v>70.735238095238088</v>
          </cell>
          <cell r="EP432">
            <v>42.309999999999995</v>
          </cell>
          <cell r="EQ432" t="str">
            <v>Dec 19</v>
          </cell>
          <cell r="ER432">
            <v>2.74</v>
          </cell>
          <cell r="ES432">
            <v>0</v>
          </cell>
          <cell r="ET432">
            <v>0</v>
          </cell>
          <cell r="EU432">
            <v>0</v>
          </cell>
          <cell r="EV432">
            <v>19.8325</v>
          </cell>
          <cell r="EW432">
            <v>30.777499999999996</v>
          </cell>
          <cell r="EX432">
            <v>30.385000000000002</v>
          </cell>
          <cell r="EY432">
            <v>64.897599999999983</v>
          </cell>
          <cell r="EZ432">
            <v>63.955759299999983</v>
          </cell>
          <cell r="FA432">
            <v>82.512599999999992</v>
          </cell>
          <cell r="FB432">
            <v>81.570759299999992</v>
          </cell>
          <cell r="FC432">
            <v>66.70259999999999</v>
          </cell>
          <cell r="FD432">
            <v>65.760759299999989</v>
          </cell>
          <cell r="FE432">
            <v>64.477599999999981</v>
          </cell>
          <cell r="FF432">
            <v>63.535759299999981</v>
          </cell>
          <cell r="FG432">
            <v>0</v>
          </cell>
          <cell r="FH432">
            <v>76.226359300000013</v>
          </cell>
          <cell r="FI432">
            <v>80.791199999999989</v>
          </cell>
          <cell r="FJ432">
            <v>77.168200000000013</v>
          </cell>
          <cell r="FK432">
            <v>76.226359300000013</v>
          </cell>
          <cell r="FL432">
            <v>0</v>
          </cell>
          <cell r="FM432">
            <v>0</v>
          </cell>
          <cell r="FN432" t="str">
            <v>Dec 19</v>
          </cell>
          <cell r="FO432">
            <v>2.8</v>
          </cell>
          <cell r="FP432">
            <v>44.383499999999998</v>
          </cell>
          <cell r="FQ432">
            <v>43.03425</v>
          </cell>
          <cell r="FR432">
            <v>44.517375000000001</v>
          </cell>
          <cell r="FS432">
            <v>0</v>
          </cell>
          <cell r="FT432">
            <v>69.64970000000001</v>
          </cell>
          <cell r="FU432">
            <v>68.70785930000001</v>
          </cell>
          <cell r="FV432">
            <v>77.1297</v>
          </cell>
          <cell r="FW432">
            <v>76.1878593</v>
          </cell>
          <cell r="FX432">
            <v>69.64970000000001</v>
          </cell>
          <cell r="FY432">
            <v>68.70785930000001</v>
          </cell>
          <cell r="FZ432">
            <v>75.029699999999991</v>
          </cell>
          <cell r="GA432">
            <v>74.087859299999991</v>
          </cell>
          <cell r="GB432">
            <v>0</v>
          </cell>
          <cell r="GC432">
            <v>0</v>
          </cell>
          <cell r="GD432">
            <v>84.5762</v>
          </cell>
          <cell r="GE432">
            <v>82.033599999999993</v>
          </cell>
          <cell r="GF432">
            <v>81.091759299999993</v>
          </cell>
          <cell r="GG432">
            <v>82.128600000000006</v>
          </cell>
          <cell r="GH432">
            <v>81.186759300000006</v>
          </cell>
          <cell r="GI432">
            <v>71.682999999999993</v>
          </cell>
          <cell r="GJ432">
            <v>70.003</v>
          </cell>
          <cell r="GK432">
            <v>0</v>
          </cell>
          <cell r="GL432">
            <v>0</v>
          </cell>
          <cell r="GM432">
            <v>0</v>
          </cell>
          <cell r="GN432">
            <v>0</v>
          </cell>
          <cell r="GO432" t="str">
            <v>Dec 19</v>
          </cell>
          <cell r="GP432">
            <v>4.8339999999999996</v>
          </cell>
          <cell r="GQ432">
            <v>462.35</v>
          </cell>
          <cell r="GR432">
            <v>499.9</v>
          </cell>
          <cell r="GS432">
            <v>438.4</v>
          </cell>
          <cell r="GT432">
            <v>432.75</v>
          </cell>
          <cell r="GU432">
            <v>540.32500000000005</v>
          </cell>
          <cell r="GV432">
            <v>536.57500000000005</v>
          </cell>
          <cell r="GW432">
            <v>540.32500000000005</v>
          </cell>
          <cell r="GX432">
            <v>0</v>
          </cell>
          <cell r="GY432">
            <v>650.08749999999998</v>
          </cell>
          <cell r="GZ432">
            <v>608.92499999999995</v>
          </cell>
          <cell r="HA432">
            <v>610.83749999999998</v>
          </cell>
          <cell r="HB432">
            <v>580.08749999999998</v>
          </cell>
          <cell r="HC432">
            <v>631.21249999999998</v>
          </cell>
          <cell r="HD432">
            <v>585.76250000000005</v>
          </cell>
          <cell r="HE432">
            <v>591.72500000000002</v>
          </cell>
          <cell r="HF432">
            <v>598.07500000000005</v>
          </cell>
          <cell r="HG432">
            <v>505.02499999999998</v>
          </cell>
          <cell r="HH432">
            <v>0</v>
          </cell>
          <cell r="HI432">
            <v>476.66250000000002</v>
          </cell>
          <cell r="HJ432">
            <v>0</v>
          </cell>
          <cell r="HK432" t="e">
            <v>#VALUE!</v>
          </cell>
          <cell r="HL432">
            <v>0</v>
          </cell>
          <cell r="HM432">
            <v>516.61249999999995</v>
          </cell>
          <cell r="HN432">
            <v>425.77499999999998</v>
          </cell>
          <cell r="HO432">
            <v>233.73750000000001</v>
          </cell>
          <cell r="HP432">
            <v>202.1875</v>
          </cell>
          <cell r="HQ432">
            <v>0</v>
          </cell>
          <cell r="HR432">
            <v>53.637</v>
          </cell>
          <cell r="HS432">
            <v>0</v>
          </cell>
          <cell r="HT432">
            <v>691.82500000000005</v>
          </cell>
          <cell r="HU432" t="str">
            <v>Dec 19</v>
          </cell>
          <cell r="HV432">
            <v>543</v>
          </cell>
          <cell r="HW432">
            <v>483.95</v>
          </cell>
          <cell r="HX432">
            <v>500.9</v>
          </cell>
          <cell r="HY432">
            <v>441.84999999999997</v>
          </cell>
          <cell r="HZ432">
            <v>523.4375</v>
          </cell>
          <cell r="IA432">
            <v>499.83749999999998</v>
          </cell>
          <cell r="IB432">
            <v>523.4375</v>
          </cell>
          <cell r="IC432">
            <v>580.20000000000005</v>
          </cell>
          <cell r="ID432">
            <v>601.98749999999995</v>
          </cell>
          <cell r="IE432">
            <v>574.97500000000002</v>
          </cell>
          <cell r="IF432">
            <v>585.0625</v>
          </cell>
          <cell r="IG432">
            <v>489.73750000000001</v>
          </cell>
          <cell r="IH432">
            <v>0</v>
          </cell>
          <cell r="II432">
            <v>471.1</v>
          </cell>
          <cell r="IJ432">
            <v>0</v>
          </cell>
          <cell r="IK432">
            <v>0</v>
          </cell>
          <cell r="IL432">
            <v>0</v>
          </cell>
          <cell r="IM432">
            <v>437.8125</v>
          </cell>
          <cell r="IN432">
            <v>223.63749999999999</v>
          </cell>
          <cell r="IO432">
            <v>0</v>
          </cell>
          <cell r="IP432">
            <v>0</v>
          </cell>
          <cell r="IQ432" t="str">
            <v>Dec 19</v>
          </cell>
          <cell r="IR432">
            <v>9.4514561738673457</v>
          </cell>
          <cell r="IS432">
            <v>35.455278807413379</v>
          </cell>
          <cell r="IT432">
            <v>41.781451790633604</v>
          </cell>
          <cell r="IU432">
            <v>0</v>
          </cell>
          <cell r="IV432">
            <v>0</v>
          </cell>
          <cell r="IW432">
            <v>0</v>
          </cell>
          <cell r="IX432">
            <v>68.527380952380952</v>
          </cell>
          <cell r="IY432">
            <v>0</v>
          </cell>
          <cell r="IZ432">
            <v>77.831428571428575</v>
          </cell>
          <cell r="JA432">
            <v>76.300000000000011</v>
          </cell>
          <cell r="JB432">
            <v>0</v>
          </cell>
          <cell r="JC432">
            <v>72.493333333333339</v>
          </cell>
          <cell r="JD432">
            <v>78.540433925049314</v>
          </cell>
          <cell r="JE432">
            <v>0</v>
          </cell>
          <cell r="JF432">
            <v>0</v>
          </cell>
          <cell r="JG432">
            <v>0</v>
          </cell>
          <cell r="JH432">
            <v>0</v>
          </cell>
          <cell r="JI432">
            <v>0</v>
          </cell>
          <cell r="JJ432">
            <v>0</v>
          </cell>
          <cell r="JK432">
            <v>0</v>
          </cell>
          <cell r="JL432">
            <v>0</v>
          </cell>
          <cell r="JM432">
            <v>5.0343722943723037</v>
          </cell>
          <cell r="JN432">
            <v>77.565372510822513</v>
          </cell>
          <cell r="JO432">
            <v>0</v>
          </cell>
          <cell r="JP432">
            <v>79.205714285714294</v>
          </cell>
          <cell r="JQ432">
            <v>74.17134199134199</v>
          </cell>
          <cell r="JR432">
            <v>77.829393939393952</v>
          </cell>
          <cell r="JS432">
            <v>78.905714285714282</v>
          </cell>
          <cell r="JT432">
            <v>79.63753246753248</v>
          </cell>
          <cell r="JU432">
            <v>0</v>
          </cell>
          <cell r="JV432">
            <v>0</v>
          </cell>
          <cell r="JW432">
            <v>0</v>
          </cell>
          <cell r="JX432">
            <v>0</v>
          </cell>
          <cell r="JY432">
            <v>0</v>
          </cell>
          <cell r="JZ432">
            <v>76.739523809523803</v>
          </cell>
          <cell r="KA432">
            <v>0</v>
          </cell>
          <cell r="KB432">
            <v>0</v>
          </cell>
          <cell r="KC432">
            <v>0</v>
          </cell>
          <cell r="KD432">
            <v>90.728308961379838</v>
          </cell>
          <cell r="KE432">
            <v>0</v>
          </cell>
          <cell r="KF432">
            <v>90.728308961379838</v>
          </cell>
          <cell r="KG432">
            <v>0</v>
          </cell>
          <cell r="KH432">
            <v>58.595238095238088</v>
          </cell>
          <cell r="KI432">
            <v>0</v>
          </cell>
          <cell r="KJ432">
            <v>89.728308961379838</v>
          </cell>
          <cell r="KK432">
            <v>44.335228550976581</v>
          </cell>
          <cell r="KL432">
            <v>43.362075195146055</v>
          </cell>
          <cell r="KM432">
            <v>0</v>
          </cell>
          <cell r="KN432">
            <v>42.265971299042164</v>
          </cell>
          <cell r="KO432">
            <v>1.0000000000000001E-5</v>
          </cell>
          <cell r="KP432">
            <v>5.0650000000000004</v>
          </cell>
          <cell r="KQ432">
            <v>1.7999999999999998</v>
          </cell>
          <cell r="KR432">
            <v>1.5</v>
          </cell>
          <cell r="KS432">
            <v>1.1999999999999995</v>
          </cell>
          <cell r="KT432">
            <v>-0.17272272727272725</v>
          </cell>
          <cell r="KU432">
            <v>-3.0681818181818183</v>
          </cell>
          <cell r="KV432">
            <v>-2.5681818181818183</v>
          </cell>
          <cell r="KW432">
            <v>-0.37727272727272737</v>
          </cell>
          <cell r="KX432">
            <v>0.4318181818181816</v>
          </cell>
          <cell r="KY432">
            <v>0.4318181818181816</v>
          </cell>
          <cell r="KZ432">
            <v>0.72727272727272729</v>
          </cell>
          <cell r="LA432">
            <v>1.7727272727272727</v>
          </cell>
          <cell r="LB432">
            <v>0</v>
          </cell>
          <cell r="LC432" t="str">
            <v>Dec 19</v>
          </cell>
          <cell r="LD432">
            <v>35.455278001611603</v>
          </cell>
          <cell r="LE432">
            <v>41.781450872359962</v>
          </cell>
          <cell r="LF432">
            <v>440</v>
          </cell>
          <cell r="LG432">
            <v>455</v>
          </cell>
          <cell r="LH432">
            <v>58.515899470899463</v>
          </cell>
          <cell r="LI432">
            <v>71.585714285714289</v>
          </cell>
          <cell r="LJ432">
            <v>76.832857142857137</v>
          </cell>
          <cell r="LK432">
            <v>1.8761904761904766</v>
          </cell>
          <cell r="LL432">
            <v>74.2585714285714</v>
          </cell>
          <cell r="LM432">
            <v>-4.2857142857142871E-2</v>
          </cell>
          <cell r="LN432">
            <v>76.931904761904761</v>
          </cell>
          <cell r="LO432">
            <v>1.2938095238095237</v>
          </cell>
          <cell r="LP432">
            <v>0</v>
          </cell>
          <cell r="LQ432">
            <v>0</v>
          </cell>
          <cell r="LR432">
            <v>0</v>
          </cell>
          <cell r="LS432">
            <v>0</v>
          </cell>
          <cell r="LT432">
            <v>38.933558305211854</v>
          </cell>
          <cell r="LU432">
            <v>37.67281589801275</v>
          </cell>
          <cell r="LV432">
            <v>68.388571428571424</v>
          </cell>
          <cell r="LW432">
            <v>67.674500000000023</v>
          </cell>
          <cell r="LX432">
            <v>66.737000000000023</v>
          </cell>
          <cell r="LY432">
            <v>74.09950000000002</v>
          </cell>
          <cell r="LZ432">
            <v>68.587142857142879</v>
          </cell>
          <cell r="MA432">
            <v>68.609999999999985</v>
          </cell>
          <cell r="MB432" t="str">
            <v>Dec 19</v>
          </cell>
          <cell r="MC432">
            <v>542.16666666666674</v>
          </cell>
          <cell r="MD432">
            <v>567.16666666666674</v>
          </cell>
          <cell r="ME432">
            <v>62.949074074074083</v>
          </cell>
          <cell r="MF432">
            <v>75.459999999999994</v>
          </cell>
          <cell r="MG432">
            <v>64.335000000000008</v>
          </cell>
          <cell r="MH432" t="str">
            <v>Dec 19</v>
          </cell>
          <cell r="MI432">
            <v>210</v>
          </cell>
          <cell r="MJ432">
            <v>149.48051948051943</v>
          </cell>
          <cell r="MK432">
            <v>152.33766233766235</v>
          </cell>
          <cell r="ML432">
            <v>212.98701298701297</v>
          </cell>
          <cell r="MM432">
            <v>207.14285714285708</v>
          </cell>
          <cell r="MN432">
            <v>173.85103400791803</v>
          </cell>
          <cell r="MO432">
            <v>164.39802420723197</v>
          </cell>
          <cell r="MP432">
            <v>209.74025974025972</v>
          </cell>
          <cell r="MQ432">
            <v>105.93181818181819</v>
          </cell>
          <cell r="MR432">
            <v>140.90909090909091</v>
          </cell>
          <cell r="MS432">
            <v>217.70651017536636</v>
          </cell>
          <cell r="MT432">
            <v>161.98222313737608</v>
          </cell>
          <cell r="MU432">
            <v>146.9079269786817</v>
          </cell>
          <cell r="MV432">
            <v>180.68181818181819</v>
          </cell>
          <cell r="MW432">
            <v>13.9</v>
          </cell>
        </row>
        <row r="433">
          <cell r="F433" t="str">
            <v>Jan 20</v>
          </cell>
          <cell r="G433">
            <v>63.504772727272716</v>
          </cell>
          <cell r="H433">
            <v>0</v>
          </cell>
          <cell r="I433">
            <v>57.515238095238104</v>
          </cell>
          <cell r="J433">
            <v>57.451428571428572</v>
          </cell>
          <cell r="K433">
            <v>61.035714285714299</v>
          </cell>
          <cell r="L433">
            <v>61.377142857142857</v>
          </cell>
          <cell r="M433">
            <v>58.941428571428574</v>
          </cell>
          <cell r="N433">
            <v>-10.052380952380952</v>
          </cell>
          <cell r="O433">
            <v>47.399047619047622</v>
          </cell>
          <cell r="P433">
            <v>47.80857142857144</v>
          </cell>
          <cell r="Q433">
            <v>47.399047619047622</v>
          </cell>
          <cell r="R433">
            <v>52.710952380952371</v>
          </cell>
          <cell r="S433">
            <v>54.960952380952392</v>
          </cell>
          <cell r="T433">
            <v>50.272857142857156</v>
          </cell>
          <cell r="U433">
            <v>31.546666666666681</v>
          </cell>
          <cell r="V433">
            <v>61.43204545454546</v>
          </cell>
          <cell r="W433">
            <v>62.822986363636367</v>
          </cell>
          <cell r="X433">
            <v>63.991136363636365</v>
          </cell>
          <cell r="Y433">
            <v>62.50477272727273</v>
          </cell>
          <cell r="Z433">
            <v>63.636590909090913</v>
          </cell>
          <cell r="AA433">
            <v>66.367380952380955</v>
          </cell>
          <cell r="AB433">
            <v>67.119761904761901</v>
          </cell>
          <cell r="AC433">
            <v>63.784318181818186</v>
          </cell>
          <cell r="AD433">
            <v>63.923000000000002</v>
          </cell>
          <cell r="AE433">
            <v>70.68659090909091</v>
          </cell>
          <cell r="AF433">
            <v>68.289123376623394</v>
          </cell>
          <cell r="AG433">
            <v>66.77000000000001</v>
          </cell>
          <cell r="AH433">
            <v>64.439123376623385</v>
          </cell>
          <cell r="AI433">
            <v>64.702857142857127</v>
          </cell>
          <cell r="AJ433">
            <v>68.289123376623394</v>
          </cell>
          <cell r="AK433">
            <v>70.389123376623388</v>
          </cell>
          <cell r="AL433">
            <v>67.06159090909091</v>
          </cell>
          <cell r="AM433">
            <v>70.734761904761882</v>
          </cell>
          <cell r="AN433">
            <v>66.119761904761901</v>
          </cell>
          <cell r="AO433">
            <v>71.715000000000003</v>
          </cell>
          <cell r="AP433">
            <v>64.907500000000013</v>
          </cell>
          <cell r="AQ433">
            <v>66.041309523809531</v>
          </cell>
          <cell r="AR433">
            <v>65.959523809523802</v>
          </cell>
          <cell r="AS433">
            <v>63.784318181818186</v>
          </cell>
          <cell r="AT433">
            <v>67.052438095238116</v>
          </cell>
          <cell r="AU433">
            <v>64.070000000000022</v>
          </cell>
          <cell r="AV433">
            <v>71.943571428571431</v>
          </cell>
          <cell r="AW433">
            <v>66.683390476190482</v>
          </cell>
          <cell r="AX433">
            <v>65.586590909090916</v>
          </cell>
          <cell r="AY433">
            <v>60.57714285714286</v>
          </cell>
          <cell r="AZ433">
            <v>60.415238095238095</v>
          </cell>
          <cell r="BA433">
            <v>60.215238095238092</v>
          </cell>
          <cell r="BB433">
            <v>64.696190476190466</v>
          </cell>
          <cell r="BC433">
            <v>64.286428571428559</v>
          </cell>
          <cell r="BD433">
            <v>2.1963636363636359</v>
          </cell>
          <cell r="BE433">
            <v>57.572380952380954</v>
          </cell>
          <cell r="BF433">
            <v>62.145724285714294</v>
          </cell>
          <cell r="BG433">
            <v>53.922333333333341</v>
          </cell>
          <cell r="BH433">
            <v>65.241136363636372</v>
          </cell>
          <cell r="BI433">
            <v>63.00477272727273</v>
          </cell>
          <cell r="BJ433">
            <v>0</v>
          </cell>
          <cell r="BK433">
            <v>2.16</v>
          </cell>
          <cell r="BL433">
            <v>6.2862499999999999</v>
          </cell>
          <cell r="BM433">
            <v>16.793749999999999</v>
          </cell>
          <cell r="BN433">
            <v>36.153749999999995</v>
          </cell>
          <cell r="BO433">
            <v>30.46875</v>
          </cell>
          <cell r="BP433">
            <v>49.881250000000001</v>
          </cell>
          <cell r="BQ433">
            <v>66.89</v>
          </cell>
          <cell r="BR433">
            <v>65.898517225000006</v>
          </cell>
          <cell r="BS433">
            <v>69.405599999999993</v>
          </cell>
          <cell r="BT433">
            <v>68.414117224999998</v>
          </cell>
          <cell r="BU433">
            <v>73.178600000000003</v>
          </cell>
          <cell r="BV433">
            <v>72.187117225000009</v>
          </cell>
          <cell r="BW433">
            <v>65.662999999999997</v>
          </cell>
          <cell r="BX433">
            <v>64.671517225000002</v>
          </cell>
          <cell r="BY433">
            <v>73.310999999999979</v>
          </cell>
          <cell r="BZ433">
            <v>72.319517224999984</v>
          </cell>
          <cell r="CA433">
            <v>65.178999999999988</v>
          </cell>
          <cell r="CB433">
            <v>64.187517224999993</v>
          </cell>
          <cell r="CC433">
            <v>72.035999999999987</v>
          </cell>
          <cell r="CD433">
            <v>71.044517224999993</v>
          </cell>
          <cell r="CE433">
            <v>81.62</v>
          </cell>
          <cell r="CF433">
            <v>93.6</v>
          </cell>
          <cell r="CG433">
            <v>90.18419999999999</v>
          </cell>
          <cell r="CH433">
            <v>61.004999999999995</v>
          </cell>
          <cell r="CI433">
            <v>79.770800000000008</v>
          </cell>
          <cell r="CJ433">
            <v>74.04079999999999</v>
          </cell>
          <cell r="CK433">
            <v>77.630799999999994</v>
          </cell>
          <cell r="CL433">
            <v>70.740300000000005</v>
          </cell>
          <cell r="CM433">
            <v>0</v>
          </cell>
          <cell r="CN433">
            <v>74.172800000000009</v>
          </cell>
          <cell r="CO433">
            <v>73.181317225000015</v>
          </cell>
          <cell r="CP433">
            <v>0</v>
          </cell>
          <cell r="CQ433">
            <v>72.460799999999992</v>
          </cell>
          <cell r="CR433">
            <v>0</v>
          </cell>
          <cell r="CS433">
            <v>0</v>
          </cell>
          <cell r="CT433">
            <v>71.978095238095236</v>
          </cell>
          <cell r="CU433">
            <v>43.393333333333338</v>
          </cell>
          <cell r="CV433">
            <v>0</v>
          </cell>
          <cell r="CW433">
            <v>32.625</v>
          </cell>
          <cell r="CX433">
            <v>0</v>
          </cell>
          <cell r="CY433">
            <v>57.889999999999986</v>
          </cell>
          <cell r="CZ433">
            <v>71.433999999999997</v>
          </cell>
          <cell r="DA433">
            <v>70.850499999999997</v>
          </cell>
          <cell r="DB433">
            <v>1.0481000000000005</v>
          </cell>
          <cell r="DC433">
            <v>0.99324675324675082</v>
          </cell>
          <cell r="DD433">
            <v>0.1613333333333363</v>
          </cell>
          <cell r="DE433">
            <v>0</v>
          </cell>
          <cell r="DF433">
            <v>0.99148277499999993</v>
          </cell>
          <cell r="DG433">
            <v>2.3606732738095237</v>
          </cell>
          <cell r="DH433">
            <v>1.3186130952380954</v>
          </cell>
          <cell r="DI433">
            <v>0.18685803571428572</v>
          </cell>
          <cell r="DJ433">
            <v>0.15619857142857144</v>
          </cell>
          <cell r="DK433">
            <v>0.69900357142857139</v>
          </cell>
          <cell r="DL433">
            <v>0</v>
          </cell>
          <cell r="DM433" t="str">
            <v>Jan 20</v>
          </cell>
          <cell r="DN433">
            <v>4.21</v>
          </cell>
          <cell r="DO433">
            <v>0</v>
          </cell>
          <cell r="DP433">
            <v>0</v>
          </cell>
          <cell r="DQ433">
            <v>0</v>
          </cell>
          <cell r="DR433">
            <v>0</v>
          </cell>
          <cell r="DS433">
            <v>2.3370000000000033</v>
          </cell>
          <cell r="DT433">
            <v>69.227000000000004</v>
          </cell>
          <cell r="DU433">
            <v>68.235517225000009</v>
          </cell>
          <cell r="DV433">
            <v>75.680000000000007</v>
          </cell>
          <cell r="DW433">
            <v>74.688517225000012</v>
          </cell>
          <cell r="DX433">
            <v>67.831799999999987</v>
          </cell>
          <cell r="DY433">
            <v>66.840317224999993</v>
          </cell>
          <cell r="DZ433">
            <v>75.186799999999991</v>
          </cell>
          <cell r="EA433">
            <v>74.195317224999997</v>
          </cell>
          <cell r="EB433">
            <v>67.850799999999978</v>
          </cell>
          <cell r="EC433">
            <v>66.859317224999984</v>
          </cell>
          <cell r="ED433">
            <v>75.194799999999987</v>
          </cell>
          <cell r="EE433">
            <v>74.203317224999992</v>
          </cell>
          <cell r="EF433">
            <v>77.593599999999995</v>
          </cell>
          <cell r="EG433">
            <v>83.479599999999991</v>
          </cell>
          <cell r="EH433">
            <v>72.896599999999992</v>
          </cell>
          <cell r="EI433">
            <v>0</v>
          </cell>
          <cell r="EJ433">
            <v>0</v>
          </cell>
          <cell r="EK433">
            <v>77.490599999999986</v>
          </cell>
          <cell r="EL433">
            <v>76.499117224999992</v>
          </cell>
          <cell r="EM433">
            <v>0</v>
          </cell>
          <cell r="EN433">
            <v>0</v>
          </cell>
          <cell r="EO433">
            <v>71.773809523809518</v>
          </cell>
          <cell r="EP433">
            <v>43.709523809523802</v>
          </cell>
          <cell r="EQ433" t="str">
            <v>Jan 20</v>
          </cell>
          <cell r="ER433">
            <v>2.2999999999999998</v>
          </cell>
          <cell r="ES433">
            <v>0</v>
          </cell>
          <cell r="ET433">
            <v>0</v>
          </cell>
          <cell r="EU433">
            <v>0</v>
          </cell>
          <cell r="EV433">
            <v>16.412499999999998</v>
          </cell>
          <cell r="EW433">
            <v>32.392499999999998</v>
          </cell>
          <cell r="EX433">
            <v>33.254999999999995</v>
          </cell>
          <cell r="EY433">
            <v>64.002600000000001</v>
          </cell>
          <cell r="EZ433">
            <v>63.011117225</v>
          </cell>
          <cell r="FA433">
            <v>81.537599999999998</v>
          </cell>
          <cell r="FB433">
            <v>80.546117225000003</v>
          </cell>
          <cell r="FC433">
            <v>65.357599999999991</v>
          </cell>
          <cell r="FD433">
            <v>64.366117224999996</v>
          </cell>
          <cell r="FE433">
            <v>63.582599999999999</v>
          </cell>
          <cell r="FF433">
            <v>62.591117224999998</v>
          </cell>
          <cell r="FG433">
            <v>0</v>
          </cell>
          <cell r="FH433">
            <v>69.858917225000013</v>
          </cell>
          <cell r="FI433">
            <v>73.220399999999998</v>
          </cell>
          <cell r="FJ433">
            <v>70.850400000000008</v>
          </cell>
          <cell r="FK433">
            <v>69.858917225000013</v>
          </cell>
          <cell r="FL433">
            <v>0</v>
          </cell>
          <cell r="FM433">
            <v>0</v>
          </cell>
          <cell r="FN433" t="str">
            <v>Jan 20</v>
          </cell>
          <cell r="FO433">
            <v>2.63</v>
          </cell>
          <cell r="FP433">
            <v>42.340351973684207</v>
          </cell>
          <cell r="FQ433">
            <v>44.688690789473682</v>
          </cell>
          <cell r="FR433">
            <v>48.884960526315787</v>
          </cell>
          <cell r="FS433">
            <v>0</v>
          </cell>
          <cell r="FT433">
            <v>77.496499999999997</v>
          </cell>
          <cell r="FU433">
            <v>76.505017225000003</v>
          </cell>
          <cell r="FV433">
            <v>84.951499999999996</v>
          </cell>
          <cell r="FW433">
            <v>83.960017225000001</v>
          </cell>
          <cell r="FX433">
            <v>77.496499999999997</v>
          </cell>
          <cell r="FY433">
            <v>76.505017225000003</v>
          </cell>
          <cell r="FZ433">
            <v>82.851500000000001</v>
          </cell>
          <cell r="GA433">
            <v>81.860017225000007</v>
          </cell>
          <cell r="GB433">
            <v>0</v>
          </cell>
          <cell r="GC433">
            <v>0</v>
          </cell>
          <cell r="GD433">
            <v>79.199700000000007</v>
          </cell>
          <cell r="GE433">
            <v>79.632800000000003</v>
          </cell>
          <cell r="GF433">
            <v>78.641317225000009</v>
          </cell>
          <cell r="GG433">
            <v>79.6678</v>
          </cell>
          <cell r="GH433">
            <v>78.676317225000005</v>
          </cell>
          <cell r="GI433">
            <v>76.454999999999998</v>
          </cell>
          <cell r="GJ433">
            <v>74.774999999999991</v>
          </cell>
          <cell r="GK433">
            <v>0</v>
          </cell>
          <cell r="GL433">
            <v>0</v>
          </cell>
          <cell r="GM433">
            <v>0</v>
          </cell>
          <cell r="GN433">
            <v>0</v>
          </cell>
          <cell r="GO433" t="str">
            <v>Jan 20</v>
          </cell>
          <cell r="GP433">
            <v>3.7589999999999999</v>
          </cell>
          <cell r="GQ433">
            <v>517.47727272727275</v>
          </cell>
          <cell r="GR433">
            <v>502.15909090909093</v>
          </cell>
          <cell r="GS433">
            <v>439.68181818181819</v>
          </cell>
          <cell r="GT433">
            <v>487.51136363636363</v>
          </cell>
          <cell r="GU433">
            <v>527.22727272727275</v>
          </cell>
          <cell r="GV433">
            <v>523.47727272727275</v>
          </cell>
          <cell r="GW433">
            <v>527.22727272727275</v>
          </cell>
          <cell r="GX433">
            <v>0</v>
          </cell>
          <cell r="GY433">
            <v>634.90909090909088</v>
          </cell>
          <cell r="GZ433">
            <v>587.96590909090912</v>
          </cell>
          <cell r="HA433">
            <v>594.88636363636363</v>
          </cell>
          <cell r="HB433">
            <v>564.90909090909088</v>
          </cell>
          <cell r="HC433">
            <v>604.93181818181813</v>
          </cell>
          <cell r="HD433">
            <v>555.30681818181813</v>
          </cell>
          <cell r="HE433">
            <v>562.25</v>
          </cell>
          <cell r="HF433">
            <v>566.3295454545455</v>
          </cell>
          <cell r="HG433">
            <v>518.05681818181813</v>
          </cell>
          <cell r="HH433">
            <v>0</v>
          </cell>
          <cell r="HI433">
            <v>491.52272727272725</v>
          </cell>
          <cell r="HJ433">
            <v>0</v>
          </cell>
          <cell r="HK433" t="e">
            <v>#VALUE!</v>
          </cell>
          <cell r="HL433">
            <v>0</v>
          </cell>
          <cell r="HM433">
            <v>514.7045454545455</v>
          </cell>
          <cell r="HN433">
            <v>443.42045454545456</v>
          </cell>
          <cell r="HO433">
            <v>268.43181818181819</v>
          </cell>
          <cell r="HP433">
            <v>240.11363636363637</v>
          </cell>
          <cell r="HQ433">
            <v>0</v>
          </cell>
          <cell r="HR433">
            <v>50.378</v>
          </cell>
          <cell r="HS433">
            <v>0</v>
          </cell>
          <cell r="HT433">
            <v>703.63636363636363</v>
          </cell>
          <cell r="HU433" t="str">
            <v>Jan 20</v>
          </cell>
          <cell r="HV433">
            <v>565.88636363636363</v>
          </cell>
          <cell r="HW433">
            <v>519.06818181818187</v>
          </cell>
          <cell r="HX433">
            <v>537.47727272727275</v>
          </cell>
          <cell r="HY433">
            <v>490.65909090909099</v>
          </cell>
          <cell r="HZ433">
            <v>512.53409090909088</v>
          </cell>
          <cell r="IA433">
            <v>492.5</v>
          </cell>
          <cell r="IB433">
            <v>512.53409090909088</v>
          </cell>
          <cell r="IC433">
            <v>577.875</v>
          </cell>
          <cell r="ID433">
            <v>581.53409090909088</v>
          </cell>
          <cell r="IE433">
            <v>547.5454545454545</v>
          </cell>
          <cell r="IF433">
            <v>556.44318181818187</v>
          </cell>
          <cell r="IG433">
            <v>502.52272727272725</v>
          </cell>
          <cell r="IH433">
            <v>0</v>
          </cell>
          <cell r="II433">
            <v>480.06818181818181</v>
          </cell>
          <cell r="IJ433">
            <v>0</v>
          </cell>
          <cell r="IK433">
            <v>0</v>
          </cell>
          <cell r="IL433">
            <v>0</v>
          </cell>
          <cell r="IM433">
            <v>455.36363636363637</v>
          </cell>
          <cell r="IN433">
            <v>266.97727272727275</v>
          </cell>
          <cell r="IO433">
            <v>0</v>
          </cell>
          <cell r="IP433">
            <v>0</v>
          </cell>
          <cell r="IQ433" t="str">
            <v>Jan 20</v>
          </cell>
          <cell r="IR433">
            <v>9.2812717409616923</v>
          </cell>
          <cell r="IS433">
            <v>45.527800966962133</v>
          </cell>
          <cell r="IT433">
            <v>54.178146005509639</v>
          </cell>
          <cell r="IU433">
            <v>0</v>
          </cell>
          <cell r="IV433">
            <v>0</v>
          </cell>
          <cell r="IW433">
            <v>0</v>
          </cell>
          <cell r="IX433">
            <v>63.233850931677026</v>
          </cell>
          <cell r="IY433">
            <v>0</v>
          </cell>
          <cell r="IZ433">
            <v>73.769482401656319</v>
          </cell>
          <cell r="JA433">
            <v>72.489296066252606</v>
          </cell>
          <cell r="JB433">
            <v>0</v>
          </cell>
          <cell r="JC433">
            <v>70.027867494824022</v>
          </cell>
          <cell r="JD433">
            <v>77.706396167934628</v>
          </cell>
          <cell r="JE433">
            <v>0</v>
          </cell>
          <cell r="JF433">
            <v>0</v>
          </cell>
          <cell r="JG433">
            <v>0</v>
          </cell>
          <cell r="JH433">
            <v>0</v>
          </cell>
          <cell r="JI433">
            <v>0</v>
          </cell>
          <cell r="JJ433">
            <v>0</v>
          </cell>
          <cell r="JK433">
            <v>0</v>
          </cell>
          <cell r="JL433">
            <v>0</v>
          </cell>
          <cell r="JM433">
            <v>3.203312629399619</v>
          </cell>
          <cell r="JN433">
            <v>75.438907039337479</v>
          </cell>
          <cell r="JO433">
            <v>0</v>
          </cell>
          <cell r="JP433">
            <v>76.495238095238108</v>
          </cell>
          <cell r="JQ433">
            <v>73.291925465838489</v>
          </cell>
          <cell r="JR433">
            <v>75.75488612836439</v>
          </cell>
          <cell r="JS433">
            <v>76.320476190476199</v>
          </cell>
          <cell r="JT433">
            <v>76.821325051759842</v>
          </cell>
          <cell r="JU433">
            <v>0</v>
          </cell>
          <cell r="JV433">
            <v>0</v>
          </cell>
          <cell r="JW433">
            <v>0</v>
          </cell>
          <cell r="JX433">
            <v>0</v>
          </cell>
          <cell r="JY433">
            <v>0</v>
          </cell>
          <cell r="JZ433">
            <v>74.857142857142833</v>
          </cell>
          <cell r="KA433">
            <v>0</v>
          </cell>
          <cell r="KB433">
            <v>0</v>
          </cell>
          <cell r="KC433">
            <v>0</v>
          </cell>
          <cell r="KD433">
            <v>93.545781777277838</v>
          </cell>
          <cell r="KE433">
            <v>0</v>
          </cell>
          <cell r="KF433">
            <v>93.545781777277838</v>
          </cell>
          <cell r="KG433">
            <v>0</v>
          </cell>
          <cell r="KH433">
            <v>69.518095238095242</v>
          </cell>
          <cell r="KI433">
            <v>0</v>
          </cell>
          <cell r="KJ433">
            <v>92.545781777277838</v>
          </cell>
          <cell r="KK433">
            <v>53.784636703020823</v>
          </cell>
          <cell r="KL433">
            <v>52.61613276601296</v>
          </cell>
          <cell r="KM433">
            <v>0</v>
          </cell>
          <cell r="KN433">
            <v>51.081322443390235</v>
          </cell>
          <cell r="KO433">
            <v>1.0000000000000001E-5</v>
          </cell>
          <cell r="KP433">
            <v>2.3595652173913049</v>
          </cell>
          <cell r="KQ433">
            <v>1.4304347826086956</v>
          </cell>
          <cell r="KR433">
            <v>1.2173913043478262</v>
          </cell>
          <cell r="KS433">
            <v>0.91739130434782601</v>
          </cell>
          <cell r="KT433">
            <v>5.652608695652174E-2</v>
          </cell>
          <cell r="KU433">
            <v>-2.0652173913043477</v>
          </cell>
          <cell r="KV433">
            <v>-1.5652173913043479</v>
          </cell>
          <cell r="KW433">
            <v>-0.29130434782608694</v>
          </cell>
          <cell r="KX433">
            <v>0.32608695652173919</v>
          </cell>
          <cell r="KY433">
            <v>0.32608695652173919</v>
          </cell>
          <cell r="KZ433">
            <v>4.3043478260869561</v>
          </cell>
          <cell r="LA433">
            <v>6.3478260869565215</v>
          </cell>
          <cell r="LB433">
            <v>0</v>
          </cell>
          <cell r="LC433" t="str">
            <v>Jan 20</v>
          </cell>
          <cell r="LD433">
            <v>45.527800161160357</v>
          </cell>
          <cell r="LE433">
            <v>54.178145087235997</v>
          </cell>
          <cell r="LF433">
            <v>565</v>
          </cell>
          <cell r="LG433">
            <v>590</v>
          </cell>
          <cell r="LH433">
            <v>57.189126984126993</v>
          </cell>
          <cell r="LI433">
            <v>67.972380952380959</v>
          </cell>
          <cell r="LJ433">
            <v>74.577142857142846</v>
          </cell>
          <cell r="LK433">
            <v>1.8809523809523814</v>
          </cell>
          <cell r="LL433">
            <v>72.311904761904771</v>
          </cell>
          <cell r="LM433">
            <v>0.35761904761904773</v>
          </cell>
          <cell r="LN433">
            <v>74.747142857142848</v>
          </cell>
          <cell r="LO433">
            <v>1.5752380952380953</v>
          </cell>
          <cell r="LP433">
            <v>0</v>
          </cell>
          <cell r="LQ433">
            <v>0</v>
          </cell>
          <cell r="LR433">
            <v>0</v>
          </cell>
          <cell r="LS433">
            <v>0</v>
          </cell>
          <cell r="LT433">
            <v>47.497337832770896</v>
          </cell>
          <cell r="LU433">
            <v>45.640719910011249</v>
          </cell>
          <cell r="LV433">
            <v>67.119761904761901</v>
          </cell>
          <cell r="LW433">
            <v>63.784318181818186</v>
          </cell>
          <cell r="LX433">
            <v>63.923000000000002</v>
          </cell>
          <cell r="LY433">
            <v>70.68659090909091</v>
          </cell>
          <cell r="LZ433">
            <v>68.289123376623394</v>
          </cell>
          <cell r="MA433">
            <v>66.77000000000001</v>
          </cell>
          <cell r="MB433" t="str">
            <v>Jan 20</v>
          </cell>
          <cell r="MC433">
            <v>513.97619047619048</v>
          </cell>
          <cell r="MD433">
            <v>549.07142857142867</v>
          </cell>
          <cell r="ME433">
            <v>61.336640211640216</v>
          </cell>
          <cell r="MF433">
            <v>74.02</v>
          </cell>
          <cell r="MG433">
            <v>66.061999999999998</v>
          </cell>
          <cell r="MH433" t="str">
            <v>Jan 20</v>
          </cell>
          <cell r="MI433">
            <v>191.52173913043478</v>
          </cell>
          <cell r="MJ433">
            <v>124.72049689440998</v>
          </cell>
          <cell r="MK433">
            <v>127.57763975155285</v>
          </cell>
          <cell r="ML433">
            <v>153.41614906832297</v>
          </cell>
          <cell r="MM433">
            <v>130.43478260869568</v>
          </cell>
          <cell r="MN433">
            <v>224.67210716418899</v>
          </cell>
          <cell r="MO433">
            <v>145.0191990855798</v>
          </cell>
          <cell r="MP433">
            <v>205.59006211180125</v>
          </cell>
          <cell r="MQ433">
            <v>93.782608695652172</v>
          </cell>
          <cell r="MR433">
            <v>132.60869565217391</v>
          </cell>
          <cell r="MS433">
            <v>195.71548546765419</v>
          </cell>
          <cell r="MT433">
            <v>162.08325761602083</v>
          </cell>
          <cell r="MU433">
            <v>131.00787740107197</v>
          </cell>
          <cell r="MV433">
            <v>269.23913043478262</v>
          </cell>
          <cell r="MW433">
            <v>14.73</v>
          </cell>
        </row>
        <row r="434">
          <cell r="F434" t="str">
            <v>Feb 20</v>
          </cell>
          <cell r="G434">
            <v>55.441250000000004</v>
          </cell>
          <cell r="H434">
            <v>0</v>
          </cell>
          <cell r="I434">
            <v>50.530000000000008</v>
          </cell>
          <cell r="J434">
            <v>50.844210526315791</v>
          </cell>
          <cell r="K434">
            <v>53.595526315789471</v>
          </cell>
          <cell r="L434">
            <v>53.958947368421057</v>
          </cell>
          <cell r="M434">
            <v>51.511578947368413</v>
          </cell>
          <cell r="N434">
            <v>-8.915789473684212</v>
          </cell>
          <cell r="O434">
            <v>41.928421052631577</v>
          </cell>
          <cell r="P434">
            <v>41.554736842105271</v>
          </cell>
          <cell r="Q434">
            <v>41.928421052631577</v>
          </cell>
          <cell r="R434">
            <v>49.265263157894729</v>
          </cell>
          <cell r="S434">
            <v>46.304736842105264</v>
          </cell>
          <cell r="T434">
            <v>41.423157894736846</v>
          </cell>
          <cell r="U434">
            <v>30.870526315789476</v>
          </cell>
          <cell r="V434">
            <v>54.791250000000012</v>
          </cell>
          <cell r="W434">
            <v>55.241275000000009</v>
          </cell>
          <cell r="X434">
            <v>55.753750000000011</v>
          </cell>
          <cell r="Y434">
            <v>54.441250000000011</v>
          </cell>
          <cell r="Z434">
            <v>55.503825000000013</v>
          </cell>
          <cell r="AA434">
            <v>55.506499999999996</v>
          </cell>
          <cell r="AB434">
            <v>56.218999999999994</v>
          </cell>
          <cell r="AC434">
            <v>54.403750000000009</v>
          </cell>
          <cell r="AD434">
            <v>54.191250000000011</v>
          </cell>
          <cell r="AE434">
            <v>62.278750000000009</v>
          </cell>
          <cell r="AF434">
            <v>58.116250000000008</v>
          </cell>
          <cell r="AG434">
            <v>58.18</v>
          </cell>
          <cell r="AH434">
            <v>54.966250000000002</v>
          </cell>
          <cell r="AI434">
            <v>54.472499999999989</v>
          </cell>
          <cell r="AJ434">
            <v>58.116250000000008</v>
          </cell>
          <cell r="AK434">
            <v>59.016250000000007</v>
          </cell>
          <cell r="AL434">
            <v>60.191250000000011</v>
          </cell>
          <cell r="AM434">
            <v>61.140999999999998</v>
          </cell>
          <cell r="AN434">
            <v>55.093999999999994</v>
          </cell>
          <cell r="AO434">
            <v>59.418999999999997</v>
          </cell>
          <cell r="AP434">
            <v>55.595000000000006</v>
          </cell>
          <cell r="AQ434">
            <v>56.313250000000011</v>
          </cell>
          <cell r="AR434">
            <v>55.964999999999989</v>
          </cell>
          <cell r="AS434">
            <v>54.403750000000009</v>
          </cell>
          <cell r="AT434">
            <v>55.550000000000004</v>
          </cell>
          <cell r="AU434">
            <v>55.52</v>
          </cell>
          <cell r="AV434">
            <v>60.918999999999997</v>
          </cell>
          <cell r="AW434">
            <v>54.424999999999997</v>
          </cell>
          <cell r="AX434">
            <v>56.941250000000011</v>
          </cell>
          <cell r="AY434">
            <v>53.158947368421067</v>
          </cell>
          <cell r="AZ434">
            <v>53.066842105263149</v>
          </cell>
          <cell r="BA434">
            <v>53.230000000000004</v>
          </cell>
          <cell r="BB434">
            <v>54.507500000000007</v>
          </cell>
          <cell r="BC434">
            <v>54.218999999999994</v>
          </cell>
          <cell r="BD434">
            <v>2.2520000000000016</v>
          </cell>
          <cell r="BE434">
            <v>51.193157894736842</v>
          </cell>
          <cell r="BF434">
            <v>54.951588947368421</v>
          </cell>
          <cell r="BG434">
            <v>46.231526315789473</v>
          </cell>
          <cell r="BH434">
            <v>58.166250000000012</v>
          </cell>
          <cell r="BI434">
            <v>53.878750000000011</v>
          </cell>
          <cell r="BJ434">
            <v>0</v>
          </cell>
          <cell r="BK434">
            <v>1.88</v>
          </cell>
          <cell r="BL434">
            <v>6.0015789473684213</v>
          </cell>
          <cell r="BM434">
            <v>16.478092105263155</v>
          </cell>
          <cell r="BN434">
            <v>26.578815789473683</v>
          </cell>
          <cell r="BO434">
            <v>26.94769736842105</v>
          </cell>
          <cell r="BP434">
            <v>44.221578947368414</v>
          </cell>
          <cell r="BQ434">
            <v>63.698747368421053</v>
          </cell>
          <cell r="BR434">
            <v>62.089377221052629</v>
          </cell>
          <cell r="BS434">
            <v>66.306726315789476</v>
          </cell>
          <cell r="BT434">
            <v>64.697356168421052</v>
          </cell>
          <cell r="BU434">
            <v>70.218915789473684</v>
          </cell>
          <cell r="BV434">
            <v>68.60954564210526</v>
          </cell>
          <cell r="BW434">
            <v>62.293957894736842</v>
          </cell>
          <cell r="BX434">
            <v>60.684587747368418</v>
          </cell>
          <cell r="BY434">
            <v>69.562168421052618</v>
          </cell>
          <cell r="BZ434">
            <v>67.952798273684195</v>
          </cell>
          <cell r="CA434">
            <v>61.466115789473669</v>
          </cell>
          <cell r="CB434">
            <v>59.856745642105246</v>
          </cell>
          <cell r="CC434">
            <v>68.884642105263154</v>
          </cell>
          <cell r="CD434">
            <v>67.275271957894731</v>
          </cell>
          <cell r="CE434">
            <v>78.666221052631585</v>
          </cell>
          <cell r="CF434">
            <v>83.392105263157887</v>
          </cell>
          <cell r="CG434">
            <v>81.110399999999998</v>
          </cell>
          <cell r="CH434">
            <v>61.071315789473687</v>
          </cell>
          <cell r="CI434">
            <v>65.785484210526306</v>
          </cell>
          <cell r="CJ434">
            <v>63.370484210526307</v>
          </cell>
          <cell r="CK434">
            <v>63.475484210526311</v>
          </cell>
          <cell r="CL434">
            <v>61.200521052631579</v>
          </cell>
          <cell r="CM434">
            <v>0</v>
          </cell>
          <cell r="CN434">
            <v>65.276842105263157</v>
          </cell>
          <cell r="CO434">
            <v>63.667471957894733</v>
          </cell>
          <cell r="CP434">
            <v>0</v>
          </cell>
          <cell r="CQ434">
            <v>63.914273684210521</v>
          </cell>
          <cell r="CR434">
            <v>0</v>
          </cell>
          <cell r="CS434">
            <v>0</v>
          </cell>
          <cell r="CT434">
            <v>61.448421052631588</v>
          </cell>
          <cell r="CU434">
            <v>44.618421052631575</v>
          </cell>
          <cell r="CV434">
            <v>0</v>
          </cell>
          <cell r="CW434">
            <v>36.25</v>
          </cell>
          <cell r="CX434">
            <v>0</v>
          </cell>
          <cell r="CY434">
            <v>52.64390526315789</v>
          </cell>
          <cell r="CZ434">
            <v>63.849947368421049</v>
          </cell>
          <cell r="DA434">
            <v>63.718973684210532</v>
          </cell>
          <cell r="DB434">
            <v>1.0866947368421052</v>
          </cell>
          <cell r="DC434">
            <v>0.94392344497607483</v>
          </cell>
          <cell r="DD434">
            <v>0.2759473684210576</v>
          </cell>
          <cell r="DE434">
            <v>0</v>
          </cell>
          <cell r="DF434">
            <v>1.609370147368421</v>
          </cell>
          <cell r="DG434">
            <v>3.8318336842105265</v>
          </cell>
          <cell r="DH434">
            <v>2.5194868421052634</v>
          </cell>
          <cell r="DI434">
            <v>0.22422078947368421</v>
          </cell>
          <cell r="DJ434">
            <v>0.25109447368421056</v>
          </cell>
          <cell r="DK434">
            <v>0.83703157894736846</v>
          </cell>
          <cell r="DL434">
            <v>0</v>
          </cell>
          <cell r="DM434" t="str">
            <v>Feb 20</v>
          </cell>
          <cell r="DN434">
            <v>2.4550000000000001</v>
          </cell>
          <cell r="DO434">
            <v>0</v>
          </cell>
          <cell r="DP434">
            <v>0</v>
          </cell>
          <cell r="DQ434">
            <v>0</v>
          </cell>
          <cell r="DR434">
            <v>0</v>
          </cell>
          <cell r="DS434">
            <v>4.6631052631578882</v>
          </cell>
          <cell r="DT434">
            <v>68.361852631578941</v>
          </cell>
          <cell r="DU434">
            <v>66.752482484210518</v>
          </cell>
          <cell r="DV434">
            <v>74.061694736842099</v>
          </cell>
          <cell r="DW434">
            <v>72.452324589473676</v>
          </cell>
          <cell r="DX434">
            <v>64.176663157894737</v>
          </cell>
          <cell r="DY434">
            <v>62.567293010526313</v>
          </cell>
          <cell r="DZ434">
            <v>71.534399999999991</v>
          </cell>
          <cell r="EA434">
            <v>69.925029852631567</v>
          </cell>
          <cell r="EB434">
            <v>64.182189473684218</v>
          </cell>
          <cell r="EC434">
            <v>62.572819326315795</v>
          </cell>
          <cell r="ED434">
            <v>71.534399999999991</v>
          </cell>
          <cell r="EE434">
            <v>69.925029852631567</v>
          </cell>
          <cell r="EF434">
            <v>66.629684210526335</v>
          </cell>
          <cell r="EG434">
            <v>71.12700000000001</v>
          </cell>
          <cell r="EH434">
            <v>62.697157894736833</v>
          </cell>
          <cell r="EI434">
            <v>0</v>
          </cell>
          <cell r="EJ434">
            <v>0</v>
          </cell>
          <cell r="EK434">
            <v>68.060999999999993</v>
          </cell>
          <cell r="EL434">
            <v>66.451629852631569</v>
          </cell>
          <cell r="EM434">
            <v>0</v>
          </cell>
          <cell r="EN434">
            <v>0</v>
          </cell>
          <cell r="EO434">
            <v>58.80736842105263</v>
          </cell>
          <cell r="EP434">
            <v>44.583684210526314</v>
          </cell>
          <cell r="EQ434" t="str">
            <v>Feb 20</v>
          </cell>
          <cell r="ER434">
            <v>1.89</v>
          </cell>
          <cell r="ES434">
            <v>0</v>
          </cell>
          <cell r="ET434">
            <v>0</v>
          </cell>
          <cell r="EU434">
            <v>0</v>
          </cell>
          <cell r="EV434">
            <v>15.32171052631579</v>
          </cell>
          <cell r="EW434">
            <v>23.097236842105261</v>
          </cell>
          <cell r="EX434">
            <v>26.686578947368417</v>
          </cell>
          <cell r="EY434">
            <v>61.960831578947364</v>
          </cell>
          <cell r="EZ434">
            <v>60.35146143157894</v>
          </cell>
          <cell r="FA434">
            <v>77.174778947368409</v>
          </cell>
          <cell r="FB434">
            <v>75.565408799999986</v>
          </cell>
          <cell r="FC434">
            <v>63.812147368421044</v>
          </cell>
          <cell r="FD434">
            <v>62.202777221052621</v>
          </cell>
          <cell r="FE434">
            <v>61.540831578947362</v>
          </cell>
          <cell r="FF434">
            <v>59.931461431578938</v>
          </cell>
          <cell r="FG434">
            <v>0</v>
          </cell>
          <cell r="FH434">
            <v>64.583956168421054</v>
          </cell>
          <cell r="FI434">
            <v>63.433484210526323</v>
          </cell>
          <cell r="FJ434">
            <v>66.193326315789477</v>
          </cell>
          <cell r="FK434">
            <v>64.583956168421054</v>
          </cell>
          <cell r="FL434">
            <v>0</v>
          </cell>
          <cell r="FM434">
            <v>0</v>
          </cell>
          <cell r="FN434" t="str">
            <v>Feb 20</v>
          </cell>
          <cell r="FO434">
            <v>1.65</v>
          </cell>
          <cell r="FP434">
            <v>41.457500000000003</v>
          </cell>
          <cell r="FQ434">
            <v>40.99666666666667</v>
          </cell>
          <cell r="FR434">
            <v>39.83</v>
          </cell>
          <cell r="FS434">
            <v>0</v>
          </cell>
          <cell r="FT434">
            <v>78.152273684210542</v>
          </cell>
          <cell r="FU434">
            <v>76.542903536842118</v>
          </cell>
          <cell r="FV434">
            <v>83.678589473684227</v>
          </cell>
          <cell r="FW434">
            <v>82.069219326315803</v>
          </cell>
          <cell r="FX434">
            <v>77.964378947368431</v>
          </cell>
          <cell r="FY434">
            <v>76.355008800000007</v>
          </cell>
          <cell r="FZ434">
            <v>82.639642105263164</v>
          </cell>
          <cell r="GA434">
            <v>81.03027195789474</v>
          </cell>
          <cell r="GB434">
            <v>0</v>
          </cell>
          <cell r="GC434">
            <v>0</v>
          </cell>
          <cell r="GD434">
            <v>68.868063157894738</v>
          </cell>
          <cell r="GE434">
            <v>73.288010526315787</v>
          </cell>
          <cell r="GF434">
            <v>71.678640378947364</v>
          </cell>
          <cell r="GG434">
            <v>73.299063157894736</v>
          </cell>
          <cell r="GH434">
            <v>71.689693010526312</v>
          </cell>
          <cell r="GI434">
            <v>75.015315789473675</v>
          </cell>
          <cell r="GJ434">
            <v>73.335315789473682</v>
          </cell>
          <cell r="GK434">
            <v>0</v>
          </cell>
          <cell r="GL434">
            <v>0</v>
          </cell>
          <cell r="GM434">
            <v>0</v>
          </cell>
          <cell r="GN434">
            <v>0</v>
          </cell>
          <cell r="GO434" t="str">
            <v>Feb 20</v>
          </cell>
          <cell r="GP434">
            <v>2.883</v>
          </cell>
          <cell r="GQ434">
            <v>357.96249999999998</v>
          </cell>
          <cell r="GR434">
            <v>480.6</v>
          </cell>
          <cell r="GS434">
            <v>326.625</v>
          </cell>
          <cell r="GT434">
            <v>428.78750000000002</v>
          </cell>
          <cell r="GU434">
            <v>465.41250000000002</v>
          </cell>
          <cell r="GV434">
            <v>461.66250000000002</v>
          </cell>
          <cell r="GW434">
            <v>465.41250000000002</v>
          </cell>
          <cell r="GX434">
            <v>0</v>
          </cell>
          <cell r="GY434">
            <v>584.82500000000005</v>
          </cell>
          <cell r="GZ434">
            <v>529.08749999999998</v>
          </cell>
          <cell r="HA434">
            <v>538.11249999999995</v>
          </cell>
          <cell r="HB434">
            <v>514.82500000000005</v>
          </cell>
          <cell r="HC434">
            <v>516.88750000000005</v>
          </cell>
          <cell r="HD434">
            <v>483.45</v>
          </cell>
          <cell r="HE434">
            <v>492.07499999999999</v>
          </cell>
          <cell r="HF434">
            <v>494.51249999999999</v>
          </cell>
          <cell r="HG434">
            <v>447.08749999999998</v>
          </cell>
          <cell r="HH434">
            <v>0</v>
          </cell>
          <cell r="HI434">
            <v>429.3125</v>
          </cell>
          <cell r="HJ434">
            <v>0</v>
          </cell>
          <cell r="HK434" t="e">
            <v>#VALUE!</v>
          </cell>
          <cell r="HL434">
            <v>0</v>
          </cell>
          <cell r="HM434">
            <v>423.01249999999999</v>
          </cell>
          <cell r="HN434">
            <v>357.26249999999999</v>
          </cell>
          <cell r="HO434">
            <v>265.22500000000002</v>
          </cell>
          <cell r="HP434">
            <v>239.9375</v>
          </cell>
          <cell r="HQ434">
            <v>0</v>
          </cell>
          <cell r="HR434">
            <v>48.28</v>
          </cell>
          <cell r="HS434">
            <v>0</v>
          </cell>
          <cell r="HT434">
            <v>638.27499999999998</v>
          </cell>
          <cell r="HU434" t="str">
            <v>Feb 20</v>
          </cell>
          <cell r="HV434">
            <v>451.875</v>
          </cell>
          <cell r="HW434">
            <v>566.29999999999995</v>
          </cell>
          <cell r="HX434">
            <v>424.875</v>
          </cell>
          <cell r="HY434">
            <v>539.29999999999995</v>
          </cell>
          <cell r="HZ434">
            <v>452.33749999999998</v>
          </cell>
          <cell r="IA434">
            <v>435.13749999999999</v>
          </cell>
          <cell r="IB434">
            <v>452.33749999999998</v>
          </cell>
          <cell r="IC434">
            <v>529.6</v>
          </cell>
          <cell r="ID434">
            <v>498.25</v>
          </cell>
          <cell r="IE434">
            <v>476.48750000000001</v>
          </cell>
          <cell r="IF434">
            <v>488.13749999999999</v>
          </cell>
          <cell r="IG434">
            <v>438.46249999999998</v>
          </cell>
          <cell r="IH434">
            <v>0</v>
          </cell>
          <cell r="II434">
            <v>417.38749999999999</v>
          </cell>
          <cell r="IJ434">
            <v>0</v>
          </cell>
          <cell r="IK434">
            <v>0</v>
          </cell>
          <cell r="IL434">
            <v>0</v>
          </cell>
          <cell r="IM434">
            <v>369.45</v>
          </cell>
          <cell r="IN434">
            <v>257.16250000000002</v>
          </cell>
          <cell r="IO434">
            <v>0</v>
          </cell>
          <cell r="IP434">
            <v>0</v>
          </cell>
          <cell r="IQ434" t="str">
            <v>Feb 20</v>
          </cell>
          <cell r="IR434">
            <v>9.3253535541697214</v>
          </cell>
          <cell r="IS434">
            <v>40.692990330378727</v>
          </cell>
          <cell r="IT434">
            <v>50.045914600550958</v>
          </cell>
          <cell r="IU434">
            <v>0</v>
          </cell>
          <cell r="IV434">
            <v>0</v>
          </cell>
          <cell r="IW434">
            <v>0</v>
          </cell>
          <cell r="IX434">
            <v>54.408000000000001</v>
          </cell>
          <cell r="IY434">
            <v>0</v>
          </cell>
          <cell r="IZ434">
            <v>66.592000000000013</v>
          </cell>
          <cell r="JA434">
            <v>65.500999999999991</v>
          </cell>
          <cell r="JB434">
            <v>0</v>
          </cell>
          <cell r="JC434">
            <v>63.317000000000007</v>
          </cell>
          <cell r="JD434">
            <v>70.319526627218949</v>
          </cell>
          <cell r="JE434">
            <v>0</v>
          </cell>
          <cell r="JF434">
            <v>0</v>
          </cell>
          <cell r="JG434">
            <v>0</v>
          </cell>
          <cell r="JH434">
            <v>0</v>
          </cell>
          <cell r="JI434">
            <v>0</v>
          </cell>
          <cell r="JJ434">
            <v>0</v>
          </cell>
          <cell r="JK434">
            <v>0</v>
          </cell>
          <cell r="JL434">
            <v>0</v>
          </cell>
          <cell r="JM434">
            <v>3.3350000000000009</v>
          </cell>
          <cell r="JN434">
            <v>62.842002499999992</v>
          </cell>
          <cell r="JO434">
            <v>0</v>
          </cell>
          <cell r="JP434">
            <v>65.968000000000004</v>
          </cell>
          <cell r="JQ434">
            <v>62.633000000000003</v>
          </cell>
          <cell r="JR434">
            <v>64.173500000000018</v>
          </cell>
          <cell r="JS434">
            <v>65.730500000000006</v>
          </cell>
          <cell r="JT434">
            <v>66.317999999999998</v>
          </cell>
          <cell r="JU434">
            <v>0</v>
          </cell>
          <cell r="JV434">
            <v>0</v>
          </cell>
          <cell r="JW434">
            <v>0</v>
          </cell>
          <cell r="JX434">
            <v>0</v>
          </cell>
          <cell r="JY434">
            <v>0</v>
          </cell>
          <cell r="JZ434">
            <v>64.033000000000001</v>
          </cell>
          <cell r="KA434">
            <v>0</v>
          </cell>
          <cell r="KB434">
            <v>0</v>
          </cell>
          <cell r="KC434">
            <v>0</v>
          </cell>
          <cell r="KD434">
            <v>73.136850393700797</v>
          </cell>
          <cell r="KE434">
            <v>0</v>
          </cell>
          <cell r="KF434">
            <v>73.136850393700797</v>
          </cell>
          <cell r="KG434">
            <v>0</v>
          </cell>
          <cell r="KH434">
            <v>65.521999999999991</v>
          </cell>
          <cell r="KI434">
            <v>0</v>
          </cell>
          <cell r="KJ434">
            <v>72.136850393700797</v>
          </cell>
          <cell r="KK434">
            <v>47.866929921259853</v>
          </cell>
          <cell r="KL434">
            <v>46.817087401574803</v>
          </cell>
          <cell r="KM434">
            <v>0</v>
          </cell>
          <cell r="KN434">
            <v>45.267716535433067</v>
          </cell>
          <cell r="KO434">
            <v>1.0000000000000001E-5</v>
          </cell>
          <cell r="KP434">
            <v>2.09</v>
          </cell>
          <cell r="KQ434">
            <v>1.2499999999999996</v>
          </cell>
          <cell r="KR434">
            <v>1.0499999999999998</v>
          </cell>
          <cell r="KS434">
            <v>0.74999999999999989</v>
          </cell>
          <cell r="KT434">
            <v>-0.19999749999999999</v>
          </cell>
          <cell r="KU434">
            <v>-1.9000000000000004</v>
          </cell>
          <cell r="KV434">
            <v>-1.4000000000000004</v>
          </cell>
          <cell r="KW434">
            <v>-0.49999999999999989</v>
          </cell>
          <cell r="KX434">
            <v>0.35</v>
          </cell>
          <cell r="KY434">
            <v>0.35</v>
          </cell>
          <cell r="KZ434">
            <v>1.0000049999999998</v>
          </cell>
          <cell r="LA434">
            <v>1.5</v>
          </cell>
          <cell r="LB434">
            <v>0</v>
          </cell>
          <cell r="LC434" t="str">
            <v>Feb 20</v>
          </cell>
          <cell r="LD434">
            <v>40.692989524576952</v>
          </cell>
          <cell r="LE434">
            <v>50.045913682277316</v>
          </cell>
          <cell r="LF434">
            <v>505</v>
          </cell>
          <cell r="LG434">
            <v>545</v>
          </cell>
          <cell r="LH434">
            <v>49.987972222222226</v>
          </cell>
          <cell r="LI434">
            <v>61.608000000000004</v>
          </cell>
          <cell r="LJ434">
            <v>63.141500000000001</v>
          </cell>
          <cell r="LK434">
            <v>2.2249999999999996</v>
          </cell>
          <cell r="LL434">
            <v>63.349999999999994</v>
          </cell>
          <cell r="LM434">
            <v>0.98199999999999998</v>
          </cell>
          <cell r="LN434">
            <v>65.141000000000005</v>
          </cell>
          <cell r="LO434">
            <v>1.8775000000000002</v>
          </cell>
          <cell r="LP434">
            <v>0</v>
          </cell>
          <cell r="LQ434">
            <v>0</v>
          </cell>
          <cell r="LR434">
            <v>0</v>
          </cell>
          <cell r="LS434">
            <v>0</v>
          </cell>
          <cell r="LT434">
            <v>44.119133858267716</v>
          </cell>
          <cell r="LU434">
            <v>42.491023622047244</v>
          </cell>
          <cell r="LV434">
            <v>56.218999999999994</v>
          </cell>
          <cell r="LW434">
            <v>54.403750000000009</v>
          </cell>
          <cell r="LX434">
            <v>54.191250000000011</v>
          </cell>
          <cell r="LY434">
            <v>62.278750000000009</v>
          </cell>
          <cell r="LZ434">
            <v>58.116250000000008</v>
          </cell>
          <cell r="MA434">
            <v>58.18</v>
          </cell>
          <cell r="MB434" t="str">
            <v>Feb 20</v>
          </cell>
          <cell r="MC434">
            <v>384.47500000000002</v>
          </cell>
          <cell r="MD434">
            <v>434.52499999999998</v>
          </cell>
          <cell r="ME434">
            <v>53.170138888888886</v>
          </cell>
          <cell r="MF434">
            <v>73.819999999999993</v>
          </cell>
          <cell r="MG434">
            <v>66.072500000000005</v>
          </cell>
          <cell r="MH434" t="str">
            <v>Feb 20</v>
          </cell>
          <cell r="MI434">
            <v>153.75</v>
          </cell>
          <cell r="MJ434">
            <v>95.714285714285694</v>
          </cell>
          <cell r="MK434">
            <v>98.571428571428569</v>
          </cell>
          <cell r="ML434">
            <v>114.28571428571436</v>
          </cell>
          <cell r="MM434">
            <v>100.00000000000001</v>
          </cell>
          <cell r="MN434">
            <v>195.71724614321889</v>
          </cell>
          <cell r="MO434">
            <v>112.11158192090394</v>
          </cell>
          <cell r="MP434">
            <v>123.57142857142858</v>
          </cell>
          <cell r="MQ434">
            <v>45</v>
          </cell>
          <cell r="MR434">
            <v>76.25</v>
          </cell>
          <cell r="MS434">
            <v>150.14413837283792</v>
          </cell>
          <cell r="MT434">
            <v>134.52914798206274</v>
          </cell>
          <cell r="MU434">
            <v>79.979733642154059</v>
          </cell>
          <cell r="MV434">
            <v>145</v>
          </cell>
          <cell r="MW434">
            <v>14.73</v>
          </cell>
        </row>
        <row r="435">
          <cell r="F435" t="str">
            <v>Mar 20</v>
          </cell>
          <cell r="G435">
            <v>31.829090909090905</v>
          </cell>
          <cell r="H435">
            <v>0</v>
          </cell>
          <cell r="I435">
            <v>29.865909090909089</v>
          </cell>
          <cell r="J435">
            <v>32.274545454545454</v>
          </cell>
          <cell r="K435">
            <v>30.194999999999997</v>
          </cell>
          <cell r="L435">
            <v>29.552272727272733</v>
          </cell>
          <cell r="M435">
            <v>27.661363636363635</v>
          </cell>
          <cell r="N435">
            <v>-7.5363636363636353</v>
          </cell>
          <cell r="O435">
            <v>24.738181818181818</v>
          </cell>
          <cell r="P435">
            <v>21.88818181818182</v>
          </cell>
          <cell r="Q435">
            <v>24.738181818181818</v>
          </cell>
          <cell r="R435">
            <v>27.768863636363641</v>
          </cell>
          <cell r="S435">
            <v>25.195000000000007</v>
          </cell>
          <cell r="T435">
            <v>23.410909090909097</v>
          </cell>
          <cell r="U435">
            <v>15.251818181818187</v>
          </cell>
          <cell r="V435">
            <v>29.097272727272724</v>
          </cell>
          <cell r="W435">
            <v>29.897272727272721</v>
          </cell>
          <cell r="X435">
            <v>31.785909090909087</v>
          </cell>
          <cell r="Y435">
            <v>30.374545454545451</v>
          </cell>
          <cell r="Z435">
            <v>31.510977272727267</v>
          </cell>
          <cell r="AA435">
            <v>32.452500000000008</v>
          </cell>
          <cell r="AB435">
            <v>33.427500000000009</v>
          </cell>
          <cell r="AC435">
            <v>29.669999999999995</v>
          </cell>
          <cell r="AD435">
            <v>29.056363636363631</v>
          </cell>
          <cell r="AE435">
            <v>37.079090909090908</v>
          </cell>
          <cell r="AF435">
            <v>37.172840909090915</v>
          </cell>
          <cell r="AG435">
            <v>36.78</v>
          </cell>
          <cell r="AH435">
            <v>34.822840909090914</v>
          </cell>
          <cell r="AI435">
            <v>33.700227272727282</v>
          </cell>
          <cell r="AJ435">
            <v>37.172840909090915</v>
          </cell>
          <cell r="AK435">
            <v>37.172840909090915</v>
          </cell>
          <cell r="AL435">
            <v>34.629090909090905</v>
          </cell>
          <cell r="AM435">
            <v>40.264090909090903</v>
          </cell>
          <cell r="AN435">
            <v>31.927500000000009</v>
          </cell>
          <cell r="AO435">
            <v>38.427509090909105</v>
          </cell>
          <cell r="AP435">
            <v>33.114545454545457</v>
          </cell>
          <cell r="AQ435">
            <v>35.205113636363642</v>
          </cell>
          <cell r="AR435">
            <v>35.072727272727278</v>
          </cell>
          <cell r="AS435">
            <v>29.669999999999995</v>
          </cell>
          <cell r="AT435">
            <v>35.778227272727271</v>
          </cell>
          <cell r="AU435">
            <v>34.299999999999997</v>
          </cell>
          <cell r="AV435">
            <v>39.745681818181829</v>
          </cell>
          <cell r="AW435">
            <v>33.930022727272728</v>
          </cell>
          <cell r="AX435">
            <v>32.088181818181816</v>
          </cell>
          <cell r="AY435">
            <v>28.752272727272736</v>
          </cell>
          <cell r="AZ435">
            <v>29.606818181818191</v>
          </cell>
          <cell r="BA435">
            <v>32.565909090909095</v>
          </cell>
          <cell r="BB435">
            <v>34.01</v>
          </cell>
          <cell r="BC435">
            <v>33.700227272727282</v>
          </cell>
          <cell r="BD435">
            <v>1.6225000000000016</v>
          </cell>
          <cell r="BE435">
            <v>27.640909090909091</v>
          </cell>
          <cell r="BF435">
            <v>30.72137363636363</v>
          </cell>
          <cell r="BG435">
            <v>23.396681818181818</v>
          </cell>
          <cell r="BH435">
            <v>33.492727272727265</v>
          </cell>
          <cell r="BI435">
            <v>29.067727272727268</v>
          </cell>
          <cell r="BJ435">
            <v>0</v>
          </cell>
          <cell r="BK435">
            <v>1.82</v>
          </cell>
          <cell r="BL435">
            <v>5.2476136363636359</v>
          </cell>
          <cell r="BM435">
            <v>13.517556818181818</v>
          </cell>
          <cell r="BN435">
            <v>16.332272727272727</v>
          </cell>
          <cell r="BO435">
            <v>14.326534090909091</v>
          </cell>
          <cell r="BP435">
            <v>23.702556818181819</v>
          </cell>
          <cell r="BQ435">
            <v>35.172136363636362</v>
          </cell>
          <cell r="BR435">
            <v>33.604165827272723</v>
          </cell>
          <cell r="BS435">
            <v>37.894881818181815</v>
          </cell>
          <cell r="BT435">
            <v>36.326911281818177</v>
          </cell>
          <cell r="BU435">
            <v>41.97919090909091</v>
          </cell>
          <cell r="BV435">
            <v>40.411220372727271</v>
          </cell>
          <cell r="BW435">
            <v>35.928518181818184</v>
          </cell>
          <cell r="BX435">
            <v>34.360547645454545</v>
          </cell>
          <cell r="BY435">
            <v>42.743972727272727</v>
          </cell>
          <cell r="BZ435">
            <v>41.176002190909088</v>
          </cell>
          <cell r="CA435">
            <v>33.062972727272722</v>
          </cell>
          <cell r="CB435">
            <v>31.495002190909087</v>
          </cell>
          <cell r="CC435">
            <v>39.829363636363638</v>
          </cell>
          <cell r="CD435">
            <v>38.261393099999999</v>
          </cell>
          <cell r="CE435">
            <v>45.528954545454546</v>
          </cell>
          <cell r="CF435">
            <v>54.466363636363639</v>
          </cell>
          <cell r="CG435">
            <v>46.78475454545454</v>
          </cell>
          <cell r="CH435">
            <v>49.555227272727272</v>
          </cell>
          <cell r="CI435">
            <v>41.150263636363633</v>
          </cell>
          <cell r="CJ435">
            <v>38.735263636363634</v>
          </cell>
          <cell r="CK435">
            <v>38.84026363636363</v>
          </cell>
          <cell r="CL435">
            <v>41.488363636363623</v>
          </cell>
          <cell r="CM435">
            <v>0</v>
          </cell>
          <cell r="CN435">
            <v>46.967836363636358</v>
          </cell>
          <cell r="CO435">
            <v>45.39986582727272</v>
          </cell>
          <cell r="CP435">
            <v>0</v>
          </cell>
          <cell r="CQ435">
            <v>44.60972727272727</v>
          </cell>
          <cell r="CR435">
            <v>0</v>
          </cell>
          <cell r="CS435">
            <v>0</v>
          </cell>
          <cell r="CT435">
            <v>33.685909090909092</v>
          </cell>
          <cell r="CU435">
            <v>24.928636363636365</v>
          </cell>
          <cell r="CV435">
            <v>0</v>
          </cell>
          <cell r="CW435">
            <v>40.375</v>
          </cell>
          <cell r="CX435">
            <v>0</v>
          </cell>
          <cell r="CY435">
            <v>24.252136363636364</v>
          </cell>
          <cell r="CZ435">
            <v>36.807749999999992</v>
          </cell>
          <cell r="DA435">
            <v>36.75095454545454</v>
          </cell>
          <cell r="DB435">
            <v>1.1345090909090914</v>
          </cell>
          <cell r="DC435">
            <v>0.88512396694214834</v>
          </cell>
          <cell r="DD435">
            <v>0.95518181818181935</v>
          </cell>
          <cell r="DE435">
            <v>0</v>
          </cell>
          <cell r="DF435">
            <v>1.5679705363636363</v>
          </cell>
          <cell r="DG435">
            <v>3.7332631818181818</v>
          </cell>
          <cell r="DH435">
            <v>2.4268068181818183</v>
          </cell>
          <cell r="DI435">
            <v>0.22608</v>
          </cell>
          <cell r="DJ435">
            <v>0.23647636363636362</v>
          </cell>
          <cell r="DK435">
            <v>0.84389999999999998</v>
          </cell>
          <cell r="DL435">
            <v>0</v>
          </cell>
          <cell r="DM435" t="str">
            <v>Mar 20</v>
          </cell>
          <cell r="DN435">
            <v>1.69</v>
          </cell>
          <cell r="DO435">
            <v>0</v>
          </cell>
          <cell r="DP435">
            <v>0</v>
          </cell>
          <cell r="DQ435">
            <v>0</v>
          </cell>
          <cell r="DR435">
            <v>0</v>
          </cell>
          <cell r="DS435">
            <v>4.0178727272727315</v>
          </cell>
          <cell r="DT435">
            <v>39.190009090909093</v>
          </cell>
          <cell r="DU435">
            <v>37.622038554545455</v>
          </cell>
          <cell r="DV435">
            <v>47.011554545454544</v>
          </cell>
          <cell r="DW435">
            <v>45.443584009090905</v>
          </cell>
          <cell r="DX435">
            <v>33.793009090909088</v>
          </cell>
          <cell r="DY435">
            <v>32.225038554545449</v>
          </cell>
          <cell r="DZ435">
            <v>45.810736363636359</v>
          </cell>
          <cell r="EA435">
            <v>44.24276582727272</v>
          </cell>
          <cell r="EB435">
            <v>33.707099999999997</v>
          </cell>
          <cell r="EC435">
            <v>32.139129463636358</v>
          </cell>
          <cell r="ED435">
            <v>45.614099999999993</v>
          </cell>
          <cell r="EE435">
            <v>44.046129463636355</v>
          </cell>
          <cell r="EF435">
            <v>40.148181818181818</v>
          </cell>
          <cell r="EG435">
            <v>50.648181818181818</v>
          </cell>
          <cell r="EH435">
            <v>42.763636363636358</v>
          </cell>
          <cell r="EI435">
            <v>0</v>
          </cell>
          <cell r="EJ435">
            <v>0</v>
          </cell>
          <cell r="EK435">
            <v>49.569545454545441</v>
          </cell>
          <cell r="EL435">
            <v>48.001574918181802</v>
          </cell>
          <cell r="EM435">
            <v>0</v>
          </cell>
          <cell r="EN435">
            <v>0</v>
          </cell>
          <cell r="EO435">
            <v>32.490909090909085</v>
          </cell>
          <cell r="EP435">
            <v>25.938181818181818</v>
          </cell>
          <cell r="EQ435" t="str">
            <v>Mar 20</v>
          </cell>
          <cell r="ER435">
            <v>1.66</v>
          </cell>
          <cell r="ES435">
            <v>0</v>
          </cell>
          <cell r="ET435">
            <v>0</v>
          </cell>
          <cell r="EU435">
            <v>0</v>
          </cell>
          <cell r="EV435">
            <v>11.74090909090909</v>
          </cell>
          <cell r="EW435">
            <v>13.292045454545454</v>
          </cell>
          <cell r="EX435">
            <v>21.245795454545455</v>
          </cell>
          <cell r="EY435">
            <v>29.995827272727269</v>
          </cell>
          <cell r="EZ435">
            <v>28.427856736363633</v>
          </cell>
          <cell r="FA435">
            <v>43.120827272727269</v>
          </cell>
          <cell r="FB435">
            <v>41.55285673636363</v>
          </cell>
          <cell r="FC435">
            <v>32.563554545454544</v>
          </cell>
          <cell r="FD435">
            <v>30.995584009090908</v>
          </cell>
          <cell r="FE435">
            <v>29.575827272727267</v>
          </cell>
          <cell r="FF435">
            <v>28.007856736363632</v>
          </cell>
          <cell r="FG435">
            <v>0</v>
          </cell>
          <cell r="FH435">
            <v>42.359447645454544</v>
          </cell>
          <cell r="FI435">
            <v>43.699663636363631</v>
          </cell>
          <cell r="FJ435">
            <v>43.927418181818183</v>
          </cell>
          <cell r="FK435">
            <v>42.359447645454544</v>
          </cell>
          <cell r="FL435">
            <v>0</v>
          </cell>
          <cell r="FM435">
            <v>0</v>
          </cell>
          <cell r="FN435" t="str">
            <v>Mar 20</v>
          </cell>
          <cell r="FO435">
            <v>1.5</v>
          </cell>
          <cell r="FP435">
            <v>32.169375000000002</v>
          </cell>
          <cell r="FQ435">
            <v>28.409659090909088</v>
          </cell>
          <cell r="FR435">
            <v>29.564659090909089</v>
          </cell>
          <cell r="FS435">
            <v>0</v>
          </cell>
          <cell r="FT435">
            <v>38.493095454545454</v>
          </cell>
          <cell r="FU435">
            <v>36.925124918181815</v>
          </cell>
          <cell r="FV435">
            <v>44.46855</v>
          </cell>
          <cell r="FW435">
            <v>42.900579463636362</v>
          </cell>
          <cell r="FX435">
            <v>38.474004545454555</v>
          </cell>
          <cell r="FY435">
            <v>36.906034009090916</v>
          </cell>
          <cell r="FZ435">
            <v>43.838550000000005</v>
          </cell>
          <cell r="GA435">
            <v>42.270579463636366</v>
          </cell>
          <cell r="GB435">
            <v>0</v>
          </cell>
          <cell r="GC435">
            <v>0</v>
          </cell>
          <cell r="GD435">
            <v>43.48164545454545</v>
          </cell>
          <cell r="GE435">
            <v>52.884300000000003</v>
          </cell>
          <cell r="GF435">
            <v>51.316329463636364</v>
          </cell>
          <cell r="GG435">
            <v>52.884300000000003</v>
          </cell>
          <cell r="GH435">
            <v>51.316329463636364</v>
          </cell>
          <cell r="GI435">
            <v>41.131363636363638</v>
          </cell>
          <cell r="GJ435">
            <v>39.451363636363638</v>
          </cell>
          <cell r="GK435">
            <v>0</v>
          </cell>
          <cell r="GL435">
            <v>0</v>
          </cell>
          <cell r="GM435">
            <v>0</v>
          </cell>
          <cell r="GN435">
            <v>0</v>
          </cell>
          <cell r="GO435" t="str">
            <v>Mar 20</v>
          </cell>
          <cell r="GP435">
            <v>2.673</v>
          </cell>
          <cell r="GQ435">
            <v>254.46590909090909</v>
          </cell>
          <cell r="GR435">
            <v>225.20454545454547</v>
          </cell>
          <cell r="GS435">
            <v>210.90909090909091</v>
          </cell>
          <cell r="GT435">
            <v>214.06818181818181</v>
          </cell>
          <cell r="GU435">
            <v>246.70454545454547</v>
          </cell>
          <cell r="GV435">
            <v>242.95454545454547</v>
          </cell>
          <cell r="GW435">
            <v>246.70454545454547</v>
          </cell>
          <cell r="GX435">
            <v>0</v>
          </cell>
          <cell r="GY435">
            <v>339.71590909090907</v>
          </cell>
          <cell r="GZ435">
            <v>288.68181818181819</v>
          </cell>
          <cell r="HA435">
            <v>297.06818181818181</v>
          </cell>
          <cell r="HB435">
            <v>269.71590909090907</v>
          </cell>
          <cell r="HC435">
            <v>316.11363636363637</v>
          </cell>
          <cell r="HD435">
            <v>334.81818181818181</v>
          </cell>
          <cell r="HE435">
            <v>344.10227272727275</v>
          </cell>
          <cell r="HF435">
            <v>344.56818181818181</v>
          </cell>
          <cell r="HG435">
            <v>257.06818181818181</v>
          </cell>
          <cell r="HH435">
            <v>0</v>
          </cell>
          <cell r="HI435">
            <v>249.89772727272728</v>
          </cell>
          <cell r="HJ435">
            <v>0</v>
          </cell>
          <cell r="HK435" t="e">
            <v>#VALUE!</v>
          </cell>
          <cell r="HL435">
            <v>0</v>
          </cell>
          <cell r="HM435">
            <v>254.81818181818181</v>
          </cell>
          <cell r="HN435">
            <v>201.5</v>
          </cell>
          <cell r="HO435">
            <v>150.71590909090909</v>
          </cell>
          <cell r="HP435">
            <v>129.43181818181819</v>
          </cell>
          <cell r="HQ435">
            <v>0</v>
          </cell>
          <cell r="HR435">
            <v>47.8735</v>
          </cell>
          <cell r="HS435">
            <v>0</v>
          </cell>
          <cell r="HT435">
            <v>347.05681818181819</v>
          </cell>
          <cell r="HU435" t="str">
            <v>Mar 20</v>
          </cell>
          <cell r="HV435">
            <v>329.34090909090907</v>
          </cell>
          <cell r="HW435">
            <v>295.65909090909093</v>
          </cell>
          <cell r="HX435">
            <v>302.34090909090907</v>
          </cell>
          <cell r="HY435">
            <v>268.65909090909093</v>
          </cell>
          <cell r="HZ435">
            <v>233.13636363636363</v>
          </cell>
          <cell r="IA435">
            <v>215.26136363636363</v>
          </cell>
          <cell r="IB435">
            <v>233.13636363636363</v>
          </cell>
          <cell r="IC435">
            <v>285.19318181818181</v>
          </cell>
          <cell r="ID435">
            <v>296.42045454545456</v>
          </cell>
          <cell r="IE435">
            <v>321.92045454545456</v>
          </cell>
          <cell r="IF435">
            <v>330.47727272727275</v>
          </cell>
          <cell r="IG435">
            <v>251.63636363636363</v>
          </cell>
          <cell r="IH435">
            <v>0</v>
          </cell>
          <cell r="II435">
            <v>243.07954545454547</v>
          </cell>
          <cell r="IJ435">
            <v>0</v>
          </cell>
          <cell r="IK435">
            <v>0</v>
          </cell>
          <cell r="IL435">
            <v>0</v>
          </cell>
          <cell r="IM435">
            <v>212.17045454545453</v>
          </cell>
          <cell r="IN435">
            <v>152</v>
          </cell>
          <cell r="IO435">
            <v>0</v>
          </cell>
          <cell r="IP435">
            <v>0</v>
          </cell>
          <cell r="IQ435" t="str">
            <v>Mar 20</v>
          </cell>
          <cell r="IR435">
            <v>9.5370469234182078</v>
          </cell>
          <cell r="IS435">
            <v>34.649477034649479</v>
          </cell>
          <cell r="IT435">
            <v>44.077135904499535</v>
          </cell>
          <cell r="IU435">
            <v>0</v>
          </cell>
          <cell r="IV435">
            <v>0</v>
          </cell>
          <cell r="IW435">
            <v>0</v>
          </cell>
          <cell r="IX435">
            <v>31.219545454545454</v>
          </cell>
          <cell r="IY435">
            <v>0</v>
          </cell>
          <cell r="IZ435">
            <v>38.650909090909082</v>
          </cell>
          <cell r="JA435">
            <v>37.274545454545454</v>
          </cell>
          <cell r="JB435">
            <v>0</v>
          </cell>
          <cell r="JC435">
            <v>35.719545454545447</v>
          </cell>
          <cell r="JD435">
            <v>42.037923614846697</v>
          </cell>
          <cell r="JE435">
            <v>0</v>
          </cell>
          <cell r="JF435">
            <v>0</v>
          </cell>
          <cell r="JG435">
            <v>0</v>
          </cell>
          <cell r="JH435">
            <v>0</v>
          </cell>
          <cell r="JI435">
            <v>0</v>
          </cell>
          <cell r="JJ435">
            <v>0</v>
          </cell>
          <cell r="JK435">
            <v>0</v>
          </cell>
          <cell r="JL435">
            <v>0</v>
          </cell>
          <cell r="JM435">
            <v>3.4809090909090941</v>
          </cell>
          <cell r="JN435">
            <v>38.115000000000002</v>
          </cell>
          <cell r="JO435">
            <v>0</v>
          </cell>
          <cell r="JP435">
            <v>45.475454545454546</v>
          </cell>
          <cell r="JQ435">
            <v>41.994545454545452</v>
          </cell>
          <cell r="JR435">
            <v>43.372727272727268</v>
          </cell>
          <cell r="JS435">
            <v>45.209090909090911</v>
          </cell>
          <cell r="JT435">
            <v>45.366368181818181</v>
          </cell>
          <cell r="JU435">
            <v>0</v>
          </cell>
          <cell r="JV435">
            <v>0</v>
          </cell>
          <cell r="JW435">
            <v>0</v>
          </cell>
          <cell r="JX435">
            <v>0</v>
          </cell>
          <cell r="JY435">
            <v>0</v>
          </cell>
          <cell r="JZ435">
            <v>43.785454545454542</v>
          </cell>
          <cell r="KA435">
            <v>0</v>
          </cell>
          <cell r="KB435">
            <v>0</v>
          </cell>
          <cell r="KC435">
            <v>0</v>
          </cell>
          <cell r="KD435">
            <v>46.695705082319257</v>
          </cell>
          <cell r="KE435">
            <v>0</v>
          </cell>
          <cell r="KF435">
            <v>46.695705082319257</v>
          </cell>
          <cell r="KG435">
            <v>0</v>
          </cell>
          <cell r="KH435">
            <v>46.830909090909088</v>
          </cell>
          <cell r="KI435">
            <v>0</v>
          </cell>
          <cell r="KJ435">
            <v>45.695705082319257</v>
          </cell>
          <cell r="KK435">
            <v>32.042376879026499</v>
          </cell>
          <cell r="KL435">
            <v>31.334431281317109</v>
          </cell>
          <cell r="KM435">
            <v>0</v>
          </cell>
          <cell r="KN435">
            <v>30.372011811023626</v>
          </cell>
          <cell r="KO435">
            <v>1.0000000000000001E-5</v>
          </cell>
          <cell r="KP435">
            <v>0.94681818181818178</v>
          </cell>
          <cell r="KQ435">
            <v>1.0272727272727271</v>
          </cell>
          <cell r="KR435">
            <v>0.82727272727272727</v>
          </cell>
          <cell r="KS435">
            <v>0.52727272727272712</v>
          </cell>
          <cell r="KT435">
            <v>-1.2045454545454548</v>
          </cell>
          <cell r="KU435">
            <v>-2.2909090909090915</v>
          </cell>
          <cell r="KV435">
            <v>-1.7909090909090915</v>
          </cell>
          <cell r="KW435">
            <v>-1.0909090909090902</v>
          </cell>
          <cell r="KX435">
            <v>-0.10908636363636354</v>
          </cell>
          <cell r="KY435">
            <v>-0.10908636363636354</v>
          </cell>
          <cell r="KZ435">
            <v>-0.79545227272727281</v>
          </cell>
          <cell r="LA435">
            <v>-0.90908863636363646</v>
          </cell>
          <cell r="LB435">
            <v>0</v>
          </cell>
          <cell r="LC435" t="str">
            <v>Mar 20</v>
          </cell>
          <cell r="LD435">
            <v>34.649476228847703</v>
          </cell>
          <cell r="LE435">
            <v>44.077134986225893</v>
          </cell>
          <cell r="LF435">
            <v>430</v>
          </cell>
          <cell r="LG435">
            <v>480</v>
          </cell>
          <cell r="LH435">
            <v>27.362323232323231</v>
          </cell>
          <cell r="LI435">
            <v>33.044090909090912</v>
          </cell>
          <cell r="LJ435">
            <v>37.54</v>
          </cell>
          <cell r="LK435">
            <v>1.3363636363636364</v>
          </cell>
          <cell r="LL435">
            <v>41.167727272727276</v>
          </cell>
          <cell r="LM435">
            <v>0.15454545454545454</v>
          </cell>
          <cell r="LN435">
            <v>42.215909090909086</v>
          </cell>
          <cell r="LO435">
            <v>0.6786363636363637</v>
          </cell>
          <cell r="LP435">
            <v>0</v>
          </cell>
          <cell r="LQ435">
            <v>0</v>
          </cell>
          <cell r="LR435">
            <v>0</v>
          </cell>
          <cell r="LS435">
            <v>0</v>
          </cell>
          <cell r="LT435">
            <v>28.490408017179675</v>
          </cell>
          <cell r="LU435">
            <v>27.545884037222621</v>
          </cell>
          <cell r="LV435">
            <v>33.427500000000009</v>
          </cell>
          <cell r="LW435">
            <v>29.669999999999995</v>
          </cell>
          <cell r="LX435">
            <v>29.056363636363631</v>
          </cell>
          <cell r="LY435">
            <v>37.079090909090908</v>
          </cell>
          <cell r="LZ435">
            <v>37.172840909090915</v>
          </cell>
          <cell r="MA435">
            <v>36.78</v>
          </cell>
          <cell r="MB435" t="str">
            <v>Mar 20</v>
          </cell>
          <cell r="MC435">
            <v>283.61363636363637</v>
          </cell>
          <cell r="MD435">
            <v>300.02272727272725</v>
          </cell>
          <cell r="ME435">
            <v>32.250631313131322</v>
          </cell>
          <cell r="MF435">
            <v>74.75</v>
          </cell>
          <cell r="MG435">
            <v>65.697500000000005</v>
          </cell>
          <cell r="MH435" t="str">
            <v>Mar 20</v>
          </cell>
          <cell r="MI435">
            <v>219.54545454545453</v>
          </cell>
          <cell r="MJ435">
            <v>103.6363636363636</v>
          </cell>
          <cell r="MK435">
            <v>106.49350649350653</v>
          </cell>
          <cell r="ML435">
            <v>131.16883116883116</v>
          </cell>
          <cell r="MM435">
            <v>109.87012987012984</v>
          </cell>
          <cell r="MN435">
            <v>191.11213446926092</v>
          </cell>
          <cell r="MO435">
            <v>154.16345659989739</v>
          </cell>
          <cell r="MP435">
            <v>137.01298701298694</v>
          </cell>
          <cell r="MQ435">
            <v>144.65909090909091</v>
          </cell>
          <cell r="MR435">
            <v>114.65909090909091</v>
          </cell>
          <cell r="MS435">
            <v>163.33862326014795</v>
          </cell>
          <cell r="MT435">
            <v>144.57515578591804</v>
          </cell>
          <cell r="MU435">
            <v>91.149260409538357</v>
          </cell>
          <cell r="MV435">
            <v>144.54545454545453</v>
          </cell>
          <cell r="MW435">
            <v>14.73</v>
          </cell>
        </row>
        <row r="436">
          <cell r="F436" t="str">
            <v>Apr 20</v>
          </cell>
          <cell r="G436">
            <v>18.545250000000003</v>
          </cell>
          <cell r="H436">
            <v>0</v>
          </cell>
          <cell r="I436">
            <v>16.534761904761904</v>
          </cell>
          <cell r="J436">
            <v>25.818571428571424</v>
          </cell>
          <cell r="K436">
            <v>18.598571428571429</v>
          </cell>
          <cell r="L436">
            <v>19.273809523809522</v>
          </cell>
          <cell r="M436">
            <v>19.973809523809521</v>
          </cell>
          <cell r="N436">
            <v>-9.5175000000000001</v>
          </cell>
          <cell r="O436">
            <v>16.301071428571426</v>
          </cell>
          <cell r="P436">
            <v>13.532857142857145</v>
          </cell>
          <cell r="Q436">
            <v>16.301071428571426</v>
          </cell>
          <cell r="R436">
            <v>16.537619047619053</v>
          </cell>
          <cell r="S436">
            <v>13.866190476190479</v>
          </cell>
          <cell r="T436">
            <v>12.342380952380955</v>
          </cell>
          <cell r="U436">
            <v>10.640000000000008</v>
          </cell>
          <cell r="V436">
            <v>15.46527</v>
          </cell>
          <cell r="W436">
            <v>15.42027</v>
          </cell>
          <cell r="X436">
            <v>15.095249999999998</v>
          </cell>
          <cell r="Y436">
            <v>17.145250000000001</v>
          </cell>
          <cell r="Z436">
            <v>14.94525</v>
          </cell>
          <cell r="AA436">
            <v>13.32</v>
          </cell>
          <cell r="AB436">
            <v>12.600952380952382</v>
          </cell>
          <cell r="AC436">
            <v>9.1702499999999993</v>
          </cell>
          <cell r="AD436">
            <v>6.5452499999999993</v>
          </cell>
          <cell r="AE436">
            <v>18.305250000000001</v>
          </cell>
          <cell r="AF436">
            <v>18.920714285714293</v>
          </cell>
          <cell r="AG436">
            <v>23.070000000000004</v>
          </cell>
          <cell r="AH436">
            <v>17.570714285714295</v>
          </cell>
          <cell r="AI436">
            <v>20.386666666666663</v>
          </cell>
          <cell r="AJ436">
            <v>18.920714285714293</v>
          </cell>
          <cell r="AK436">
            <v>18.920714285714293</v>
          </cell>
          <cell r="AL436">
            <v>16.920249999999999</v>
          </cell>
          <cell r="AM436">
            <v>27.396666666666668</v>
          </cell>
          <cell r="AN436">
            <v>11.529523809523809</v>
          </cell>
          <cell r="AO436">
            <v>18.243866666666666</v>
          </cell>
          <cell r="AP436">
            <v>20.590250000000001</v>
          </cell>
          <cell r="AQ436">
            <v>17.370714285714293</v>
          </cell>
          <cell r="AR436">
            <v>21.121904761904766</v>
          </cell>
          <cell r="AS436">
            <v>9.1702499999999993</v>
          </cell>
          <cell r="AT436">
            <v>16.486690476190486</v>
          </cell>
          <cell r="AU436">
            <v>17.87</v>
          </cell>
          <cell r="AV436">
            <v>17.100952380952382</v>
          </cell>
          <cell r="AW436">
            <v>16.479547619047619</v>
          </cell>
          <cell r="AX436">
            <v>14.78525</v>
          </cell>
          <cell r="AY436">
            <v>18.473809523809521</v>
          </cell>
          <cell r="AZ436">
            <v>18.228590476190472</v>
          </cell>
          <cell r="BA436">
            <v>20.97526315789473</v>
          </cell>
          <cell r="BB436">
            <v>20.481904761904758</v>
          </cell>
          <cell r="BC436">
            <v>20.386666666666663</v>
          </cell>
          <cell r="BD436">
            <v>-0.14181818181818212</v>
          </cell>
          <cell r="BE436">
            <v>15.942857142857138</v>
          </cell>
          <cell r="BF436">
            <v>16.670510000000004</v>
          </cell>
          <cell r="BG436">
            <v>11.853925</v>
          </cell>
          <cell r="BH436">
            <v>16.86525</v>
          </cell>
          <cell r="BI436">
            <v>10.932749999999999</v>
          </cell>
          <cell r="BJ436">
            <v>0</v>
          </cell>
          <cell r="BK436">
            <v>1.63</v>
          </cell>
          <cell r="BL436">
            <v>5.44625</v>
          </cell>
          <cell r="BM436">
            <v>13.537500000000001</v>
          </cell>
          <cell r="BN436">
            <v>13.952499999999999</v>
          </cell>
          <cell r="BO436">
            <v>14.592499999999999</v>
          </cell>
          <cell r="BP436">
            <v>14.53875</v>
          </cell>
          <cell r="BQ436">
            <v>23.413599999999999</v>
          </cell>
          <cell r="BR436">
            <v>21.645942224999999</v>
          </cell>
          <cell r="BS436">
            <v>24.862399999999994</v>
          </cell>
          <cell r="BT436">
            <v>23.094742224999994</v>
          </cell>
          <cell r="BU436">
            <v>27.035599999999995</v>
          </cell>
          <cell r="BV436">
            <v>25.267942224999995</v>
          </cell>
          <cell r="BW436">
            <v>25.615599999999997</v>
          </cell>
          <cell r="BX436">
            <v>23.847942224999997</v>
          </cell>
          <cell r="BY436">
            <v>29.880599999999994</v>
          </cell>
          <cell r="BZ436">
            <v>28.112942224999994</v>
          </cell>
          <cell r="CA436">
            <v>21.392600000000002</v>
          </cell>
          <cell r="CB436">
            <v>19.624942225000002</v>
          </cell>
          <cell r="CC436">
            <v>25.996599999999997</v>
          </cell>
          <cell r="CD436">
            <v>24.228942224999997</v>
          </cell>
          <cell r="CE436">
            <v>31.278599999999997</v>
          </cell>
          <cell r="CF436">
            <v>26.790000000000003</v>
          </cell>
          <cell r="CG436">
            <v>26.407999999999998</v>
          </cell>
          <cell r="CH436">
            <v>42.300000000000004</v>
          </cell>
          <cell r="CI436">
            <v>27.046600000000002</v>
          </cell>
          <cell r="CJ436">
            <v>24.631599999999999</v>
          </cell>
          <cell r="CK436">
            <v>24.736599999999999</v>
          </cell>
          <cell r="CL436">
            <v>25.037599999999998</v>
          </cell>
          <cell r="CM436">
            <v>0</v>
          </cell>
          <cell r="CN436">
            <v>33.31</v>
          </cell>
          <cell r="CO436">
            <v>31.542342225000002</v>
          </cell>
          <cell r="CP436">
            <v>0</v>
          </cell>
          <cell r="CQ436">
            <v>27.877599999999997</v>
          </cell>
          <cell r="CR436">
            <v>0</v>
          </cell>
          <cell r="CS436">
            <v>0</v>
          </cell>
          <cell r="CT436">
            <v>25.368571428571428</v>
          </cell>
          <cell r="CU436">
            <v>17.286190476190477</v>
          </cell>
          <cell r="CV436">
            <v>0</v>
          </cell>
          <cell r="CW436">
            <v>33.9</v>
          </cell>
          <cell r="CX436">
            <v>0</v>
          </cell>
          <cell r="CY436">
            <v>17.048599999999997</v>
          </cell>
          <cell r="CZ436">
            <v>26.088999999999995</v>
          </cell>
          <cell r="DA436">
            <v>25.777999999999995</v>
          </cell>
          <cell r="DB436">
            <v>0.60366666666666602</v>
          </cell>
          <cell r="DC436">
            <v>0.55389610389610344</v>
          </cell>
          <cell r="DD436">
            <v>1.4076666666666651</v>
          </cell>
          <cell r="DE436">
            <v>0</v>
          </cell>
          <cell r="DF436">
            <v>1.7676577750000004</v>
          </cell>
          <cell r="DG436">
            <v>4.2087089880952391</v>
          </cell>
          <cell r="DH436">
            <v>2.8941309523809529</v>
          </cell>
          <cell r="DI436">
            <v>0.24253696428571428</v>
          </cell>
          <cell r="DJ436">
            <v>0.16496250000000001</v>
          </cell>
          <cell r="DK436">
            <v>0.90707857142857129</v>
          </cell>
          <cell r="DL436">
            <v>0</v>
          </cell>
          <cell r="DM436" t="str">
            <v>Apr 20</v>
          </cell>
          <cell r="DN436">
            <v>1.2749999999999999</v>
          </cell>
          <cell r="DO436">
            <v>0</v>
          </cell>
          <cell r="DP436">
            <v>0</v>
          </cell>
          <cell r="DQ436">
            <v>0</v>
          </cell>
          <cell r="DR436">
            <v>0</v>
          </cell>
          <cell r="DS436">
            <v>1.8182000000000009</v>
          </cell>
          <cell r="DT436">
            <v>25.2318</v>
          </cell>
          <cell r="DU436">
            <v>23.464142225</v>
          </cell>
          <cell r="DV436">
            <v>32.251799999999996</v>
          </cell>
          <cell r="DW436">
            <v>30.484142224999996</v>
          </cell>
          <cell r="DX436">
            <v>26.132400000000004</v>
          </cell>
          <cell r="DY436">
            <v>24.364742225000004</v>
          </cell>
          <cell r="DZ436">
            <v>32.917399999999994</v>
          </cell>
          <cell r="EA436">
            <v>31.149742224999994</v>
          </cell>
          <cell r="EB436">
            <v>25.902399999999997</v>
          </cell>
          <cell r="EC436">
            <v>24.134742224999997</v>
          </cell>
          <cell r="ED436">
            <v>32.687399999999997</v>
          </cell>
          <cell r="EE436">
            <v>30.919742224999997</v>
          </cell>
          <cell r="EF436">
            <v>23.810999999999996</v>
          </cell>
          <cell r="EG436">
            <v>35.128</v>
          </cell>
          <cell r="EH436">
            <v>26.911000000000001</v>
          </cell>
          <cell r="EI436">
            <v>0</v>
          </cell>
          <cell r="EJ436">
            <v>0</v>
          </cell>
          <cell r="EK436">
            <v>36.317000000000007</v>
          </cell>
          <cell r="EL436">
            <v>34.549342225000004</v>
          </cell>
          <cell r="EM436">
            <v>0</v>
          </cell>
          <cell r="EN436">
            <v>0</v>
          </cell>
          <cell r="EO436">
            <v>25.587142857142858</v>
          </cell>
          <cell r="EP436">
            <v>19.12857142857143</v>
          </cell>
          <cell r="EQ436" t="str">
            <v>Apr 20</v>
          </cell>
          <cell r="ER436">
            <v>1.46</v>
          </cell>
          <cell r="ES436">
            <v>0</v>
          </cell>
          <cell r="ET436">
            <v>0</v>
          </cell>
          <cell r="EU436">
            <v>0</v>
          </cell>
          <cell r="EV436">
            <v>13.577499999999999</v>
          </cell>
          <cell r="EW436">
            <v>12.24</v>
          </cell>
          <cell r="EX436">
            <v>13.0175</v>
          </cell>
          <cell r="EY436">
            <v>13.563800000000002</v>
          </cell>
          <cell r="EZ436">
            <v>11.796142225000002</v>
          </cell>
          <cell r="FA436">
            <v>26.688799999999993</v>
          </cell>
          <cell r="FB436">
            <v>24.921142224999993</v>
          </cell>
          <cell r="FC436">
            <v>17.2988</v>
          </cell>
          <cell r="FD436">
            <v>15.531142225</v>
          </cell>
          <cell r="FE436">
            <v>13.143800000000001</v>
          </cell>
          <cell r="FF436">
            <v>11.376142225000001</v>
          </cell>
          <cell r="FG436">
            <v>0</v>
          </cell>
          <cell r="FH436">
            <v>28.348742225000002</v>
          </cell>
          <cell r="FI436">
            <v>27.052400000000006</v>
          </cell>
          <cell r="FJ436">
            <v>30.116400000000002</v>
          </cell>
          <cell r="FK436">
            <v>28.348742225000002</v>
          </cell>
          <cell r="FL436">
            <v>0</v>
          </cell>
          <cell r="FM436">
            <v>0</v>
          </cell>
          <cell r="FN436" t="str">
            <v>Apr 20</v>
          </cell>
          <cell r="FO436">
            <v>1.2</v>
          </cell>
          <cell r="FP436">
            <v>30.226875</v>
          </cell>
          <cell r="FQ436">
            <v>25.538625</v>
          </cell>
          <cell r="FR436">
            <v>26.690999999999999</v>
          </cell>
          <cell r="FS436">
            <v>0</v>
          </cell>
          <cell r="FT436">
            <v>20.566799999999997</v>
          </cell>
          <cell r="FU436">
            <v>18.799142224999997</v>
          </cell>
          <cell r="FV436">
            <v>24.296800000000008</v>
          </cell>
          <cell r="FW436">
            <v>22.529142225000008</v>
          </cell>
          <cell r="FX436">
            <v>20.566799999999997</v>
          </cell>
          <cell r="FY436">
            <v>18.799142224999997</v>
          </cell>
          <cell r="FZ436">
            <v>23.666800000000009</v>
          </cell>
          <cell r="GA436">
            <v>21.899142225000009</v>
          </cell>
          <cell r="GB436">
            <v>0</v>
          </cell>
          <cell r="GC436">
            <v>0</v>
          </cell>
          <cell r="GD436">
            <v>24.907599999999999</v>
          </cell>
          <cell r="GE436">
            <v>33.593799999999995</v>
          </cell>
          <cell r="GF436">
            <v>31.826142224999995</v>
          </cell>
          <cell r="GG436">
            <v>33.833800000000004</v>
          </cell>
          <cell r="GH436">
            <v>32.066142225</v>
          </cell>
          <cell r="GI436">
            <v>22.795999999999996</v>
          </cell>
          <cell r="GJ436">
            <v>21.116</v>
          </cell>
          <cell r="GK436">
            <v>0</v>
          </cell>
          <cell r="GL436">
            <v>0</v>
          </cell>
          <cell r="GM436">
            <v>0</v>
          </cell>
          <cell r="GN436">
            <v>0</v>
          </cell>
          <cell r="GO436" t="str">
            <v>Apr 20</v>
          </cell>
          <cell r="GP436">
            <v>1.855</v>
          </cell>
          <cell r="GQ436">
            <v>270.76249999999999</v>
          </cell>
          <cell r="GR436">
            <v>118.6</v>
          </cell>
          <cell r="GS436">
            <v>234.61250000000001</v>
          </cell>
          <cell r="GT436">
            <v>137.9</v>
          </cell>
          <cell r="GU436">
            <v>138.41249999999999</v>
          </cell>
          <cell r="GV436">
            <v>134.66249999999999</v>
          </cell>
          <cell r="GW436">
            <v>138.41249999999999</v>
          </cell>
          <cell r="GX436">
            <v>0</v>
          </cell>
          <cell r="GY436">
            <v>237.17500000000001</v>
          </cell>
          <cell r="GZ436">
            <v>177.15</v>
          </cell>
          <cell r="HA436">
            <v>188.45</v>
          </cell>
          <cell r="HB436">
            <v>167.17500000000001</v>
          </cell>
          <cell r="HC436">
            <v>182.21250000000001</v>
          </cell>
          <cell r="HD436">
            <v>232.13749999999999</v>
          </cell>
          <cell r="HE436">
            <v>245.23750000000001</v>
          </cell>
          <cell r="HF436">
            <v>246.36250000000001</v>
          </cell>
          <cell r="HG436">
            <v>176.33750000000001</v>
          </cell>
          <cell r="HH436">
            <v>0</v>
          </cell>
          <cell r="HI436">
            <v>171.1</v>
          </cell>
          <cell r="HJ436">
            <v>0</v>
          </cell>
          <cell r="HK436" t="e">
            <v>#VALUE!</v>
          </cell>
          <cell r="HL436">
            <v>0</v>
          </cell>
          <cell r="HM436">
            <v>189.8</v>
          </cell>
          <cell r="HN436">
            <v>142</v>
          </cell>
          <cell r="HO436">
            <v>114.03749999999999</v>
          </cell>
          <cell r="HP436">
            <v>93.174999999999997</v>
          </cell>
          <cell r="HQ436">
            <v>0</v>
          </cell>
          <cell r="HR436">
            <v>44.94</v>
          </cell>
          <cell r="HS436">
            <v>0</v>
          </cell>
          <cell r="HT436">
            <v>213.65</v>
          </cell>
          <cell r="HU436" t="str">
            <v>Apr 20</v>
          </cell>
          <cell r="HV436">
            <v>281.61250000000001</v>
          </cell>
          <cell r="HW436">
            <v>205.9</v>
          </cell>
          <cell r="HX436">
            <v>254.61250000000001</v>
          </cell>
          <cell r="HY436">
            <v>178.9</v>
          </cell>
          <cell r="HZ436">
            <v>114.91249999999999</v>
          </cell>
          <cell r="IA436">
            <v>82.1</v>
          </cell>
          <cell r="IB436">
            <v>114.91249999999999</v>
          </cell>
          <cell r="IC436">
            <v>170.05</v>
          </cell>
          <cell r="ID436">
            <v>132.75</v>
          </cell>
          <cell r="IE436">
            <v>184.2</v>
          </cell>
          <cell r="IF436">
            <v>210.35</v>
          </cell>
          <cell r="IG436">
            <v>159.96250000000001</v>
          </cell>
          <cell r="IH436">
            <v>0</v>
          </cell>
          <cell r="II436">
            <v>157.07499999999999</v>
          </cell>
          <cell r="IJ436">
            <v>0</v>
          </cell>
          <cell r="IK436">
            <v>0</v>
          </cell>
          <cell r="IL436">
            <v>0</v>
          </cell>
          <cell r="IM436">
            <v>146.83750000000001</v>
          </cell>
          <cell r="IN436">
            <v>89.6</v>
          </cell>
          <cell r="IO436">
            <v>0</v>
          </cell>
          <cell r="IP436">
            <v>0</v>
          </cell>
          <cell r="IQ436" t="str">
            <v>Apr 20</v>
          </cell>
          <cell r="IR436">
            <v>9.3215758165252467</v>
          </cell>
          <cell r="IS436">
            <v>18.533441579371473</v>
          </cell>
          <cell r="IT436">
            <v>22.038568411386592</v>
          </cell>
          <cell r="IU436">
            <v>0</v>
          </cell>
          <cell r="IV436">
            <v>0</v>
          </cell>
          <cell r="IW436">
            <v>0</v>
          </cell>
          <cell r="IX436">
            <v>17.16835497835498</v>
          </cell>
          <cell r="IY436">
            <v>0</v>
          </cell>
          <cell r="IZ436">
            <v>22.008528138528135</v>
          </cell>
          <cell r="JA436">
            <v>20.859004329004332</v>
          </cell>
          <cell r="JB436">
            <v>0</v>
          </cell>
          <cell r="JC436">
            <v>19.482346298701302</v>
          </cell>
          <cell r="JD436">
            <v>26.597351366582135</v>
          </cell>
          <cell r="JE436">
            <v>0</v>
          </cell>
          <cell r="JF436">
            <v>0</v>
          </cell>
          <cell r="JG436">
            <v>0</v>
          </cell>
          <cell r="JH436">
            <v>0</v>
          </cell>
          <cell r="JI436">
            <v>0</v>
          </cell>
          <cell r="JJ436">
            <v>0</v>
          </cell>
          <cell r="JK436">
            <v>0</v>
          </cell>
          <cell r="JL436">
            <v>0</v>
          </cell>
          <cell r="JM436">
            <v>8.4909956709956695</v>
          </cell>
          <cell r="JN436">
            <v>17.734415584415583</v>
          </cell>
          <cell r="JO436">
            <v>0</v>
          </cell>
          <cell r="JP436">
            <v>31.416666666666664</v>
          </cell>
          <cell r="JQ436">
            <v>22.925670995670995</v>
          </cell>
          <cell r="JR436">
            <v>24.134458874458875</v>
          </cell>
          <cell r="JS436">
            <v>31.083333333333332</v>
          </cell>
          <cell r="JT436">
            <v>29.262121212121208</v>
          </cell>
          <cell r="JU436">
            <v>0</v>
          </cell>
          <cell r="JV436">
            <v>0</v>
          </cell>
          <cell r="JW436">
            <v>0</v>
          </cell>
          <cell r="JX436">
            <v>0</v>
          </cell>
          <cell r="JY436">
            <v>0</v>
          </cell>
          <cell r="JZ436">
            <v>28.334761904761905</v>
          </cell>
          <cell r="KA436">
            <v>0</v>
          </cell>
          <cell r="KB436">
            <v>0</v>
          </cell>
          <cell r="KC436">
            <v>0</v>
          </cell>
          <cell r="KD436">
            <v>34.832995875515564</v>
          </cell>
          <cell r="KE436">
            <v>0</v>
          </cell>
          <cell r="KF436">
            <v>34.832995875515564</v>
          </cell>
          <cell r="KG436">
            <v>0</v>
          </cell>
          <cell r="KH436">
            <v>31.508571428571429</v>
          </cell>
          <cell r="KI436">
            <v>0</v>
          </cell>
          <cell r="KJ436">
            <v>33.832995875515564</v>
          </cell>
          <cell r="KK436">
            <v>22.896758359750486</v>
          </cell>
          <cell r="KL436">
            <v>22.372048948426905</v>
          </cell>
          <cell r="KM436">
            <v>0</v>
          </cell>
          <cell r="KN436">
            <v>21.644810307802434</v>
          </cell>
          <cell r="KO436">
            <v>1.0000000000000001E-5</v>
          </cell>
          <cell r="KP436">
            <v>-0.13545454545454547</v>
          </cell>
          <cell r="KQ436">
            <v>0.54090909090909101</v>
          </cell>
          <cell r="KR436">
            <v>0.34090909090909077</v>
          </cell>
          <cell r="KS436">
            <v>4.0917727272727272E-2</v>
          </cell>
          <cell r="KT436">
            <v>-3.5227272727272729</v>
          </cell>
          <cell r="KU436">
            <v>-5.9090909090909092</v>
          </cell>
          <cell r="KV436">
            <v>-5.4090909090909092</v>
          </cell>
          <cell r="KW436">
            <v>-4.6136363636363633</v>
          </cell>
          <cell r="KX436">
            <v>-2.1545454545454552</v>
          </cell>
          <cell r="KY436">
            <v>-2.1545454545454552</v>
          </cell>
          <cell r="KZ436">
            <v>-6.0227272727272725</v>
          </cell>
          <cell r="LA436">
            <v>-5.7954545454545459</v>
          </cell>
          <cell r="LB436">
            <v>0</v>
          </cell>
          <cell r="LC436" t="str">
            <v>Apr 20</v>
          </cell>
          <cell r="LD436">
            <v>18.533440773569701</v>
          </cell>
          <cell r="LE436">
            <v>22.038567493112946</v>
          </cell>
          <cell r="LF436">
            <v>230</v>
          </cell>
          <cell r="LG436">
            <v>240</v>
          </cell>
          <cell r="LH436">
            <v>12.033412698412699</v>
          </cell>
          <cell r="LI436">
            <v>15.06</v>
          </cell>
          <cell r="LJ436">
            <v>14.576190476190474</v>
          </cell>
          <cell r="LK436">
            <v>-0.86190476190476195</v>
          </cell>
          <cell r="LL436">
            <v>22.747142857142855</v>
          </cell>
          <cell r="LM436">
            <v>-1.627619047619048</v>
          </cell>
          <cell r="LN436">
            <v>23.388095238095236</v>
          </cell>
          <cell r="LO436">
            <v>-1.3071428571428569</v>
          </cell>
          <cell r="LP436">
            <v>0</v>
          </cell>
          <cell r="LQ436">
            <v>0</v>
          </cell>
          <cell r="LR436">
            <v>0</v>
          </cell>
          <cell r="LS436">
            <v>0</v>
          </cell>
          <cell r="LT436">
            <v>19.400524934383203</v>
          </cell>
          <cell r="LU436">
            <v>18.637495313085868</v>
          </cell>
          <cell r="LV436">
            <v>12.600952380952382</v>
          </cell>
          <cell r="LW436">
            <v>9.1702499999999993</v>
          </cell>
          <cell r="LX436">
            <v>6.5452499999999993</v>
          </cell>
          <cell r="LY436">
            <v>18.305250000000001</v>
          </cell>
          <cell r="LZ436">
            <v>18.920714285714293</v>
          </cell>
          <cell r="MA436">
            <v>23.070000000000004</v>
          </cell>
          <cell r="MB436" t="str">
            <v>Apr 20</v>
          </cell>
          <cell r="MC436">
            <v>308.6904761904762</v>
          </cell>
          <cell r="MD436">
            <v>314.35714285714289</v>
          </cell>
          <cell r="ME436">
            <v>21.580026455026456</v>
          </cell>
          <cell r="MF436">
            <v>61.93</v>
          </cell>
          <cell r="MG436">
            <v>59.98</v>
          </cell>
          <cell r="MH436" t="str">
            <v>Apr 20</v>
          </cell>
          <cell r="MI436">
            <v>327.72727272727275</v>
          </cell>
          <cell r="MJ436">
            <v>145.45454545454552</v>
          </cell>
          <cell r="MK436">
            <v>148.31168831168833</v>
          </cell>
          <cell r="ML436">
            <v>188.57142857142844</v>
          </cell>
          <cell r="MM436">
            <v>108.31168831168833</v>
          </cell>
          <cell r="MN436">
            <v>191.00747284030732</v>
          </cell>
          <cell r="MO436">
            <v>294.04211607601434</v>
          </cell>
          <cell r="MP436">
            <v>192.46753246753244</v>
          </cell>
          <cell r="MQ436">
            <v>165.22727272727272</v>
          </cell>
          <cell r="MR436">
            <v>173.63636363636363</v>
          </cell>
          <cell r="MS436">
            <v>181.99289499737935</v>
          </cell>
          <cell r="MT436">
            <v>237.90111234057431</v>
          </cell>
          <cell r="MU436">
            <v>130.1521292835711</v>
          </cell>
          <cell r="MV436">
            <v>136.36363636363637</v>
          </cell>
          <cell r="MW436">
            <v>14.73</v>
          </cell>
        </row>
        <row r="437">
          <cell r="F437" t="str">
            <v>May 20</v>
          </cell>
          <cell r="G437">
            <v>28.97868421052631</v>
          </cell>
          <cell r="H437">
            <v>0</v>
          </cell>
          <cell r="I437">
            <v>28.571499999999997</v>
          </cell>
          <cell r="J437">
            <v>29.684999999999992</v>
          </cell>
          <cell r="K437">
            <v>30.944750000000006</v>
          </cell>
          <cell r="L437">
            <v>31.444000000000006</v>
          </cell>
          <cell r="M437">
            <v>30.474</v>
          </cell>
          <cell r="N437">
            <v>-4.0973684210526322</v>
          </cell>
          <cell r="O437">
            <v>25.587631578947359</v>
          </cell>
          <cell r="P437">
            <v>21.685002000000004</v>
          </cell>
          <cell r="Q437">
            <v>25.587631578947359</v>
          </cell>
          <cell r="R437">
            <v>30.84249999999999</v>
          </cell>
          <cell r="S437">
            <v>29.285000000000004</v>
          </cell>
          <cell r="T437">
            <v>28.335000000000001</v>
          </cell>
          <cell r="U437">
            <v>25.285000000000004</v>
          </cell>
          <cell r="V437">
            <v>29.655005263157896</v>
          </cell>
          <cell r="W437">
            <v>30.610268421052634</v>
          </cell>
          <cell r="X437">
            <v>28.110263157894739</v>
          </cell>
          <cell r="Y437">
            <v>28.830263157894738</v>
          </cell>
          <cell r="Z437">
            <v>28.086578947368423</v>
          </cell>
          <cell r="AA437">
            <v>24.533611111111117</v>
          </cell>
          <cell r="AB437">
            <v>20.800277777777787</v>
          </cell>
          <cell r="AC437">
            <v>19.18921052631579</v>
          </cell>
          <cell r="AD437">
            <v>16.873421052631581</v>
          </cell>
          <cell r="AE437">
            <v>27.378684210526316</v>
          </cell>
          <cell r="AF437">
            <v>24.689722222222223</v>
          </cell>
          <cell r="AG437">
            <v>27.940050000000014</v>
          </cell>
          <cell r="AH437">
            <v>24.589722222222218</v>
          </cell>
          <cell r="AI437">
            <v>30.466944444444444</v>
          </cell>
          <cell r="AJ437">
            <v>24.689722222222223</v>
          </cell>
          <cell r="AK437">
            <v>24.589722222222218</v>
          </cell>
          <cell r="AL437">
            <v>31.083947368421054</v>
          </cell>
          <cell r="AM437">
            <v>29.58722222222222</v>
          </cell>
          <cell r="AN437">
            <v>20.078055555555562</v>
          </cell>
          <cell r="AO437">
            <v>27.466944444444451</v>
          </cell>
          <cell r="AP437">
            <v>29.75605263157895</v>
          </cell>
          <cell r="AQ437">
            <v>24.189722222222223</v>
          </cell>
          <cell r="AR437">
            <v>30.750555555555561</v>
          </cell>
          <cell r="AS437">
            <v>19.18921052631579</v>
          </cell>
          <cell r="AT437">
            <v>24.230972222222224</v>
          </cell>
          <cell r="AU437">
            <v>22.230000000000011</v>
          </cell>
          <cell r="AV437">
            <v>36.466944444444451</v>
          </cell>
          <cell r="AW437">
            <v>24.361388888888897</v>
          </cell>
          <cell r="AX437">
            <v>28.662894736842105</v>
          </cell>
          <cell r="AY437">
            <v>30.643999999999995</v>
          </cell>
          <cell r="AZ437">
            <v>31.011575000000001</v>
          </cell>
          <cell r="BA437">
            <v>31.271500000000003</v>
          </cell>
          <cell r="BB437">
            <v>30.750555555555561</v>
          </cell>
          <cell r="BC437">
            <v>30.466944444444437</v>
          </cell>
          <cell r="BD437">
            <v>-3.7149999999999981</v>
          </cell>
          <cell r="BE437">
            <v>30.228999999999996</v>
          </cell>
          <cell r="BF437">
            <v>29.477509999999999</v>
          </cell>
          <cell r="BG437">
            <v>25.559921052631573</v>
          </cell>
          <cell r="BH437">
            <v>28.505000000000003</v>
          </cell>
          <cell r="BI437">
            <v>25.583947368421054</v>
          </cell>
          <cell r="BJ437">
            <v>0</v>
          </cell>
          <cell r="BK437">
            <v>1.79</v>
          </cell>
          <cell r="BL437">
            <v>9.3870000000000005</v>
          </cell>
          <cell r="BM437">
            <v>17.104499999999998</v>
          </cell>
          <cell r="BN437">
            <v>17.391937499999997</v>
          </cell>
          <cell r="BO437">
            <v>17.608499999999999</v>
          </cell>
          <cell r="BP437">
            <v>21.314999999999998</v>
          </cell>
          <cell r="BQ437">
            <v>35.128169999999997</v>
          </cell>
          <cell r="BR437">
            <v>33.219223694999997</v>
          </cell>
          <cell r="BS437">
            <v>37.258199999999995</v>
          </cell>
          <cell r="BT437">
            <v>35.349253694999994</v>
          </cell>
          <cell r="BU437">
            <v>40.453560000000003</v>
          </cell>
          <cell r="BV437">
            <v>38.544613695000002</v>
          </cell>
          <cell r="BW437">
            <v>38.286569999999998</v>
          </cell>
          <cell r="BX437">
            <v>36.377623694999997</v>
          </cell>
          <cell r="BY437">
            <v>41.735820000000004</v>
          </cell>
          <cell r="BZ437">
            <v>39.826873695000003</v>
          </cell>
          <cell r="CA437">
            <v>34.526519999999991</v>
          </cell>
          <cell r="CB437">
            <v>32.61757369499999</v>
          </cell>
          <cell r="CC437">
            <v>38.52807</v>
          </cell>
          <cell r="CD437">
            <v>36.619123694999999</v>
          </cell>
          <cell r="CE437">
            <v>42.493919999999996</v>
          </cell>
          <cell r="CF437">
            <v>34.476750000000003</v>
          </cell>
          <cell r="CG437">
            <v>34.83081</v>
          </cell>
          <cell r="CH437">
            <v>50.536499999999997</v>
          </cell>
          <cell r="CI437">
            <v>34.349699999999999</v>
          </cell>
          <cell r="CJ437">
            <v>31.073699999999999</v>
          </cell>
          <cell r="CK437">
            <v>31.9452</v>
          </cell>
          <cell r="CL437">
            <v>28.056839999999998</v>
          </cell>
          <cell r="CM437">
            <v>0</v>
          </cell>
          <cell r="CN437">
            <v>35.34552</v>
          </cell>
          <cell r="CO437">
            <v>33.436573695</v>
          </cell>
          <cell r="CP437">
            <v>0</v>
          </cell>
          <cell r="CQ437">
            <v>30.288089999999997</v>
          </cell>
          <cell r="CR437">
            <v>0</v>
          </cell>
          <cell r="CS437">
            <v>0</v>
          </cell>
          <cell r="CT437">
            <v>30.230000000000004</v>
          </cell>
          <cell r="CU437">
            <v>23.964999999999996</v>
          </cell>
          <cell r="CV437">
            <v>0</v>
          </cell>
          <cell r="CW437">
            <v>33.125</v>
          </cell>
          <cell r="CX437">
            <v>0</v>
          </cell>
          <cell r="CY437">
            <v>29.57367</v>
          </cell>
          <cell r="CZ437">
            <v>34.620600000000003</v>
          </cell>
          <cell r="DA437">
            <v>34.245750000000001</v>
          </cell>
          <cell r="DB437">
            <v>0.88756500000000094</v>
          </cell>
          <cell r="DC437">
            <v>0.44795454545454627</v>
          </cell>
          <cell r="DD437">
            <v>1.2533500000000022</v>
          </cell>
          <cell r="DE437">
            <v>0</v>
          </cell>
          <cell r="DF437">
            <v>1.9089463050000002</v>
          </cell>
          <cell r="DG437">
            <v>4.5451102500000005</v>
          </cell>
          <cell r="DH437">
            <v>3.1794187500000008</v>
          </cell>
          <cell r="DI437">
            <v>0.24892349999999999</v>
          </cell>
          <cell r="DJ437">
            <v>0.18913049999999998</v>
          </cell>
          <cell r="DK437">
            <v>0.92763749999999989</v>
          </cell>
          <cell r="DL437">
            <v>0</v>
          </cell>
          <cell r="DM437" t="str">
            <v>May 20</v>
          </cell>
          <cell r="DN437">
            <v>1.52</v>
          </cell>
          <cell r="DO437">
            <v>0</v>
          </cell>
          <cell r="DP437">
            <v>0</v>
          </cell>
          <cell r="DQ437">
            <v>0</v>
          </cell>
          <cell r="DR437">
            <v>0</v>
          </cell>
          <cell r="DS437">
            <v>3.9908400000000057</v>
          </cell>
          <cell r="DT437">
            <v>39.119010000000003</v>
          </cell>
          <cell r="DU437">
            <v>37.210063695000002</v>
          </cell>
          <cell r="DV437">
            <v>44.736509999999988</v>
          </cell>
          <cell r="DW437">
            <v>42.827563694999988</v>
          </cell>
          <cell r="DX437">
            <v>38.68515</v>
          </cell>
          <cell r="DY437">
            <v>36.776203695</v>
          </cell>
          <cell r="DZ437">
            <v>44.30265</v>
          </cell>
          <cell r="EA437">
            <v>42.393703694999999</v>
          </cell>
          <cell r="EB437">
            <v>37.567950000000003</v>
          </cell>
          <cell r="EC437">
            <v>35.659003695000003</v>
          </cell>
          <cell r="ED437">
            <v>43.384949999999996</v>
          </cell>
          <cell r="EE437">
            <v>41.476003694999996</v>
          </cell>
          <cell r="EF437">
            <v>31.512599999999999</v>
          </cell>
          <cell r="EG437">
            <v>39.299399999999999</v>
          </cell>
          <cell r="EH437">
            <v>28.850849999999998</v>
          </cell>
          <cell r="EI437">
            <v>0</v>
          </cell>
          <cell r="EJ437">
            <v>0</v>
          </cell>
          <cell r="EK437">
            <v>36.494850000000007</v>
          </cell>
          <cell r="EL437">
            <v>34.585903695000006</v>
          </cell>
          <cell r="EM437">
            <v>0</v>
          </cell>
          <cell r="EN437">
            <v>0</v>
          </cell>
          <cell r="EO437">
            <v>29.644000000000005</v>
          </cell>
          <cell r="EP437">
            <v>25.135499999999997</v>
          </cell>
          <cell r="EQ437" t="str">
            <v>May 20</v>
          </cell>
          <cell r="ER437">
            <v>1.82</v>
          </cell>
          <cell r="ES437">
            <v>0</v>
          </cell>
          <cell r="ET437">
            <v>0</v>
          </cell>
          <cell r="EU437">
            <v>0</v>
          </cell>
          <cell r="EV437">
            <v>17.941875</v>
          </cell>
          <cell r="EW437">
            <v>16.540125</v>
          </cell>
          <cell r="EX437">
            <v>20.322749999999999</v>
          </cell>
          <cell r="EY437">
            <v>36.954329999999999</v>
          </cell>
          <cell r="EZ437">
            <v>35.045383694999998</v>
          </cell>
          <cell r="FA437">
            <v>50.126579999999997</v>
          </cell>
          <cell r="FB437">
            <v>48.217633694999996</v>
          </cell>
          <cell r="FC437">
            <v>43.978830000000002</v>
          </cell>
          <cell r="FD437">
            <v>42.069883695000001</v>
          </cell>
          <cell r="FE437">
            <v>36.534330000000004</v>
          </cell>
          <cell r="FF437">
            <v>34.625383695000004</v>
          </cell>
          <cell r="FG437">
            <v>0</v>
          </cell>
          <cell r="FH437">
            <v>32.358643694999998</v>
          </cell>
          <cell r="FI437">
            <v>29.62659</v>
          </cell>
          <cell r="FJ437">
            <v>34.267589999999998</v>
          </cell>
          <cell r="FK437">
            <v>32.358643694999998</v>
          </cell>
          <cell r="FL437">
            <v>0</v>
          </cell>
          <cell r="FM437">
            <v>0</v>
          </cell>
          <cell r="FN437" t="str">
            <v>May 20</v>
          </cell>
          <cell r="FO437">
            <v>1.5</v>
          </cell>
          <cell r="FP437">
            <v>31.200749999999996</v>
          </cell>
          <cell r="FQ437">
            <v>23.91375</v>
          </cell>
          <cell r="FR437">
            <v>29.578499999999998</v>
          </cell>
          <cell r="FS437">
            <v>0</v>
          </cell>
          <cell r="FT437">
            <v>44.015264999999999</v>
          </cell>
          <cell r="FU437">
            <v>42.106318694999999</v>
          </cell>
          <cell r="FV437">
            <v>53.297265000000003</v>
          </cell>
          <cell r="FW437">
            <v>51.388318695000002</v>
          </cell>
          <cell r="FX437">
            <v>44.015264999999999</v>
          </cell>
          <cell r="FY437">
            <v>42.106318694999999</v>
          </cell>
          <cell r="FZ437">
            <v>52.667265000000008</v>
          </cell>
          <cell r="GA437">
            <v>50.758318695000007</v>
          </cell>
          <cell r="GB437">
            <v>0</v>
          </cell>
          <cell r="GC437">
            <v>0</v>
          </cell>
          <cell r="GD437">
            <v>34.110089999999992</v>
          </cell>
          <cell r="GE437">
            <v>37.654889999999995</v>
          </cell>
          <cell r="GF437">
            <v>35.745943694999994</v>
          </cell>
          <cell r="GG437">
            <v>38.615639999999999</v>
          </cell>
          <cell r="GH437">
            <v>36.706693694999998</v>
          </cell>
          <cell r="GI437">
            <v>40.426049999999996</v>
          </cell>
          <cell r="GJ437">
            <v>38.746049999999997</v>
          </cell>
          <cell r="GK437">
            <v>0</v>
          </cell>
          <cell r="GL437">
            <v>0</v>
          </cell>
          <cell r="GM437">
            <v>0</v>
          </cell>
          <cell r="GN437">
            <v>0</v>
          </cell>
          <cell r="GO437" t="str">
            <v>May 20</v>
          </cell>
          <cell r="GP437">
            <v>1.425</v>
          </cell>
          <cell r="GQ437">
            <v>262.21052631578948</v>
          </cell>
          <cell r="GR437">
            <v>210.46052631578948</v>
          </cell>
          <cell r="GS437">
            <v>251.30263157894737</v>
          </cell>
          <cell r="GT437">
            <v>219.07894736842104</v>
          </cell>
          <cell r="GU437">
            <v>228.90789473684211</v>
          </cell>
          <cell r="GV437">
            <v>225.15789473684211</v>
          </cell>
          <cell r="GW437">
            <v>228.90789473684211</v>
          </cell>
          <cell r="GX437">
            <v>0</v>
          </cell>
          <cell r="GY437">
            <v>323.13157894736844</v>
          </cell>
          <cell r="GZ437">
            <v>270.84210526315792</v>
          </cell>
          <cell r="HA437">
            <v>275.13157894736844</v>
          </cell>
          <cell r="HB437">
            <v>253.13157894736841</v>
          </cell>
          <cell r="HC437">
            <v>229.28947368421052</v>
          </cell>
          <cell r="HD437">
            <v>246.02631578947367</v>
          </cell>
          <cell r="HE437">
            <v>253.09210526315789</v>
          </cell>
          <cell r="HF437">
            <v>254.94736842105263</v>
          </cell>
          <cell r="HG437">
            <v>215.69736842105263</v>
          </cell>
          <cell r="HH437">
            <v>0</v>
          </cell>
          <cell r="HI437">
            <v>209.75</v>
          </cell>
          <cell r="HJ437">
            <v>0</v>
          </cell>
          <cell r="HK437" t="e">
            <v>#VALUE!</v>
          </cell>
          <cell r="HL437">
            <v>0</v>
          </cell>
          <cell r="HM437">
            <v>205.19736842105263</v>
          </cell>
          <cell r="HN437">
            <v>175.27631578947367</v>
          </cell>
          <cell r="HO437">
            <v>147.27631578947367</v>
          </cell>
          <cell r="HP437">
            <v>127.75</v>
          </cell>
          <cell r="HQ437">
            <v>0</v>
          </cell>
          <cell r="HR437">
            <v>38.590000000000003</v>
          </cell>
          <cell r="HS437">
            <v>0</v>
          </cell>
          <cell r="HT437">
            <v>369.38157894736844</v>
          </cell>
          <cell r="HU437" t="str">
            <v>May 20</v>
          </cell>
          <cell r="HV437">
            <v>296.55263157894734</v>
          </cell>
          <cell r="HW437">
            <v>278.35526315789474</v>
          </cell>
          <cell r="HX437">
            <v>269.55263157894734</v>
          </cell>
          <cell r="HY437">
            <v>251.35526315789474</v>
          </cell>
          <cell r="HZ437">
            <v>216.30263157894737</v>
          </cell>
          <cell r="IA437">
            <v>199.90789473684211</v>
          </cell>
          <cell r="IB437">
            <v>216.30263157894737</v>
          </cell>
          <cell r="IC437">
            <v>260.80263157894734</v>
          </cell>
          <cell r="ID437">
            <v>197.25</v>
          </cell>
          <cell r="IE437">
            <v>232.53947368421052</v>
          </cell>
          <cell r="IF437">
            <v>253.26315789473685</v>
          </cell>
          <cell r="IG437">
            <v>205.07894736842104</v>
          </cell>
          <cell r="IH437">
            <v>0</v>
          </cell>
          <cell r="II437">
            <v>195.27631578947367</v>
          </cell>
          <cell r="IJ437">
            <v>0</v>
          </cell>
          <cell r="IK437">
            <v>0</v>
          </cell>
          <cell r="IL437">
            <v>0</v>
          </cell>
          <cell r="IM437">
            <v>182.17105263157896</v>
          </cell>
          <cell r="IN437">
            <v>137.85526315789474</v>
          </cell>
          <cell r="IO437">
            <v>0</v>
          </cell>
          <cell r="IP437">
            <v>0</v>
          </cell>
          <cell r="IQ437" t="str">
            <v>May 20</v>
          </cell>
          <cell r="IR437">
            <v>0</v>
          </cell>
          <cell r="IS437">
            <v>27.397261079774374</v>
          </cell>
          <cell r="IT437">
            <v>31.221304866850321</v>
          </cell>
          <cell r="IU437">
            <v>0</v>
          </cell>
          <cell r="IV437">
            <v>0</v>
          </cell>
          <cell r="IW437">
            <v>0</v>
          </cell>
          <cell r="IX437">
            <v>26.658415079365081</v>
          </cell>
          <cell r="IY437">
            <v>0</v>
          </cell>
          <cell r="IZ437">
            <v>35.543968253968252</v>
          </cell>
          <cell r="JA437">
            <v>34.085634920634917</v>
          </cell>
          <cell r="JB437">
            <v>0</v>
          </cell>
          <cell r="JC437">
            <v>31.144526666666668</v>
          </cell>
          <cell r="JD437">
            <v>41.286653517422756</v>
          </cell>
          <cell r="JE437">
            <v>0</v>
          </cell>
          <cell r="JF437">
            <v>0</v>
          </cell>
          <cell r="JG437">
            <v>0</v>
          </cell>
          <cell r="JH437">
            <v>0</v>
          </cell>
          <cell r="JI437">
            <v>0</v>
          </cell>
          <cell r="JJ437">
            <v>0</v>
          </cell>
          <cell r="JK437">
            <v>0</v>
          </cell>
          <cell r="JL437">
            <v>0</v>
          </cell>
          <cell r="JM437">
            <v>6.0877777777777808</v>
          </cell>
          <cell r="JN437">
            <v>25.916031746031749</v>
          </cell>
          <cell r="JO437">
            <v>0</v>
          </cell>
          <cell r="JP437">
            <v>36.070555555555558</v>
          </cell>
          <cell r="JQ437">
            <v>29.982777777777777</v>
          </cell>
          <cell r="JR437">
            <v>30.779523809523809</v>
          </cell>
          <cell r="JS437">
            <v>35.492222222222225</v>
          </cell>
          <cell r="JT437">
            <v>35.108650793650796</v>
          </cell>
          <cell r="JU437">
            <v>0</v>
          </cell>
          <cell r="JV437">
            <v>0</v>
          </cell>
          <cell r="JW437">
            <v>0</v>
          </cell>
          <cell r="JX437">
            <v>0</v>
          </cell>
          <cell r="JY437">
            <v>0</v>
          </cell>
          <cell r="JZ437">
            <v>33.749444444444443</v>
          </cell>
          <cell r="KA437">
            <v>0</v>
          </cell>
          <cell r="KB437">
            <v>0</v>
          </cell>
          <cell r="KC437">
            <v>0</v>
          </cell>
          <cell r="KD437">
            <v>38.615660542432195</v>
          </cell>
          <cell r="KE437">
            <v>0</v>
          </cell>
          <cell r="KF437">
            <v>38.615660542432195</v>
          </cell>
          <cell r="KG437">
            <v>0</v>
          </cell>
          <cell r="KH437">
            <v>34.288888888888891</v>
          </cell>
          <cell r="KI437">
            <v>0</v>
          </cell>
          <cell r="KJ437">
            <v>37.615660542432195</v>
          </cell>
          <cell r="KK437">
            <v>26.278490188726408</v>
          </cell>
          <cell r="KL437">
            <v>25.678927634045746</v>
          </cell>
          <cell r="KM437">
            <v>0</v>
          </cell>
          <cell r="KN437">
            <v>24.370278715160605</v>
          </cell>
          <cell r="KO437">
            <v>1.0000000000000001E-5</v>
          </cell>
          <cell r="KP437">
            <v>0.35952619047619061</v>
          </cell>
          <cell r="KQ437">
            <v>0.80952380952380965</v>
          </cell>
          <cell r="KR437">
            <v>0.60952380952380969</v>
          </cell>
          <cell r="KS437">
            <v>0.30952666666666651</v>
          </cell>
          <cell r="KT437">
            <v>-2.9761904761904763</v>
          </cell>
          <cell r="KU437">
            <v>-4.2666666666666666</v>
          </cell>
          <cell r="KV437">
            <v>-3.7666666666666666</v>
          </cell>
          <cell r="KW437">
            <v>-3.1904761904761907</v>
          </cell>
          <cell r="KX437">
            <v>-0.96190476190476204</v>
          </cell>
          <cell r="KY437">
            <v>-0.96190476190476204</v>
          </cell>
          <cell r="KZ437">
            <v>-6.1904761904761907</v>
          </cell>
          <cell r="LA437">
            <v>-5.7142857142857144</v>
          </cell>
          <cell r="LB437">
            <v>0</v>
          </cell>
          <cell r="LC437" t="str">
            <v>May 20</v>
          </cell>
          <cell r="LD437">
            <v>27.397260273972602</v>
          </cell>
          <cell r="LE437">
            <v>31.221303948576676</v>
          </cell>
          <cell r="LF437">
            <v>340</v>
          </cell>
          <cell r="LG437">
            <v>340</v>
          </cell>
          <cell r="LH437">
            <v>21.550370370370374</v>
          </cell>
          <cell r="LI437">
            <v>29.113333333333337</v>
          </cell>
          <cell r="LJ437">
            <v>22.955000000000002</v>
          </cell>
          <cell r="LK437">
            <v>-0.93611111111111112</v>
          </cell>
          <cell r="LL437">
            <v>28.1</v>
          </cell>
          <cell r="LM437">
            <v>-1.6527777777777779</v>
          </cell>
          <cell r="LN437">
            <v>28.637777777777778</v>
          </cell>
          <cell r="LO437">
            <v>-1.3838888888888889</v>
          </cell>
          <cell r="LP437">
            <v>0</v>
          </cell>
          <cell r="LQ437">
            <v>0</v>
          </cell>
          <cell r="LR437">
            <v>0</v>
          </cell>
          <cell r="LS437">
            <v>0</v>
          </cell>
          <cell r="LT437">
            <v>23.412685914260717</v>
          </cell>
          <cell r="LU437">
            <v>22.029046369203851</v>
          </cell>
          <cell r="LV437">
            <v>20.800277777777787</v>
          </cell>
          <cell r="LW437">
            <v>19.18921052631579</v>
          </cell>
          <cell r="LX437">
            <v>16.873421052631581</v>
          </cell>
          <cell r="LY437">
            <v>27.378684210526316</v>
          </cell>
          <cell r="LZ437">
            <v>24.689722222222223</v>
          </cell>
          <cell r="MA437">
            <v>27.940050000000014</v>
          </cell>
          <cell r="MB437" t="str">
            <v>May 20</v>
          </cell>
          <cell r="MC437">
            <v>310.38888888888891</v>
          </cell>
          <cell r="MD437">
            <v>292.33333333333337</v>
          </cell>
          <cell r="ME437">
            <v>29.685185185185187</v>
          </cell>
          <cell r="MF437">
            <v>63.76</v>
          </cell>
          <cell r="MG437">
            <v>50.65</v>
          </cell>
          <cell r="MH437" t="str">
            <v>May 20</v>
          </cell>
          <cell r="MI437">
            <v>183.8095238095238</v>
          </cell>
          <cell r="MJ437">
            <v>107.75510204081635</v>
          </cell>
          <cell r="MK437">
            <v>110.6122448979592</v>
          </cell>
          <cell r="ML437">
            <v>122.17687074829932</v>
          </cell>
          <cell r="MM437">
            <v>103.40136054421774</v>
          </cell>
          <cell r="MN437">
            <v>174.77495257831436</v>
          </cell>
          <cell r="MO437">
            <v>206.82001614205006</v>
          </cell>
          <cell r="MP437">
            <v>152.78911564625847</v>
          </cell>
          <cell r="MQ437">
            <v>63.095238095238095</v>
          </cell>
          <cell r="MR437">
            <v>85.476190476190482</v>
          </cell>
          <cell r="MS437">
            <v>135.36804856471741</v>
          </cell>
          <cell r="MT437">
            <v>187.3036209999695</v>
          </cell>
          <cell r="MU437">
            <v>120.83988198637883</v>
          </cell>
          <cell r="MV437">
            <v>97.928571428571445</v>
          </cell>
          <cell r="MW437">
            <v>14.73</v>
          </cell>
        </row>
        <row r="438">
          <cell r="F438" t="str">
            <v>Jun 20</v>
          </cell>
          <cell r="G438">
            <v>38.628499999999995</v>
          </cell>
          <cell r="H438">
            <v>0</v>
          </cell>
          <cell r="I438">
            <v>37.582999999999998</v>
          </cell>
          <cell r="J438">
            <v>37.936</v>
          </cell>
          <cell r="K438">
            <v>38.638000000000005</v>
          </cell>
          <cell r="L438">
            <v>38.843000000000004</v>
          </cell>
          <cell r="M438">
            <v>38.422999999999995</v>
          </cell>
          <cell r="N438">
            <v>-2.5549999999999997</v>
          </cell>
          <cell r="O438">
            <v>35.381</v>
          </cell>
          <cell r="P438">
            <v>37.936010000000003</v>
          </cell>
          <cell r="Q438">
            <v>35.381</v>
          </cell>
          <cell r="R438">
            <v>36.168500000000002</v>
          </cell>
          <cell r="S438">
            <v>39.936</v>
          </cell>
          <cell r="T438">
            <v>39.186</v>
          </cell>
          <cell r="U438">
            <v>31.936</v>
          </cell>
          <cell r="V438">
            <v>39.72849999999999</v>
          </cell>
          <cell r="W438">
            <v>40.128499999999988</v>
          </cell>
          <cell r="X438">
            <v>38.278499999999987</v>
          </cell>
          <cell r="Y438">
            <v>38.638499999999986</v>
          </cell>
          <cell r="Z438">
            <v>39.753499999999988</v>
          </cell>
          <cell r="AA438">
            <v>38.102000000000004</v>
          </cell>
          <cell r="AB438">
            <v>36.002000000000002</v>
          </cell>
          <cell r="AC438">
            <v>34.878499999999988</v>
          </cell>
          <cell r="AD438">
            <v>33.628499999999988</v>
          </cell>
          <cell r="AE438">
            <v>37.428499999999985</v>
          </cell>
          <cell r="AF438">
            <v>34.573500000000003</v>
          </cell>
          <cell r="AG438">
            <v>37.505600000000015</v>
          </cell>
          <cell r="AH438">
            <v>34.773499999999999</v>
          </cell>
          <cell r="AI438">
            <v>39.847272727272724</v>
          </cell>
          <cell r="AJ438">
            <v>34.573500000000003</v>
          </cell>
          <cell r="AK438">
            <v>33.973500000000001</v>
          </cell>
          <cell r="AL438">
            <v>40.753499999999988</v>
          </cell>
          <cell r="AM438">
            <v>41.03</v>
          </cell>
          <cell r="AN438">
            <v>35.002000000000002</v>
          </cell>
          <cell r="AO438">
            <v>43.002000000000002</v>
          </cell>
          <cell r="AP438">
            <v>40.307000000000002</v>
          </cell>
          <cell r="AQ438">
            <v>34.473500000000001</v>
          </cell>
          <cell r="AR438">
            <v>40.111818181818187</v>
          </cell>
          <cell r="AS438">
            <v>34.878499999999988</v>
          </cell>
          <cell r="AT438">
            <v>36.951000000000001</v>
          </cell>
          <cell r="AU438">
            <v>33.64650000000001</v>
          </cell>
          <cell r="AV438">
            <v>41.002000000000002</v>
          </cell>
          <cell r="AW438">
            <v>37.652000000000001</v>
          </cell>
          <cell r="AX438">
            <v>39.378499999999988</v>
          </cell>
          <cell r="AY438">
            <v>38.043000000000006</v>
          </cell>
          <cell r="AZ438">
            <v>38.658100000000005</v>
          </cell>
          <cell r="BA438">
            <v>40.283000000000008</v>
          </cell>
          <cell r="BB438">
            <v>39.937272727272727</v>
          </cell>
          <cell r="BC438">
            <v>39.847272727272724</v>
          </cell>
          <cell r="BD438">
            <v>-7.2800000000000011</v>
          </cell>
          <cell r="BE438">
            <v>37.277999999999999</v>
          </cell>
          <cell r="BF438">
            <v>39.066009999999999</v>
          </cell>
          <cell r="BG438">
            <v>34.858749999999993</v>
          </cell>
          <cell r="BH438">
            <v>39.153499999999987</v>
          </cell>
          <cell r="BI438">
            <v>37.578499999999991</v>
          </cell>
          <cell r="BJ438">
            <v>0</v>
          </cell>
          <cell r="BK438">
            <v>1.72</v>
          </cell>
          <cell r="BL438">
            <v>9.8017499999999984</v>
          </cell>
          <cell r="BM438">
            <v>20.690249999999999</v>
          </cell>
          <cell r="BN438">
            <v>23.533124999999998</v>
          </cell>
          <cell r="BO438">
            <v>23.089499999999997</v>
          </cell>
          <cell r="BP438">
            <v>18.175500000000003</v>
          </cell>
          <cell r="BQ438">
            <v>44.300339999999998</v>
          </cell>
          <cell r="BR438">
            <v>42.019218989999999</v>
          </cell>
          <cell r="BS438">
            <v>45.992939999999997</v>
          </cell>
          <cell r="BT438">
            <v>43.711818989999998</v>
          </cell>
          <cell r="BU438">
            <v>48.531839999999995</v>
          </cell>
          <cell r="BV438">
            <v>46.250718989999996</v>
          </cell>
          <cell r="BW438">
            <v>46.083240000000004</v>
          </cell>
          <cell r="BX438">
            <v>43.802118990000004</v>
          </cell>
          <cell r="BY438">
            <v>49.432740000000003</v>
          </cell>
          <cell r="BZ438">
            <v>47.151618990000003</v>
          </cell>
          <cell r="CA438">
            <v>43.54643999999999</v>
          </cell>
          <cell r="CB438">
            <v>41.26531898999999</v>
          </cell>
          <cell r="CC438">
            <v>46.135739999999998</v>
          </cell>
          <cell r="CD438">
            <v>43.854618989999999</v>
          </cell>
          <cell r="CE438">
            <v>51.65034</v>
          </cell>
          <cell r="CF438">
            <v>45.653999999999996</v>
          </cell>
          <cell r="CG438">
            <v>45.938760000000002</v>
          </cell>
          <cell r="CH438">
            <v>56.616</v>
          </cell>
          <cell r="CI438">
            <v>43.788359999999997</v>
          </cell>
          <cell r="CJ438">
            <v>39.588360000000002</v>
          </cell>
          <cell r="CK438">
            <v>41.268360000000001</v>
          </cell>
          <cell r="CL438">
            <v>37.269960000000005</v>
          </cell>
          <cell r="CM438">
            <v>0</v>
          </cell>
          <cell r="CN438">
            <v>43.420859999999998</v>
          </cell>
          <cell r="CO438">
            <v>41.139738989999998</v>
          </cell>
          <cell r="CP438">
            <v>0</v>
          </cell>
          <cell r="CQ438">
            <v>38.760960000000004</v>
          </cell>
          <cell r="CR438">
            <v>0</v>
          </cell>
          <cell r="CS438">
            <v>0</v>
          </cell>
          <cell r="CT438">
            <v>36.718999999999994</v>
          </cell>
          <cell r="CU438">
            <v>32.394000000000005</v>
          </cell>
          <cell r="CV438">
            <v>0</v>
          </cell>
          <cell r="CW438">
            <v>0</v>
          </cell>
          <cell r="CX438">
            <v>0</v>
          </cell>
          <cell r="CY438">
            <v>39.09234</v>
          </cell>
          <cell r="CZ438">
            <v>41.920200000000001</v>
          </cell>
          <cell r="DA438">
            <v>41.319599999999994</v>
          </cell>
          <cell r="DB438">
            <v>0.70524999999999949</v>
          </cell>
          <cell r="DC438">
            <v>0.43499999999999989</v>
          </cell>
          <cell r="DD438">
            <v>0.84560000000000457</v>
          </cell>
          <cell r="DE438">
            <v>0</v>
          </cell>
          <cell r="DF438">
            <v>2.2811210099999997</v>
          </cell>
          <cell r="DG438">
            <v>5.4312404999999995</v>
          </cell>
          <cell r="DH438">
            <v>3.9186375</v>
          </cell>
          <cell r="DI438">
            <v>0.26705699999999999</v>
          </cell>
          <cell r="DJ438">
            <v>0.25026599999999999</v>
          </cell>
          <cell r="DK438">
            <v>0.99527999999999994</v>
          </cell>
          <cell r="DL438">
            <v>0</v>
          </cell>
          <cell r="DM438" t="str">
            <v>Jun 20</v>
          </cell>
          <cell r="DN438">
            <v>1.28</v>
          </cell>
          <cell r="DO438">
            <v>0</v>
          </cell>
          <cell r="DP438">
            <v>0</v>
          </cell>
          <cell r="DQ438">
            <v>0</v>
          </cell>
          <cell r="DR438">
            <v>0</v>
          </cell>
          <cell r="DS438">
            <v>3.055499999999995</v>
          </cell>
          <cell r="DT438">
            <v>47.355839999999993</v>
          </cell>
          <cell r="DU438">
            <v>45.074718989999994</v>
          </cell>
          <cell r="DV438">
            <v>52.889339999999997</v>
          </cell>
          <cell r="DW438">
            <v>50.608218989999997</v>
          </cell>
          <cell r="DX438">
            <v>46.925339999999998</v>
          </cell>
          <cell r="DY438">
            <v>44.644218989999999</v>
          </cell>
          <cell r="DZ438">
            <v>52.458840000000002</v>
          </cell>
          <cell r="EA438">
            <v>50.177718990000002</v>
          </cell>
          <cell r="EB438">
            <v>45.325139999999998</v>
          </cell>
          <cell r="EC438">
            <v>43.044018989999998</v>
          </cell>
          <cell r="ED438">
            <v>50.858640000000001</v>
          </cell>
          <cell r="EE438">
            <v>48.577518990000002</v>
          </cell>
          <cell r="EF438">
            <v>40.272959999999998</v>
          </cell>
          <cell r="EG438">
            <v>48.504959999999997</v>
          </cell>
          <cell r="EH438">
            <v>38.84496</v>
          </cell>
          <cell r="EI438">
            <v>0</v>
          </cell>
          <cell r="EJ438">
            <v>0</v>
          </cell>
          <cell r="EK438">
            <v>45.273060000000001</v>
          </cell>
          <cell r="EL438">
            <v>42.991938990000001</v>
          </cell>
          <cell r="EM438">
            <v>0</v>
          </cell>
          <cell r="EN438">
            <v>0</v>
          </cell>
          <cell r="EO438">
            <v>35.366</v>
          </cell>
          <cell r="EP438">
            <v>32.855999999999995</v>
          </cell>
          <cell r="EQ438" t="str">
            <v>Jun 20</v>
          </cell>
          <cell r="ER438">
            <v>1.6</v>
          </cell>
          <cell r="ES438">
            <v>0</v>
          </cell>
          <cell r="ET438">
            <v>0</v>
          </cell>
          <cell r="EU438">
            <v>0</v>
          </cell>
          <cell r="EV438">
            <v>20.42775</v>
          </cell>
          <cell r="EW438">
            <v>21.929250000000003</v>
          </cell>
          <cell r="EX438">
            <v>27.877499999999998</v>
          </cell>
          <cell r="EY438">
            <v>45.87744</v>
          </cell>
          <cell r="EZ438">
            <v>43.59631899</v>
          </cell>
          <cell r="FA438">
            <v>60.157439999999994</v>
          </cell>
          <cell r="FB438">
            <v>57.876318989999994</v>
          </cell>
          <cell r="FC438">
            <v>50.243340000000003</v>
          </cell>
          <cell r="FD438">
            <v>47.962218990000004</v>
          </cell>
          <cell r="FE438">
            <v>45.457439999999998</v>
          </cell>
          <cell r="FF438">
            <v>43.176318989999999</v>
          </cell>
          <cell r="FG438">
            <v>0</v>
          </cell>
          <cell r="FH438">
            <v>41.635338989999994</v>
          </cell>
          <cell r="FI438">
            <v>39.57996</v>
          </cell>
          <cell r="FJ438">
            <v>43.916459999999994</v>
          </cell>
          <cell r="FK438">
            <v>41.635338989999994</v>
          </cell>
          <cell r="FL438">
            <v>0</v>
          </cell>
          <cell r="FM438">
            <v>0</v>
          </cell>
          <cell r="FN438" t="str">
            <v>Jun 20</v>
          </cell>
          <cell r="FO438">
            <v>1.6</v>
          </cell>
          <cell r="FP438">
            <v>27.614999999999998</v>
          </cell>
          <cell r="FQ438">
            <v>29.394749999999998</v>
          </cell>
          <cell r="FR438">
            <v>35.720999999999997</v>
          </cell>
          <cell r="FS438">
            <v>0</v>
          </cell>
          <cell r="FT438">
            <v>53.372339999999994</v>
          </cell>
          <cell r="FU438">
            <v>51.091218989999994</v>
          </cell>
          <cell r="FV438">
            <v>61.058340000000001</v>
          </cell>
          <cell r="FW438">
            <v>58.777218990000001</v>
          </cell>
          <cell r="FX438">
            <v>53.372339999999994</v>
          </cell>
          <cell r="FY438">
            <v>51.091218989999994</v>
          </cell>
          <cell r="FZ438">
            <v>60.428339999999999</v>
          </cell>
          <cell r="GA438">
            <v>58.147218989999999</v>
          </cell>
          <cell r="GB438">
            <v>0</v>
          </cell>
          <cell r="GC438">
            <v>0</v>
          </cell>
          <cell r="GD438">
            <v>44.861460000000008</v>
          </cell>
          <cell r="GE438">
            <v>47.675460000000001</v>
          </cell>
          <cell r="GF438">
            <v>45.394338990000001</v>
          </cell>
          <cell r="GG438">
            <v>48.347460000000005</v>
          </cell>
          <cell r="GH438">
            <v>46.066338990000006</v>
          </cell>
          <cell r="GI438">
            <v>49.982099999999996</v>
          </cell>
          <cell r="GJ438">
            <v>48.302099999999996</v>
          </cell>
          <cell r="GK438">
            <v>0</v>
          </cell>
          <cell r="GL438">
            <v>0</v>
          </cell>
          <cell r="GM438">
            <v>0</v>
          </cell>
          <cell r="GN438">
            <v>0</v>
          </cell>
          <cell r="GO438" t="str">
            <v>Jun 20</v>
          </cell>
          <cell r="GP438">
            <v>0</v>
          </cell>
          <cell r="GQ438">
            <v>318.35000000000002</v>
          </cell>
          <cell r="GR438">
            <v>286.05</v>
          </cell>
          <cell r="GS438">
            <v>297.2</v>
          </cell>
          <cell r="GT438">
            <v>279.92500000000001</v>
          </cell>
          <cell r="GU438">
            <v>318.8</v>
          </cell>
          <cell r="GV438">
            <v>315.05</v>
          </cell>
          <cell r="GW438">
            <v>318.8</v>
          </cell>
          <cell r="GX438">
            <v>0</v>
          </cell>
          <cell r="GY438">
            <v>400.92500000000001</v>
          </cell>
          <cell r="GZ438">
            <v>342</v>
          </cell>
          <cell r="HA438">
            <v>352.07499999999999</v>
          </cell>
          <cell r="HB438">
            <v>330.92500000000001</v>
          </cell>
          <cell r="HC438">
            <v>306.32499999999999</v>
          </cell>
          <cell r="HD438">
            <v>312</v>
          </cell>
          <cell r="HE438">
            <v>315.60000000000002</v>
          </cell>
          <cell r="HF438">
            <v>316.67500000000001</v>
          </cell>
          <cell r="HG438">
            <v>279.125</v>
          </cell>
          <cell r="HH438">
            <v>0</v>
          </cell>
          <cell r="HI438">
            <v>271.2</v>
          </cell>
          <cell r="HJ438">
            <v>0</v>
          </cell>
          <cell r="HK438" t="e">
            <v>#VALUE!</v>
          </cell>
          <cell r="HL438">
            <v>0</v>
          </cell>
          <cell r="HM438">
            <v>264.10000000000002</v>
          </cell>
          <cell r="HN438">
            <v>228.3</v>
          </cell>
          <cell r="HO438">
            <v>213.52500000000001</v>
          </cell>
          <cell r="HP438">
            <v>196.4</v>
          </cell>
          <cell r="HQ438">
            <v>0</v>
          </cell>
          <cell r="HR438" t="e">
            <v>#N/A</v>
          </cell>
          <cell r="HS438">
            <v>0</v>
          </cell>
          <cell r="HT438">
            <v>439.72500000000002</v>
          </cell>
          <cell r="HU438" t="str">
            <v>Jun 20</v>
          </cell>
          <cell r="HV438">
            <v>342.45</v>
          </cell>
          <cell r="HW438">
            <v>354.15</v>
          </cell>
          <cell r="HX438">
            <v>315.45</v>
          </cell>
          <cell r="HY438">
            <v>327.14999999999998</v>
          </cell>
          <cell r="HZ438">
            <v>309.3</v>
          </cell>
          <cell r="IA438">
            <v>297.47500000000002</v>
          </cell>
          <cell r="IB438">
            <v>309.3</v>
          </cell>
          <cell r="IC438">
            <v>340.22500000000002</v>
          </cell>
          <cell r="ID438">
            <v>283.92500000000001</v>
          </cell>
          <cell r="IE438">
            <v>307.2</v>
          </cell>
          <cell r="IF438">
            <v>317.27499999999998</v>
          </cell>
          <cell r="IG438">
            <v>274.60000000000002</v>
          </cell>
          <cell r="IH438">
            <v>0</v>
          </cell>
          <cell r="II438">
            <v>266.97500000000002</v>
          </cell>
          <cell r="IJ438">
            <v>0</v>
          </cell>
          <cell r="IK438">
            <v>0</v>
          </cell>
          <cell r="IL438">
            <v>0</v>
          </cell>
          <cell r="IM438">
            <v>235.67500000000001</v>
          </cell>
          <cell r="IN438">
            <v>200.25</v>
          </cell>
          <cell r="IO438">
            <v>0</v>
          </cell>
          <cell r="IP438">
            <v>0</v>
          </cell>
          <cell r="IQ438" t="str">
            <v>Jun 20</v>
          </cell>
          <cell r="IR438">
            <v>0</v>
          </cell>
          <cell r="IS438">
            <v>28.203062852538274</v>
          </cell>
          <cell r="IT438">
            <v>30.303031221303947</v>
          </cell>
          <cell r="IU438">
            <v>0</v>
          </cell>
          <cell r="IV438">
            <v>0</v>
          </cell>
          <cell r="IW438">
            <v>0</v>
          </cell>
          <cell r="IX438">
            <v>37.825454545454548</v>
          </cell>
          <cell r="IY438">
            <v>0</v>
          </cell>
          <cell r="IZ438">
            <v>45.828181818181818</v>
          </cell>
          <cell r="JA438">
            <v>44.322727272727271</v>
          </cell>
          <cell r="JB438">
            <v>0</v>
          </cell>
          <cell r="JC438">
            <v>41.269090909090906</v>
          </cell>
          <cell r="JD438">
            <v>54.677783754706837</v>
          </cell>
          <cell r="JE438">
            <v>0</v>
          </cell>
          <cell r="JF438">
            <v>0</v>
          </cell>
          <cell r="JG438">
            <v>0</v>
          </cell>
          <cell r="JH438">
            <v>0</v>
          </cell>
          <cell r="JI438">
            <v>0</v>
          </cell>
          <cell r="JJ438">
            <v>0</v>
          </cell>
          <cell r="JK438">
            <v>0</v>
          </cell>
          <cell r="JL438">
            <v>0</v>
          </cell>
          <cell r="JM438">
            <v>2.5500000000000114</v>
          </cell>
          <cell r="JN438">
            <v>39.670909090909092</v>
          </cell>
          <cell r="JO438">
            <v>0</v>
          </cell>
          <cell r="JP438">
            <v>44.755454545454555</v>
          </cell>
          <cell r="JQ438">
            <v>42.205454545454543</v>
          </cell>
          <cell r="JR438">
            <v>43.476363636363637</v>
          </cell>
          <cell r="JS438">
            <v>44.258181818181818</v>
          </cell>
          <cell r="JT438">
            <v>45.010000000000012</v>
          </cell>
          <cell r="JU438">
            <v>0</v>
          </cell>
          <cell r="JV438">
            <v>0</v>
          </cell>
          <cell r="JW438">
            <v>0</v>
          </cell>
          <cell r="JX438">
            <v>0</v>
          </cell>
          <cell r="JY438">
            <v>0</v>
          </cell>
          <cell r="JZ438">
            <v>43.378181818181815</v>
          </cell>
          <cell r="KA438">
            <v>0</v>
          </cell>
          <cell r="KB438">
            <v>0</v>
          </cell>
          <cell r="KC438">
            <v>0</v>
          </cell>
          <cell r="KD438">
            <v>45.182104509663567</v>
          </cell>
          <cell r="KE438">
            <v>0</v>
          </cell>
          <cell r="KF438">
            <v>45.182104509663567</v>
          </cell>
          <cell r="KG438">
            <v>0</v>
          </cell>
          <cell r="KH438">
            <v>41.597272727272724</v>
          </cell>
          <cell r="KI438">
            <v>0</v>
          </cell>
          <cell r="KJ438">
            <v>44.182104509663567</v>
          </cell>
          <cell r="KK438">
            <v>36.968217609162501</v>
          </cell>
          <cell r="KL438">
            <v>36.146170365068009</v>
          </cell>
          <cell r="KM438">
            <v>0</v>
          </cell>
          <cell r="KN438">
            <v>34.340586972083045</v>
          </cell>
          <cell r="KO438">
            <v>1.0000000000000001E-5</v>
          </cell>
          <cell r="KP438">
            <v>0.9054545454545454</v>
          </cell>
          <cell r="KQ438">
            <v>1</v>
          </cell>
          <cell r="KR438">
            <v>0.79999999999999993</v>
          </cell>
          <cell r="KS438">
            <v>0.5</v>
          </cell>
          <cell r="KT438">
            <v>-0.29999999999999993</v>
          </cell>
          <cell r="KU438">
            <v>-1.6727272727272731</v>
          </cell>
          <cell r="KV438">
            <v>-1.1727272727272731</v>
          </cell>
          <cell r="KW438">
            <v>-0.60909090909090902</v>
          </cell>
          <cell r="KX438">
            <v>0.25454545454545457</v>
          </cell>
          <cell r="KY438">
            <v>0.25454545454545457</v>
          </cell>
          <cell r="KZ438">
            <v>-2.454545454545455</v>
          </cell>
          <cell r="LA438">
            <v>-2.454545454545455</v>
          </cell>
          <cell r="LB438">
            <v>0</v>
          </cell>
          <cell r="LC438" t="str">
            <v>Jun 20</v>
          </cell>
          <cell r="LD438">
            <v>28.203062046736502</v>
          </cell>
          <cell r="LE438">
            <v>30.303030303030301</v>
          </cell>
          <cell r="LF438">
            <v>350</v>
          </cell>
          <cell r="LG438">
            <v>330</v>
          </cell>
          <cell r="LH438">
            <v>35.611717171717174</v>
          </cell>
          <cell r="LI438">
            <v>41.093636363636364</v>
          </cell>
          <cell r="LJ438">
            <v>37.839090909090906</v>
          </cell>
          <cell r="LK438">
            <v>-0.30454545454545456</v>
          </cell>
          <cell r="LL438">
            <v>41.159090909090914</v>
          </cell>
          <cell r="LM438">
            <v>-0.61545454545454548</v>
          </cell>
          <cell r="LN438">
            <v>41.982727272727729</v>
          </cell>
          <cell r="LO438">
            <v>-0.20363636363590909</v>
          </cell>
          <cell r="LP438">
            <v>0</v>
          </cell>
          <cell r="LQ438">
            <v>0</v>
          </cell>
          <cell r="LR438">
            <v>0</v>
          </cell>
          <cell r="LS438">
            <v>0</v>
          </cell>
          <cell r="LT438">
            <v>34.480458124552612</v>
          </cell>
          <cell r="LU438">
            <v>32.674874731567648</v>
          </cell>
          <cell r="LV438">
            <v>36.002000000000002</v>
          </cell>
          <cell r="LW438">
            <v>34.878499999999988</v>
          </cell>
          <cell r="LX438">
            <v>33.628499999999988</v>
          </cell>
          <cell r="LY438">
            <v>37.428499999999985</v>
          </cell>
          <cell r="LZ438">
            <v>34.573500000000003</v>
          </cell>
          <cell r="MA438">
            <v>37.505600000000015</v>
          </cell>
          <cell r="MB438" t="str">
            <v>Jun 20</v>
          </cell>
          <cell r="MC438">
            <v>328.27272727272725</v>
          </cell>
          <cell r="MD438">
            <v>314.36363636363637</v>
          </cell>
          <cell r="ME438">
            <v>38.277777777777779</v>
          </cell>
          <cell r="MF438" t="e">
            <v>#N/A</v>
          </cell>
          <cell r="MG438" t="e">
            <v>#N/A</v>
          </cell>
          <cell r="MH438" t="str">
            <v>Jun 20</v>
          </cell>
          <cell r="MI438">
            <v>115</v>
          </cell>
          <cell r="MJ438">
            <v>59.740259740259738</v>
          </cell>
          <cell r="MK438">
            <v>62.597402597402592</v>
          </cell>
          <cell r="ML438">
            <v>79.480519480519447</v>
          </cell>
          <cell r="MM438">
            <v>94.025974025974023</v>
          </cell>
          <cell r="MN438">
            <v>126.012601260126</v>
          </cell>
          <cell r="MO438">
            <v>87.313816127375446</v>
          </cell>
          <cell r="MP438">
            <v>97.922077922077904</v>
          </cell>
          <cell r="MQ438">
            <v>60.68181818181818</v>
          </cell>
          <cell r="MR438">
            <v>57.727272727272727</v>
          </cell>
          <cell r="MS438">
            <v>100.82406382854811</v>
          </cell>
          <cell r="MT438">
            <v>102.49839846252395</v>
          </cell>
          <cell r="MU438">
            <v>74.886824235405598</v>
          </cell>
          <cell r="MV438">
            <v>58.590909090909101</v>
          </cell>
          <cell r="MW438">
            <v>14.73</v>
          </cell>
        </row>
        <row r="439">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cell r="FM439">
            <v>0</v>
          </cell>
          <cell r="FN439">
            <v>0</v>
          </cell>
          <cell r="FO439">
            <v>0</v>
          </cell>
          <cell r="FP439">
            <v>0</v>
          </cell>
          <cell r="FQ439">
            <v>0</v>
          </cell>
          <cell r="FR439">
            <v>0</v>
          </cell>
          <cell r="FS439">
            <v>0</v>
          </cell>
          <cell r="FT439">
            <v>0</v>
          </cell>
          <cell r="FU439">
            <v>0</v>
          </cell>
          <cell r="FV439">
            <v>0</v>
          </cell>
          <cell r="FW439">
            <v>0</v>
          </cell>
          <cell r="FX439">
            <v>0</v>
          </cell>
          <cell r="FY439">
            <v>0</v>
          </cell>
          <cell r="FZ439">
            <v>0</v>
          </cell>
          <cell r="GA439">
            <v>0</v>
          </cell>
          <cell r="GB439">
            <v>0</v>
          </cell>
          <cell r="GC439">
            <v>0</v>
          </cell>
          <cell r="GD439">
            <v>0</v>
          </cell>
          <cell r="GE439">
            <v>0</v>
          </cell>
          <cell r="GF439">
            <v>0</v>
          </cell>
          <cell r="GG439">
            <v>0</v>
          </cell>
          <cell r="GH439">
            <v>0</v>
          </cell>
          <cell r="GI439">
            <v>0</v>
          </cell>
          <cell r="GJ439">
            <v>0</v>
          </cell>
          <cell r="GK439">
            <v>0</v>
          </cell>
          <cell r="GL439">
            <v>0</v>
          </cell>
          <cell r="GM439">
            <v>0</v>
          </cell>
          <cell r="GN439">
            <v>0</v>
          </cell>
          <cell r="GO439">
            <v>0</v>
          </cell>
          <cell r="GP439">
            <v>0</v>
          </cell>
          <cell r="GQ439">
            <v>0</v>
          </cell>
          <cell r="GR439">
            <v>0</v>
          </cell>
          <cell r="GS439">
            <v>0</v>
          </cell>
          <cell r="GT439">
            <v>0</v>
          </cell>
          <cell r="GU439">
            <v>0</v>
          </cell>
          <cell r="GV439">
            <v>0</v>
          </cell>
          <cell r="GW439">
            <v>0</v>
          </cell>
          <cell r="GX439">
            <v>0</v>
          </cell>
          <cell r="GY439">
            <v>0</v>
          </cell>
          <cell r="GZ439">
            <v>0</v>
          </cell>
          <cell r="HA439">
            <v>0</v>
          </cell>
          <cell r="HB439">
            <v>0</v>
          </cell>
          <cell r="HC439">
            <v>0</v>
          </cell>
          <cell r="HD439">
            <v>0</v>
          </cell>
          <cell r="HE439">
            <v>0</v>
          </cell>
          <cell r="HF439">
            <v>0</v>
          </cell>
          <cell r="HG439">
            <v>0</v>
          </cell>
          <cell r="HH439">
            <v>0</v>
          </cell>
          <cell r="HI439">
            <v>0</v>
          </cell>
          <cell r="HJ439">
            <v>0</v>
          </cell>
          <cell r="HK439">
            <v>0</v>
          </cell>
          <cell r="HL439">
            <v>0</v>
          </cell>
          <cell r="HM439">
            <v>0</v>
          </cell>
          <cell r="HN439">
            <v>0</v>
          </cell>
          <cell r="HO439">
            <v>0</v>
          </cell>
          <cell r="HP439">
            <v>0</v>
          </cell>
          <cell r="HQ439">
            <v>0</v>
          </cell>
          <cell r="HR439">
            <v>0</v>
          </cell>
          <cell r="HS439">
            <v>0</v>
          </cell>
          <cell r="HT439">
            <v>0</v>
          </cell>
          <cell r="HU439">
            <v>0</v>
          </cell>
          <cell r="HV439">
            <v>0</v>
          </cell>
          <cell r="HW439">
            <v>0</v>
          </cell>
          <cell r="HX439">
            <v>0</v>
          </cell>
          <cell r="HY439">
            <v>0</v>
          </cell>
          <cell r="HZ439">
            <v>0</v>
          </cell>
          <cell r="IA439">
            <v>0</v>
          </cell>
          <cell r="IB439">
            <v>0</v>
          </cell>
          <cell r="IC439">
            <v>0</v>
          </cell>
          <cell r="ID439">
            <v>0</v>
          </cell>
          <cell r="IE439">
            <v>0</v>
          </cell>
          <cell r="IF439">
            <v>0</v>
          </cell>
          <cell r="IG439">
            <v>0</v>
          </cell>
          <cell r="IH439">
            <v>0</v>
          </cell>
          <cell r="II439">
            <v>0</v>
          </cell>
          <cell r="IJ439">
            <v>0</v>
          </cell>
          <cell r="IK439">
            <v>0</v>
          </cell>
          <cell r="IL439">
            <v>0</v>
          </cell>
          <cell r="IM439">
            <v>0</v>
          </cell>
          <cell r="IN439">
            <v>0</v>
          </cell>
          <cell r="IO439">
            <v>0</v>
          </cell>
          <cell r="IP439">
            <v>0</v>
          </cell>
          <cell r="IQ439">
            <v>0</v>
          </cell>
          <cell r="IR439">
            <v>0</v>
          </cell>
          <cell r="IS439">
            <v>0</v>
          </cell>
          <cell r="IT439">
            <v>0</v>
          </cell>
          <cell r="IU439">
            <v>0</v>
          </cell>
          <cell r="IV439">
            <v>0</v>
          </cell>
          <cell r="IW439">
            <v>0</v>
          </cell>
          <cell r="IX439">
            <v>0</v>
          </cell>
          <cell r="IY439">
            <v>0</v>
          </cell>
          <cell r="IZ439">
            <v>0</v>
          </cell>
          <cell r="JA439">
            <v>0</v>
          </cell>
          <cell r="JB439">
            <v>0</v>
          </cell>
          <cell r="JC439">
            <v>0</v>
          </cell>
          <cell r="JD439">
            <v>0</v>
          </cell>
          <cell r="JE439">
            <v>0</v>
          </cell>
          <cell r="JF439">
            <v>0</v>
          </cell>
          <cell r="JG439">
            <v>0</v>
          </cell>
          <cell r="JH439">
            <v>0</v>
          </cell>
          <cell r="JI439">
            <v>0</v>
          </cell>
          <cell r="JJ439">
            <v>0</v>
          </cell>
          <cell r="JK439">
            <v>0</v>
          </cell>
          <cell r="JL439">
            <v>0</v>
          </cell>
          <cell r="JM439">
            <v>0</v>
          </cell>
          <cell r="JN439">
            <v>0</v>
          </cell>
          <cell r="JO439">
            <v>0</v>
          </cell>
          <cell r="JP439">
            <v>0</v>
          </cell>
          <cell r="JQ439">
            <v>0</v>
          </cell>
          <cell r="JR439">
            <v>0</v>
          </cell>
          <cell r="JS439">
            <v>0</v>
          </cell>
          <cell r="JT439">
            <v>0</v>
          </cell>
          <cell r="JU439">
            <v>0</v>
          </cell>
          <cell r="JV439">
            <v>0</v>
          </cell>
          <cell r="JW439">
            <v>0</v>
          </cell>
          <cell r="JX439">
            <v>0</v>
          </cell>
          <cell r="JY439">
            <v>0</v>
          </cell>
          <cell r="JZ439">
            <v>0</v>
          </cell>
          <cell r="KA439">
            <v>0</v>
          </cell>
          <cell r="KB439">
            <v>0</v>
          </cell>
          <cell r="KC439">
            <v>0</v>
          </cell>
          <cell r="KD439">
            <v>0</v>
          </cell>
          <cell r="KE439">
            <v>0</v>
          </cell>
          <cell r="KF439">
            <v>0</v>
          </cell>
          <cell r="KG439">
            <v>0</v>
          </cell>
          <cell r="KH439">
            <v>0</v>
          </cell>
          <cell r="KI439">
            <v>0</v>
          </cell>
          <cell r="KJ439">
            <v>0</v>
          </cell>
          <cell r="KK439">
            <v>0</v>
          </cell>
          <cell r="KL439">
            <v>0</v>
          </cell>
          <cell r="KM439">
            <v>0</v>
          </cell>
          <cell r="KN439">
            <v>0</v>
          </cell>
          <cell r="KO439">
            <v>0</v>
          </cell>
          <cell r="KP439">
            <v>0</v>
          </cell>
          <cell r="KQ439">
            <v>0</v>
          </cell>
          <cell r="KR439">
            <v>0</v>
          </cell>
          <cell r="KS439">
            <v>0</v>
          </cell>
          <cell r="KT439">
            <v>0</v>
          </cell>
          <cell r="KU439">
            <v>0</v>
          </cell>
          <cell r="KV439">
            <v>0</v>
          </cell>
          <cell r="KW439">
            <v>0</v>
          </cell>
          <cell r="KX439">
            <v>0</v>
          </cell>
          <cell r="KY439">
            <v>0</v>
          </cell>
          <cell r="KZ439">
            <v>0</v>
          </cell>
          <cell r="LA439">
            <v>0</v>
          </cell>
          <cell r="LB439">
            <v>0</v>
          </cell>
          <cell r="LC439">
            <v>0</v>
          </cell>
          <cell r="LD439">
            <v>0</v>
          </cell>
          <cell r="LE439">
            <v>0</v>
          </cell>
          <cell r="LF439">
            <v>0</v>
          </cell>
          <cell r="LG439">
            <v>0</v>
          </cell>
          <cell r="LH439">
            <v>0</v>
          </cell>
          <cell r="LI439">
            <v>0</v>
          </cell>
          <cell r="LJ439">
            <v>0</v>
          </cell>
          <cell r="LK439">
            <v>0</v>
          </cell>
          <cell r="LL439">
            <v>0</v>
          </cell>
          <cell r="LM439">
            <v>0</v>
          </cell>
          <cell r="LN439">
            <v>0</v>
          </cell>
          <cell r="LO439">
            <v>0</v>
          </cell>
          <cell r="LP439">
            <v>0</v>
          </cell>
          <cell r="LQ439">
            <v>0</v>
          </cell>
          <cell r="LR439">
            <v>0</v>
          </cell>
          <cell r="LS439">
            <v>0</v>
          </cell>
          <cell r="LT439">
            <v>0</v>
          </cell>
          <cell r="LU439">
            <v>0</v>
          </cell>
          <cell r="LV439">
            <v>0</v>
          </cell>
          <cell r="LW439">
            <v>0</v>
          </cell>
          <cell r="LX439">
            <v>0</v>
          </cell>
          <cell r="LY439">
            <v>0</v>
          </cell>
          <cell r="LZ439">
            <v>0</v>
          </cell>
          <cell r="MA439">
            <v>0</v>
          </cell>
          <cell r="MB439">
            <v>0</v>
          </cell>
          <cell r="MC439">
            <v>0</v>
          </cell>
          <cell r="MD439">
            <v>0</v>
          </cell>
          <cell r="ME439">
            <v>0</v>
          </cell>
          <cell r="MF439">
            <v>0</v>
          </cell>
          <cell r="MG439">
            <v>0</v>
          </cell>
          <cell r="MH439">
            <v>0</v>
          </cell>
          <cell r="MI439">
            <v>0</v>
          </cell>
          <cell r="MJ439">
            <v>0</v>
          </cell>
          <cell r="MK439">
            <v>0</v>
          </cell>
          <cell r="ML439">
            <v>0</v>
          </cell>
          <cell r="MM439">
            <v>0</v>
          </cell>
          <cell r="MN439">
            <v>0</v>
          </cell>
          <cell r="MO439">
            <v>0</v>
          </cell>
          <cell r="MP439">
            <v>0</v>
          </cell>
          <cell r="MQ439">
            <v>0</v>
          </cell>
          <cell r="MR439">
            <v>0</v>
          </cell>
          <cell r="MS439">
            <v>0</v>
          </cell>
          <cell r="MT439">
            <v>0</v>
          </cell>
          <cell r="MU439">
            <v>0</v>
          </cell>
          <cell r="MV439">
            <v>0</v>
          </cell>
          <cell r="MW439">
            <v>0</v>
          </cell>
        </row>
        <row r="440">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cell r="FM440">
            <v>0</v>
          </cell>
          <cell r="FN440">
            <v>0</v>
          </cell>
          <cell r="FO440">
            <v>0</v>
          </cell>
          <cell r="FP440">
            <v>0</v>
          </cell>
          <cell r="FQ440">
            <v>0</v>
          </cell>
          <cell r="FR440">
            <v>0</v>
          </cell>
          <cell r="FS440">
            <v>0</v>
          </cell>
          <cell r="FT440">
            <v>0</v>
          </cell>
          <cell r="FU440">
            <v>0</v>
          </cell>
          <cell r="FV440">
            <v>0</v>
          </cell>
          <cell r="FW440">
            <v>0</v>
          </cell>
          <cell r="FX440">
            <v>0</v>
          </cell>
          <cell r="FY440">
            <v>0</v>
          </cell>
          <cell r="FZ440">
            <v>0</v>
          </cell>
          <cell r="GA440">
            <v>0</v>
          </cell>
          <cell r="GB440">
            <v>0</v>
          </cell>
          <cell r="GC440">
            <v>0</v>
          </cell>
          <cell r="GD440">
            <v>0</v>
          </cell>
          <cell r="GE440">
            <v>0</v>
          </cell>
          <cell r="GF440">
            <v>0</v>
          </cell>
          <cell r="GG440">
            <v>0</v>
          </cell>
          <cell r="GH440">
            <v>0</v>
          </cell>
          <cell r="GI440">
            <v>0</v>
          </cell>
          <cell r="GJ440">
            <v>0</v>
          </cell>
          <cell r="GK440">
            <v>0</v>
          </cell>
          <cell r="GL440">
            <v>0</v>
          </cell>
          <cell r="GM440">
            <v>0</v>
          </cell>
          <cell r="GN440">
            <v>0</v>
          </cell>
          <cell r="GO440">
            <v>0</v>
          </cell>
          <cell r="GP440">
            <v>0</v>
          </cell>
          <cell r="GQ440">
            <v>0</v>
          </cell>
          <cell r="GR440">
            <v>0</v>
          </cell>
          <cell r="GS440">
            <v>0</v>
          </cell>
          <cell r="GT440">
            <v>0</v>
          </cell>
          <cell r="GU440">
            <v>0</v>
          </cell>
          <cell r="GV440">
            <v>0</v>
          </cell>
          <cell r="GW440">
            <v>0</v>
          </cell>
          <cell r="GX440">
            <v>0</v>
          </cell>
          <cell r="GY440">
            <v>0</v>
          </cell>
          <cell r="GZ440">
            <v>0</v>
          </cell>
          <cell r="HA440">
            <v>0</v>
          </cell>
          <cell r="HB440">
            <v>0</v>
          </cell>
          <cell r="HC440">
            <v>0</v>
          </cell>
          <cell r="HD440">
            <v>0</v>
          </cell>
          <cell r="HE440">
            <v>0</v>
          </cell>
          <cell r="HF440">
            <v>0</v>
          </cell>
          <cell r="HG440">
            <v>0</v>
          </cell>
          <cell r="HH440">
            <v>0</v>
          </cell>
          <cell r="HI440">
            <v>0</v>
          </cell>
          <cell r="HJ440">
            <v>0</v>
          </cell>
          <cell r="HK440">
            <v>0</v>
          </cell>
          <cell r="HL440">
            <v>0</v>
          </cell>
          <cell r="HM440">
            <v>0</v>
          </cell>
          <cell r="HN440">
            <v>0</v>
          </cell>
          <cell r="HO440">
            <v>0</v>
          </cell>
          <cell r="HP440">
            <v>0</v>
          </cell>
          <cell r="HQ440">
            <v>0</v>
          </cell>
          <cell r="HR440">
            <v>0</v>
          </cell>
          <cell r="HS440">
            <v>0</v>
          </cell>
          <cell r="HT440">
            <v>0</v>
          </cell>
          <cell r="HU440">
            <v>0</v>
          </cell>
          <cell r="HV440">
            <v>0</v>
          </cell>
          <cell r="HW440">
            <v>0</v>
          </cell>
          <cell r="HX440">
            <v>0</v>
          </cell>
          <cell r="HY440">
            <v>0</v>
          </cell>
          <cell r="HZ440">
            <v>0</v>
          </cell>
          <cell r="IA440">
            <v>0</v>
          </cell>
          <cell r="IB440">
            <v>0</v>
          </cell>
          <cell r="IC440">
            <v>0</v>
          </cell>
          <cell r="ID440">
            <v>0</v>
          </cell>
          <cell r="IE440">
            <v>0</v>
          </cell>
          <cell r="IF440">
            <v>0</v>
          </cell>
          <cell r="IG440">
            <v>0</v>
          </cell>
          <cell r="IH440">
            <v>0</v>
          </cell>
          <cell r="II440">
            <v>0</v>
          </cell>
          <cell r="IJ440">
            <v>0</v>
          </cell>
          <cell r="IK440">
            <v>0</v>
          </cell>
          <cell r="IL440">
            <v>0</v>
          </cell>
          <cell r="IM440">
            <v>0</v>
          </cell>
          <cell r="IN440">
            <v>0</v>
          </cell>
          <cell r="IO440">
            <v>0</v>
          </cell>
          <cell r="IP440">
            <v>0</v>
          </cell>
          <cell r="IQ440">
            <v>0</v>
          </cell>
          <cell r="IR440">
            <v>0</v>
          </cell>
          <cell r="IS440">
            <v>0</v>
          </cell>
          <cell r="IT440">
            <v>0</v>
          </cell>
          <cell r="IU440">
            <v>0</v>
          </cell>
          <cell r="IV440">
            <v>0</v>
          </cell>
          <cell r="IW440">
            <v>0</v>
          </cell>
          <cell r="IX440">
            <v>0</v>
          </cell>
          <cell r="IY440">
            <v>0</v>
          </cell>
          <cell r="IZ440">
            <v>0</v>
          </cell>
          <cell r="JA440">
            <v>0</v>
          </cell>
          <cell r="JB440">
            <v>0</v>
          </cell>
          <cell r="JC440">
            <v>0</v>
          </cell>
          <cell r="JD440">
            <v>0</v>
          </cell>
          <cell r="JE440">
            <v>0</v>
          </cell>
          <cell r="JF440">
            <v>0</v>
          </cell>
          <cell r="JG440">
            <v>0</v>
          </cell>
          <cell r="JH440">
            <v>0</v>
          </cell>
          <cell r="JI440">
            <v>0</v>
          </cell>
          <cell r="JJ440">
            <v>0</v>
          </cell>
          <cell r="JK440">
            <v>0</v>
          </cell>
          <cell r="JL440">
            <v>0</v>
          </cell>
          <cell r="JM440">
            <v>0</v>
          </cell>
          <cell r="JN440">
            <v>0</v>
          </cell>
          <cell r="JO440">
            <v>0</v>
          </cell>
          <cell r="JP440">
            <v>0</v>
          </cell>
          <cell r="JQ440">
            <v>0</v>
          </cell>
          <cell r="JR440">
            <v>0</v>
          </cell>
          <cell r="JS440">
            <v>0</v>
          </cell>
          <cell r="JT440">
            <v>0</v>
          </cell>
          <cell r="JU440">
            <v>0</v>
          </cell>
          <cell r="JV440">
            <v>0</v>
          </cell>
          <cell r="JW440">
            <v>0</v>
          </cell>
          <cell r="JX440">
            <v>0</v>
          </cell>
          <cell r="JY440">
            <v>0</v>
          </cell>
          <cell r="JZ440">
            <v>0</v>
          </cell>
          <cell r="KA440">
            <v>0</v>
          </cell>
          <cell r="KB440">
            <v>0</v>
          </cell>
          <cell r="KC440">
            <v>0</v>
          </cell>
          <cell r="KD440">
            <v>0</v>
          </cell>
          <cell r="KE440">
            <v>0</v>
          </cell>
          <cell r="KF440">
            <v>0</v>
          </cell>
          <cell r="KG440">
            <v>0</v>
          </cell>
          <cell r="KH440">
            <v>0</v>
          </cell>
          <cell r="KI440">
            <v>0</v>
          </cell>
          <cell r="KJ440">
            <v>0</v>
          </cell>
          <cell r="KK440">
            <v>0</v>
          </cell>
          <cell r="KL440">
            <v>0</v>
          </cell>
          <cell r="KM440">
            <v>0</v>
          </cell>
          <cell r="KN440">
            <v>0</v>
          </cell>
          <cell r="KO440">
            <v>0</v>
          </cell>
          <cell r="KP440">
            <v>0</v>
          </cell>
          <cell r="KQ440">
            <v>0</v>
          </cell>
          <cell r="KR440">
            <v>0</v>
          </cell>
          <cell r="KS440">
            <v>0</v>
          </cell>
          <cell r="KT440">
            <v>0</v>
          </cell>
          <cell r="KU440">
            <v>0</v>
          </cell>
          <cell r="KV440">
            <v>0</v>
          </cell>
          <cell r="KW440">
            <v>0</v>
          </cell>
          <cell r="KX440">
            <v>0</v>
          </cell>
          <cell r="KY440">
            <v>0</v>
          </cell>
          <cell r="KZ440">
            <v>0</v>
          </cell>
          <cell r="LA440">
            <v>0</v>
          </cell>
          <cell r="LB440">
            <v>0</v>
          </cell>
          <cell r="LC440">
            <v>0</v>
          </cell>
          <cell r="LD440">
            <v>0</v>
          </cell>
          <cell r="LE440">
            <v>0</v>
          </cell>
          <cell r="LF440">
            <v>0</v>
          </cell>
          <cell r="LG440">
            <v>0</v>
          </cell>
          <cell r="LH440">
            <v>0</v>
          </cell>
          <cell r="LI440">
            <v>0</v>
          </cell>
          <cell r="LJ440">
            <v>0</v>
          </cell>
          <cell r="LK440">
            <v>0</v>
          </cell>
          <cell r="LL440">
            <v>0</v>
          </cell>
          <cell r="LM440">
            <v>0</v>
          </cell>
          <cell r="LN440">
            <v>0</v>
          </cell>
          <cell r="LO440">
            <v>0</v>
          </cell>
          <cell r="LP440">
            <v>0</v>
          </cell>
          <cell r="LQ440">
            <v>0</v>
          </cell>
          <cell r="LR440">
            <v>0</v>
          </cell>
          <cell r="LS440">
            <v>0</v>
          </cell>
          <cell r="LT440">
            <v>0</v>
          </cell>
          <cell r="LU440">
            <v>0</v>
          </cell>
          <cell r="LV440">
            <v>0</v>
          </cell>
          <cell r="LW440">
            <v>0</v>
          </cell>
          <cell r="LX440">
            <v>0</v>
          </cell>
          <cell r="LY440">
            <v>0</v>
          </cell>
          <cell r="LZ440">
            <v>0</v>
          </cell>
          <cell r="MA440">
            <v>0</v>
          </cell>
          <cell r="MB440">
            <v>0</v>
          </cell>
          <cell r="MC440">
            <v>0</v>
          </cell>
          <cell r="MD440">
            <v>0</v>
          </cell>
          <cell r="ME440">
            <v>0</v>
          </cell>
          <cell r="MF440">
            <v>0</v>
          </cell>
          <cell r="MG440">
            <v>0</v>
          </cell>
          <cell r="MH440">
            <v>0</v>
          </cell>
          <cell r="MI440">
            <v>0</v>
          </cell>
          <cell r="MJ440">
            <v>0</v>
          </cell>
          <cell r="MK440">
            <v>0</v>
          </cell>
          <cell r="ML440">
            <v>0</v>
          </cell>
          <cell r="MM440">
            <v>0</v>
          </cell>
          <cell r="MN440">
            <v>0</v>
          </cell>
          <cell r="MO440">
            <v>0</v>
          </cell>
          <cell r="MP440">
            <v>0</v>
          </cell>
          <cell r="MQ440">
            <v>0</v>
          </cell>
          <cell r="MR440">
            <v>0</v>
          </cell>
          <cell r="MS440">
            <v>0</v>
          </cell>
          <cell r="MT440">
            <v>0</v>
          </cell>
          <cell r="MU440">
            <v>0</v>
          </cell>
          <cell r="MV440">
            <v>0</v>
          </cell>
          <cell r="MW440">
            <v>0</v>
          </cell>
        </row>
        <row r="441">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cell r="HA441">
            <v>0</v>
          </cell>
          <cell r="HB441">
            <v>0</v>
          </cell>
          <cell r="HC441">
            <v>0</v>
          </cell>
          <cell r="HD441">
            <v>0</v>
          </cell>
          <cell r="HE441">
            <v>0</v>
          </cell>
          <cell r="HF441">
            <v>0</v>
          </cell>
          <cell r="HG441">
            <v>0</v>
          </cell>
          <cell r="HH441">
            <v>0</v>
          </cell>
          <cell r="HI441">
            <v>0</v>
          </cell>
          <cell r="HJ441">
            <v>0</v>
          </cell>
          <cell r="HK441">
            <v>0</v>
          </cell>
          <cell r="HL441">
            <v>0</v>
          </cell>
          <cell r="HM441">
            <v>0</v>
          </cell>
          <cell r="HN441">
            <v>0</v>
          </cell>
          <cell r="HO441">
            <v>0</v>
          </cell>
          <cell r="HP441">
            <v>0</v>
          </cell>
          <cell r="HQ441">
            <v>0</v>
          </cell>
          <cell r="HR441">
            <v>0</v>
          </cell>
          <cell r="HS441">
            <v>0</v>
          </cell>
          <cell r="HT441">
            <v>0</v>
          </cell>
          <cell r="HU441">
            <v>0</v>
          </cell>
          <cell r="HV441">
            <v>0</v>
          </cell>
          <cell r="HW441">
            <v>0</v>
          </cell>
          <cell r="HX441">
            <v>0</v>
          </cell>
          <cell r="HY441">
            <v>0</v>
          </cell>
          <cell r="HZ441">
            <v>0</v>
          </cell>
          <cell r="IA441">
            <v>0</v>
          </cell>
          <cell r="IB441">
            <v>0</v>
          </cell>
          <cell r="IC441">
            <v>0</v>
          </cell>
          <cell r="ID441">
            <v>0</v>
          </cell>
          <cell r="IE441">
            <v>0</v>
          </cell>
          <cell r="IF441">
            <v>0</v>
          </cell>
          <cell r="IG441">
            <v>0</v>
          </cell>
          <cell r="IH441">
            <v>0</v>
          </cell>
          <cell r="II441">
            <v>0</v>
          </cell>
          <cell r="IJ441">
            <v>0</v>
          </cell>
          <cell r="IK441">
            <v>0</v>
          </cell>
          <cell r="IL441">
            <v>0</v>
          </cell>
          <cell r="IM441">
            <v>0</v>
          </cell>
          <cell r="IN441">
            <v>0</v>
          </cell>
          <cell r="IO441">
            <v>0</v>
          </cell>
          <cell r="IP441">
            <v>0</v>
          </cell>
          <cell r="IQ441">
            <v>0</v>
          </cell>
          <cell r="IR441">
            <v>0</v>
          </cell>
          <cell r="IS441">
            <v>0</v>
          </cell>
          <cell r="IT441">
            <v>0</v>
          </cell>
          <cell r="IU441">
            <v>0</v>
          </cell>
          <cell r="IV441">
            <v>0</v>
          </cell>
          <cell r="IW441">
            <v>0</v>
          </cell>
          <cell r="IX441">
            <v>0</v>
          </cell>
          <cell r="IY441">
            <v>0</v>
          </cell>
          <cell r="IZ441">
            <v>0</v>
          </cell>
          <cell r="JA441">
            <v>0</v>
          </cell>
          <cell r="JB441">
            <v>0</v>
          </cell>
          <cell r="JC441">
            <v>0</v>
          </cell>
          <cell r="JD441">
            <v>0</v>
          </cell>
          <cell r="JE441">
            <v>0</v>
          </cell>
          <cell r="JF441">
            <v>0</v>
          </cell>
          <cell r="JG441">
            <v>0</v>
          </cell>
          <cell r="JH441">
            <v>0</v>
          </cell>
          <cell r="JI441">
            <v>0</v>
          </cell>
          <cell r="JJ441">
            <v>0</v>
          </cell>
          <cell r="JK441">
            <v>0</v>
          </cell>
          <cell r="JL441">
            <v>0</v>
          </cell>
          <cell r="JM441">
            <v>0</v>
          </cell>
          <cell r="JN441">
            <v>0</v>
          </cell>
          <cell r="JO441">
            <v>0</v>
          </cell>
          <cell r="JP441">
            <v>0</v>
          </cell>
          <cell r="JQ441">
            <v>0</v>
          </cell>
          <cell r="JR441">
            <v>0</v>
          </cell>
          <cell r="JS441">
            <v>0</v>
          </cell>
          <cell r="JT441">
            <v>0</v>
          </cell>
          <cell r="JU441">
            <v>0</v>
          </cell>
          <cell r="JV441">
            <v>0</v>
          </cell>
          <cell r="JW441">
            <v>0</v>
          </cell>
          <cell r="JX441">
            <v>0</v>
          </cell>
          <cell r="JY441">
            <v>0</v>
          </cell>
          <cell r="JZ441">
            <v>0</v>
          </cell>
          <cell r="KA441">
            <v>0</v>
          </cell>
          <cell r="KB441">
            <v>0</v>
          </cell>
          <cell r="KC441">
            <v>0</v>
          </cell>
          <cell r="KD441">
            <v>0</v>
          </cell>
          <cell r="KE441">
            <v>0</v>
          </cell>
          <cell r="KF441">
            <v>0</v>
          </cell>
          <cell r="KG441">
            <v>0</v>
          </cell>
          <cell r="KH441">
            <v>0</v>
          </cell>
          <cell r="KI441">
            <v>0</v>
          </cell>
          <cell r="KJ441">
            <v>0</v>
          </cell>
          <cell r="KK441">
            <v>0</v>
          </cell>
          <cell r="KL441">
            <v>0</v>
          </cell>
          <cell r="KM441">
            <v>0</v>
          </cell>
          <cell r="KN441">
            <v>0</v>
          </cell>
          <cell r="KO441">
            <v>0</v>
          </cell>
          <cell r="KP441">
            <v>0</v>
          </cell>
          <cell r="KQ441">
            <v>0</v>
          </cell>
          <cell r="KR441">
            <v>0</v>
          </cell>
          <cell r="KS441">
            <v>0</v>
          </cell>
          <cell r="KT441">
            <v>0</v>
          </cell>
          <cell r="KU441">
            <v>0</v>
          </cell>
          <cell r="KV441">
            <v>0</v>
          </cell>
          <cell r="KW441">
            <v>0</v>
          </cell>
          <cell r="KX441">
            <v>0</v>
          </cell>
          <cell r="KY441">
            <v>0</v>
          </cell>
          <cell r="KZ441">
            <v>0</v>
          </cell>
          <cell r="LA441">
            <v>0</v>
          </cell>
          <cell r="LB441">
            <v>0</v>
          </cell>
          <cell r="LC441">
            <v>0</v>
          </cell>
          <cell r="LD441">
            <v>0</v>
          </cell>
          <cell r="LE441">
            <v>0</v>
          </cell>
          <cell r="LF441">
            <v>0</v>
          </cell>
          <cell r="LG441">
            <v>0</v>
          </cell>
          <cell r="LH441">
            <v>0</v>
          </cell>
          <cell r="LI441">
            <v>0</v>
          </cell>
          <cell r="LJ441">
            <v>0</v>
          </cell>
          <cell r="LK441">
            <v>0</v>
          </cell>
          <cell r="LL441">
            <v>0</v>
          </cell>
          <cell r="LM441">
            <v>0</v>
          </cell>
          <cell r="LN441">
            <v>0</v>
          </cell>
          <cell r="LO441">
            <v>0</v>
          </cell>
          <cell r="LP441">
            <v>0</v>
          </cell>
          <cell r="LQ441">
            <v>0</v>
          </cell>
          <cell r="LR441">
            <v>0</v>
          </cell>
          <cell r="LS441">
            <v>0</v>
          </cell>
          <cell r="LT441">
            <v>0</v>
          </cell>
          <cell r="LU441">
            <v>0</v>
          </cell>
          <cell r="LV441">
            <v>0</v>
          </cell>
          <cell r="LW441">
            <v>0</v>
          </cell>
          <cell r="LX441">
            <v>0</v>
          </cell>
          <cell r="LY441">
            <v>0</v>
          </cell>
          <cell r="LZ441">
            <v>0</v>
          </cell>
          <cell r="MA441">
            <v>0</v>
          </cell>
          <cell r="MB441">
            <v>0</v>
          </cell>
          <cell r="MC441">
            <v>0</v>
          </cell>
          <cell r="MD441">
            <v>0</v>
          </cell>
          <cell r="ME441">
            <v>0</v>
          </cell>
          <cell r="MF441">
            <v>0</v>
          </cell>
          <cell r="MG441">
            <v>0</v>
          </cell>
          <cell r="MH441">
            <v>0</v>
          </cell>
          <cell r="MI441">
            <v>0</v>
          </cell>
          <cell r="MJ441">
            <v>0</v>
          </cell>
          <cell r="MK441">
            <v>0</v>
          </cell>
          <cell r="ML441">
            <v>0</v>
          </cell>
          <cell r="MM441">
            <v>0</v>
          </cell>
          <cell r="MN441">
            <v>0</v>
          </cell>
          <cell r="MO441">
            <v>0</v>
          </cell>
          <cell r="MP441">
            <v>0</v>
          </cell>
          <cell r="MQ441">
            <v>0</v>
          </cell>
          <cell r="MR441">
            <v>0</v>
          </cell>
          <cell r="MS441">
            <v>0</v>
          </cell>
          <cell r="MT441">
            <v>0</v>
          </cell>
          <cell r="MU441">
            <v>0</v>
          </cell>
          <cell r="MV441">
            <v>0</v>
          </cell>
          <cell r="MW441">
            <v>0</v>
          </cell>
        </row>
        <row r="442">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0</v>
          </cell>
          <cell r="DZ442">
            <v>0</v>
          </cell>
          <cell r="EA442">
            <v>0</v>
          </cell>
          <cell r="EB442">
            <v>0</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cell r="FM442">
            <v>0</v>
          </cell>
          <cell r="FN442">
            <v>0</v>
          </cell>
          <cell r="FO442">
            <v>0</v>
          </cell>
          <cell r="FP442">
            <v>0</v>
          </cell>
          <cell r="FQ442">
            <v>0</v>
          </cell>
          <cell r="FR442">
            <v>0</v>
          </cell>
          <cell r="FS442">
            <v>0</v>
          </cell>
          <cell r="FT442">
            <v>0</v>
          </cell>
          <cell r="FU442">
            <v>0</v>
          </cell>
          <cell r="FV442">
            <v>0</v>
          </cell>
          <cell r="FW442">
            <v>0</v>
          </cell>
          <cell r="FX442">
            <v>0</v>
          </cell>
          <cell r="FY442">
            <v>0</v>
          </cell>
          <cell r="FZ442">
            <v>0</v>
          </cell>
          <cell r="GA442">
            <v>0</v>
          </cell>
          <cell r="GB442">
            <v>0</v>
          </cell>
          <cell r="GC442">
            <v>0</v>
          </cell>
          <cell r="GD442">
            <v>0</v>
          </cell>
          <cell r="GE442">
            <v>0</v>
          </cell>
          <cell r="GF442">
            <v>0</v>
          </cell>
          <cell r="GG442">
            <v>0</v>
          </cell>
          <cell r="GH442">
            <v>0</v>
          </cell>
          <cell r="GI442">
            <v>0</v>
          </cell>
          <cell r="GJ442">
            <v>0</v>
          </cell>
          <cell r="GK442">
            <v>0</v>
          </cell>
          <cell r="GL442">
            <v>0</v>
          </cell>
          <cell r="GM442">
            <v>0</v>
          </cell>
          <cell r="GN442">
            <v>0</v>
          </cell>
          <cell r="GO442">
            <v>0</v>
          </cell>
          <cell r="GP442">
            <v>0</v>
          </cell>
          <cell r="GQ442">
            <v>0</v>
          </cell>
          <cell r="GR442">
            <v>0</v>
          </cell>
          <cell r="GS442">
            <v>0</v>
          </cell>
          <cell r="GT442">
            <v>0</v>
          </cell>
          <cell r="GU442">
            <v>0</v>
          </cell>
          <cell r="GV442">
            <v>0</v>
          </cell>
          <cell r="GW442">
            <v>0</v>
          </cell>
          <cell r="GX442">
            <v>0</v>
          </cell>
          <cell r="GY442">
            <v>0</v>
          </cell>
          <cell r="GZ442">
            <v>0</v>
          </cell>
          <cell r="HA442">
            <v>0</v>
          </cell>
          <cell r="HB442">
            <v>0</v>
          </cell>
          <cell r="HC442">
            <v>0</v>
          </cell>
          <cell r="HD442">
            <v>0</v>
          </cell>
          <cell r="HE442">
            <v>0</v>
          </cell>
          <cell r="HF442">
            <v>0</v>
          </cell>
          <cell r="HG442">
            <v>0</v>
          </cell>
          <cell r="HH442">
            <v>0</v>
          </cell>
          <cell r="HI442">
            <v>0</v>
          </cell>
          <cell r="HJ442">
            <v>0</v>
          </cell>
          <cell r="HK442">
            <v>0</v>
          </cell>
          <cell r="HL442">
            <v>0</v>
          </cell>
          <cell r="HM442">
            <v>0</v>
          </cell>
          <cell r="HN442">
            <v>0</v>
          </cell>
          <cell r="HO442">
            <v>0</v>
          </cell>
          <cell r="HP442">
            <v>0</v>
          </cell>
          <cell r="HQ442">
            <v>0</v>
          </cell>
          <cell r="HR442">
            <v>0</v>
          </cell>
          <cell r="HS442">
            <v>0</v>
          </cell>
          <cell r="HT442">
            <v>0</v>
          </cell>
          <cell r="HU442">
            <v>0</v>
          </cell>
          <cell r="HV442">
            <v>0</v>
          </cell>
          <cell r="HW442">
            <v>0</v>
          </cell>
          <cell r="HX442">
            <v>0</v>
          </cell>
          <cell r="HY442">
            <v>0</v>
          </cell>
          <cell r="HZ442">
            <v>0</v>
          </cell>
          <cell r="IA442">
            <v>0</v>
          </cell>
          <cell r="IB442">
            <v>0</v>
          </cell>
          <cell r="IC442">
            <v>0</v>
          </cell>
          <cell r="ID442">
            <v>0</v>
          </cell>
          <cell r="IE442">
            <v>0</v>
          </cell>
          <cell r="IF442">
            <v>0</v>
          </cell>
          <cell r="IG442">
            <v>0</v>
          </cell>
          <cell r="IH442">
            <v>0</v>
          </cell>
          <cell r="II442">
            <v>0</v>
          </cell>
          <cell r="IJ442">
            <v>0</v>
          </cell>
          <cell r="IK442">
            <v>0</v>
          </cell>
          <cell r="IL442">
            <v>0</v>
          </cell>
          <cell r="IM442">
            <v>0</v>
          </cell>
          <cell r="IN442">
            <v>0</v>
          </cell>
          <cell r="IO442">
            <v>0</v>
          </cell>
          <cell r="IP442">
            <v>0</v>
          </cell>
          <cell r="IQ442">
            <v>0</v>
          </cell>
          <cell r="IR442">
            <v>0</v>
          </cell>
          <cell r="IS442">
            <v>0</v>
          </cell>
          <cell r="IT442">
            <v>0</v>
          </cell>
          <cell r="IU442">
            <v>0</v>
          </cell>
          <cell r="IV442">
            <v>0</v>
          </cell>
          <cell r="IW442">
            <v>0</v>
          </cell>
          <cell r="IX442">
            <v>0</v>
          </cell>
          <cell r="IY442">
            <v>0</v>
          </cell>
          <cell r="IZ442">
            <v>0</v>
          </cell>
          <cell r="JA442">
            <v>0</v>
          </cell>
          <cell r="JB442">
            <v>0</v>
          </cell>
          <cell r="JC442">
            <v>0</v>
          </cell>
          <cell r="JD442">
            <v>0</v>
          </cell>
          <cell r="JE442">
            <v>0</v>
          </cell>
          <cell r="JF442">
            <v>0</v>
          </cell>
          <cell r="JG442">
            <v>0</v>
          </cell>
          <cell r="JH442">
            <v>0</v>
          </cell>
          <cell r="JI442">
            <v>0</v>
          </cell>
          <cell r="JJ442">
            <v>0</v>
          </cell>
          <cell r="JK442">
            <v>0</v>
          </cell>
          <cell r="JL442">
            <v>0</v>
          </cell>
          <cell r="JM442">
            <v>0</v>
          </cell>
          <cell r="JN442">
            <v>0</v>
          </cell>
          <cell r="JO442">
            <v>0</v>
          </cell>
          <cell r="JP442">
            <v>0</v>
          </cell>
          <cell r="JQ442">
            <v>0</v>
          </cell>
          <cell r="JR442">
            <v>0</v>
          </cell>
          <cell r="JS442">
            <v>0</v>
          </cell>
          <cell r="JT442">
            <v>0</v>
          </cell>
          <cell r="JU442">
            <v>0</v>
          </cell>
          <cell r="JV442">
            <v>0</v>
          </cell>
          <cell r="JW442">
            <v>0</v>
          </cell>
          <cell r="JX442">
            <v>0</v>
          </cell>
          <cell r="JY442">
            <v>0</v>
          </cell>
          <cell r="JZ442">
            <v>0</v>
          </cell>
          <cell r="KA442">
            <v>0</v>
          </cell>
          <cell r="KB442">
            <v>0</v>
          </cell>
          <cell r="KC442">
            <v>0</v>
          </cell>
          <cell r="KD442">
            <v>0</v>
          </cell>
          <cell r="KE442">
            <v>0</v>
          </cell>
          <cell r="KF442">
            <v>0</v>
          </cell>
          <cell r="KG442">
            <v>0</v>
          </cell>
          <cell r="KH442">
            <v>0</v>
          </cell>
          <cell r="KI442">
            <v>0</v>
          </cell>
          <cell r="KJ442">
            <v>0</v>
          </cell>
          <cell r="KK442">
            <v>0</v>
          </cell>
          <cell r="KL442">
            <v>0</v>
          </cell>
          <cell r="KM442">
            <v>0</v>
          </cell>
          <cell r="KN442">
            <v>0</v>
          </cell>
          <cell r="KO442">
            <v>0</v>
          </cell>
          <cell r="KP442">
            <v>0</v>
          </cell>
          <cell r="KQ442">
            <v>0</v>
          </cell>
          <cell r="KR442">
            <v>0</v>
          </cell>
          <cell r="KS442">
            <v>0</v>
          </cell>
          <cell r="KT442">
            <v>0</v>
          </cell>
          <cell r="KU442">
            <v>0</v>
          </cell>
          <cell r="KV442">
            <v>0</v>
          </cell>
          <cell r="KW442">
            <v>0</v>
          </cell>
          <cell r="KX442">
            <v>0</v>
          </cell>
          <cell r="KY442">
            <v>0</v>
          </cell>
          <cell r="KZ442">
            <v>0</v>
          </cell>
          <cell r="LA442">
            <v>0</v>
          </cell>
          <cell r="LB442">
            <v>0</v>
          </cell>
          <cell r="LC442">
            <v>0</v>
          </cell>
          <cell r="LD442">
            <v>0</v>
          </cell>
          <cell r="LE442">
            <v>0</v>
          </cell>
          <cell r="LF442">
            <v>0</v>
          </cell>
          <cell r="LG442">
            <v>0</v>
          </cell>
          <cell r="LH442">
            <v>0</v>
          </cell>
          <cell r="LI442">
            <v>0</v>
          </cell>
          <cell r="LJ442">
            <v>0</v>
          </cell>
          <cell r="LK442">
            <v>0</v>
          </cell>
          <cell r="LL442">
            <v>0</v>
          </cell>
          <cell r="LM442">
            <v>0</v>
          </cell>
          <cell r="LN442">
            <v>0</v>
          </cell>
          <cell r="LO442">
            <v>0</v>
          </cell>
          <cell r="LP442">
            <v>0</v>
          </cell>
          <cell r="LQ442">
            <v>0</v>
          </cell>
          <cell r="LR442">
            <v>0</v>
          </cell>
          <cell r="LS442">
            <v>0</v>
          </cell>
          <cell r="LT442">
            <v>0</v>
          </cell>
          <cell r="LU442">
            <v>0</v>
          </cell>
          <cell r="LV442">
            <v>0</v>
          </cell>
          <cell r="LW442">
            <v>0</v>
          </cell>
          <cell r="LX442">
            <v>0</v>
          </cell>
          <cell r="LY442">
            <v>0</v>
          </cell>
          <cell r="LZ442">
            <v>0</v>
          </cell>
          <cell r="MA442">
            <v>0</v>
          </cell>
          <cell r="MB442">
            <v>0</v>
          </cell>
          <cell r="MC442">
            <v>0</v>
          </cell>
          <cell r="MD442">
            <v>0</v>
          </cell>
          <cell r="ME442">
            <v>0</v>
          </cell>
          <cell r="MF442">
            <v>0</v>
          </cell>
          <cell r="MG442">
            <v>0</v>
          </cell>
          <cell r="MH442">
            <v>0</v>
          </cell>
          <cell r="MI442">
            <v>0</v>
          </cell>
          <cell r="MJ442">
            <v>0</v>
          </cell>
          <cell r="MK442">
            <v>0</v>
          </cell>
          <cell r="ML442">
            <v>0</v>
          </cell>
          <cell r="MM442">
            <v>0</v>
          </cell>
          <cell r="MN442">
            <v>0</v>
          </cell>
          <cell r="MO442">
            <v>0</v>
          </cell>
          <cell r="MP442">
            <v>0</v>
          </cell>
          <cell r="MQ442">
            <v>0</v>
          </cell>
          <cell r="MR442">
            <v>0</v>
          </cell>
          <cell r="MS442">
            <v>0</v>
          </cell>
          <cell r="MT442">
            <v>0</v>
          </cell>
          <cell r="MU442">
            <v>0</v>
          </cell>
          <cell r="MV442">
            <v>0</v>
          </cell>
          <cell r="MW442">
            <v>0</v>
          </cell>
        </row>
        <row r="443">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cell r="FM443">
            <v>0</v>
          </cell>
          <cell r="FN443">
            <v>0</v>
          </cell>
          <cell r="FO443">
            <v>0</v>
          </cell>
          <cell r="FP443">
            <v>0</v>
          </cell>
          <cell r="FQ443">
            <v>0</v>
          </cell>
          <cell r="FR443">
            <v>0</v>
          </cell>
          <cell r="FS443">
            <v>0</v>
          </cell>
          <cell r="FT443">
            <v>0</v>
          </cell>
          <cell r="FU443">
            <v>0</v>
          </cell>
          <cell r="FV443">
            <v>0</v>
          </cell>
          <cell r="FW443">
            <v>0</v>
          </cell>
          <cell r="FX443">
            <v>0</v>
          </cell>
          <cell r="FY443">
            <v>0</v>
          </cell>
          <cell r="FZ443">
            <v>0</v>
          </cell>
          <cell r="GA443">
            <v>0</v>
          </cell>
          <cell r="GB443">
            <v>0</v>
          </cell>
          <cell r="GC443">
            <v>0</v>
          </cell>
          <cell r="GD443">
            <v>0</v>
          </cell>
          <cell r="GE443">
            <v>0</v>
          </cell>
          <cell r="GF443">
            <v>0</v>
          </cell>
          <cell r="GG443">
            <v>0</v>
          </cell>
          <cell r="GH443">
            <v>0</v>
          </cell>
          <cell r="GI443">
            <v>0</v>
          </cell>
          <cell r="GJ443">
            <v>0</v>
          </cell>
          <cell r="GK443">
            <v>0</v>
          </cell>
          <cell r="GL443">
            <v>0</v>
          </cell>
          <cell r="GM443">
            <v>0</v>
          </cell>
          <cell r="GN443">
            <v>0</v>
          </cell>
          <cell r="GO443">
            <v>0</v>
          </cell>
          <cell r="GP443">
            <v>0</v>
          </cell>
          <cell r="GQ443">
            <v>0</v>
          </cell>
          <cell r="GR443">
            <v>0</v>
          </cell>
          <cell r="GS443">
            <v>0</v>
          </cell>
          <cell r="GT443">
            <v>0</v>
          </cell>
          <cell r="GU443">
            <v>0</v>
          </cell>
          <cell r="GV443">
            <v>0</v>
          </cell>
          <cell r="GW443">
            <v>0</v>
          </cell>
          <cell r="GX443">
            <v>0</v>
          </cell>
          <cell r="GY443">
            <v>0</v>
          </cell>
          <cell r="GZ443">
            <v>0</v>
          </cell>
          <cell r="HA443">
            <v>0</v>
          </cell>
          <cell r="HB443">
            <v>0</v>
          </cell>
          <cell r="HC443">
            <v>0</v>
          </cell>
          <cell r="HD443">
            <v>0</v>
          </cell>
          <cell r="HE443">
            <v>0</v>
          </cell>
          <cell r="HF443">
            <v>0</v>
          </cell>
          <cell r="HG443">
            <v>0</v>
          </cell>
          <cell r="HH443">
            <v>0</v>
          </cell>
          <cell r="HI443">
            <v>0</v>
          </cell>
          <cell r="HJ443">
            <v>0</v>
          </cell>
          <cell r="HK443">
            <v>0</v>
          </cell>
          <cell r="HL443">
            <v>0</v>
          </cell>
          <cell r="HM443">
            <v>0</v>
          </cell>
          <cell r="HN443">
            <v>0</v>
          </cell>
          <cell r="HO443">
            <v>0</v>
          </cell>
          <cell r="HP443">
            <v>0</v>
          </cell>
          <cell r="HQ443">
            <v>0</v>
          </cell>
          <cell r="HR443">
            <v>0</v>
          </cell>
          <cell r="HS443">
            <v>0</v>
          </cell>
          <cell r="HT443">
            <v>0</v>
          </cell>
          <cell r="HU443">
            <v>0</v>
          </cell>
          <cell r="HV443">
            <v>0</v>
          </cell>
          <cell r="HW443">
            <v>0</v>
          </cell>
          <cell r="HX443">
            <v>0</v>
          </cell>
          <cell r="HY443">
            <v>0</v>
          </cell>
          <cell r="HZ443">
            <v>0</v>
          </cell>
          <cell r="IA443">
            <v>0</v>
          </cell>
          <cell r="IB443">
            <v>0</v>
          </cell>
          <cell r="IC443">
            <v>0</v>
          </cell>
          <cell r="ID443">
            <v>0</v>
          </cell>
          <cell r="IE443">
            <v>0</v>
          </cell>
          <cell r="IF443">
            <v>0</v>
          </cell>
          <cell r="IG443">
            <v>0</v>
          </cell>
          <cell r="IH443">
            <v>0</v>
          </cell>
          <cell r="II443">
            <v>0</v>
          </cell>
          <cell r="IJ443">
            <v>0</v>
          </cell>
          <cell r="IK443">
            <v>0</v>
          </cell>
          <cell r="IL443">
            <v>0</v>
          </cell>
          <cell r="IM443">
            <v>0</v>
          </cell>
          <cell r="IN443">
            <v>0</v>
          </cell>
          <cell r="IO443">
            <v>0</v>
          </cell>
          <cell r="IP443">
            <v>0</v>
          </cell>
          <cell r="IQ443">
            <v>0</v>
          </cell>
          <cell r="IR443">
            <v>0</v>
          </cell>
          <cell r="IS443">
            <v>0</v>
          </cell>
          <cell r="IT443">
            <v>0</v>
          </cell>
          <cell r="IU443">
            <v>0</v>
          </cell>
          <cell r="IV443">
            <v>0</v>
          </cell>
          <cell r="IW443">
            <v>0</v>
          </cell>
          <cell r="IX443">
            <v>0</v>
          </cell>
          <cell r="IY443">
            <v>0</v>
          </cell>
          <cell r="IZ443">
            <v>0</v>
          </cell>
          <cell r="JA443">
            <v>0</v>
          </cell>
          <cell r="JB443">
            <v>0</v>
          </cell>
          <cell r="JC443">
            <v>0</v>
          </cell>
          <cell r="JD443">
            <v>0</v>
          </cell>
          <cell r="JE443">
            <v>0</v>
          </cell>
          <cell r="JF443">
            <v>0</v>
          </cell>
          <cell r="JG443">
            <v>0</v>
          </cell>
          <cell r="JH443">
            <v>0</v>
          </cell>
          <cell r="JI443">
            <v>0</v>
          </cell>
          <cell r="JJ443">
            <v>0</v>
          </cell>
          <cell r="JK443">
            <v>0</v>
          </cell>
          <cell r="JL443">
            <v>0</v>
          </cell>
          <cell r="JM443">
            <v>0</v>
          </cell>
          <cell r="JN443">
            <v>0</v>
          </cell>
          <cell r="JO443">
            <v>0</v>
          </cell>
          <cell r="JP443">
            <v>0</v>
          </cell>
          <cell r="JQ443">
            <v>0</v>
          </cell>
          <cell r="JR443">
            <v>0</v>
          </cell>
          <cell r="JS443">
            <v>0</v>
          </cell>
          <cell r="JT443">
            <v>0</v>
          </cell>
          <cell r="JU443">
            <v>0</v>
          </cell>
          <cell r="JV443">
            <v>0</v>
          </cell>
          <cell r="JW443">
            <v>0</v>
          </cell>
          <cell r="JX443">
            <v>0</v>
          </cell>
          <cell r="JY443">
            <v>0</v>
          </cell>
          <cell r="JZ443">
            <v>0</v>
          </cell>
          <cell r="KA443">
            <v>0</v>
          </cell>
          <cell r="KB443">
            <v>0</v>
          </cell>
          <cell r="KC443">
            <v>0</v>
          </cell>
          <cell r="KD443">
            <v>0</v>
          </cell>
          <cell r="KE443">
            <v>0</v>
          </cell>
          <cell r="KF443">
            <v>0</v>
          </cell>
          <cell r="KG443">
            <v>0</v>
          </cell>
          <cell r="KH443">
            <v>0</v>
          </cell>
          <cell r="KI443">
            <v>0</v>
          </cell>
          <cell r="KJ443">
            <v>0</v>
          </cell>
          <cell r="KK443">
            <v>0</v>
          </cell>
          <cell r="KL443">
            <v>0</v>
          </cell>
          <cell r="KM443">
            <v>0</v>
          </cell>
          <cell r="KN443">
            <v>0</v>
          </cell>
          <cell r="KO443">
            <v>0</v>
          </cell>
          <cell r="KP443">
            <v>0</v>
          </cell>
          <cell r="KQ443">
            <v>0</v>
          </cell>
          <cell r="KR443">
            <v>0</v>
          </cell>
          <cell r="KS443">
            <v>0</v>
          </cell>
          <cell r="KT443">
            <v>0</v>
          </cell>
          <cell r="KU443">
            <v>0</v>
          </cell>
          <cell r="KV443">
            <v>0</v>
          </cell>
          <cell r="KW443">
            <v>0</v>
          </cell>
          <cell r="KX443">
            <v>0</v>
          </cell>
          <cell r="KY443">
            <v>0</v>
          </cell>
          <cell r="KZ443">
            <v>0</v>
          </cell>
          <cell r="LA443">
            <v>0</v>
          </cell>
          <cell r="LB443">
            <v>0</v>
          </cell>
          <cell r="LC443">
            <v>0</v>
          </cell>
          <cell r="LD443">
            <v>0</v>
          </cell>
          <cell r="LE443">
            <v>0</v>
          </cell>
          <cell r="LF443">
            <v>0</v>
          </cell>
          <cell r="LG443">
            <v>0</v>
          </cell>
          <cell r="LH443">
            <v>0</v>
          </cell>
          <cell r="LI443">
            <v>0</v>
          </cell>
          <cell r="LJ443">
            <v>0</v>
          </cell>
          <cell r="LK443">
            <v>0</v>
          </cell>
          <cell r="LL443">
            <v>0</v>
          </cell>
          <cell r="LM443">
            <v>0</v>
          </cell>
          <cell r="LN443">
            <v>0</v>
          </cell>
          <cell r="LO443">
            <v>0</v>
          </cell>
          <cell r="LP443">
            <v>0</v>
          </cell>
          <cell r="LQ443">
            <v>0</v>
          </cell>
          <cell r="LR443">
            <v>0</v>
          </cell>
          <cell r="LS443">
            <v>0</v>
          </cell>
          <cell r="LT443">
            <v>0</v>
          </cell>
          <cell r="LU443">
            <v>0</v>
          </cell>
          <cell r="LV443">
            <v>0</v>
          </cell>
          <cell r="LW443">
            <v>0</v>
          </cell>
          <cell r="LX443">
            <v>0</v>
          </cell>
          <cell r="LY443">
            <v>0</v>
          </cell>
          <cell r="LZ443">
            <v>0</v>
          </cell>
          <cell r="MA443">
            <v>0</v>
          </cell>
          <cell r="MB443">
            <v>0</v>
          </cell>
          <cell r="MC443">
            <v>0</v>
          </cell>
          <cell r="MD443">
            <v>0</v>
          </cell>
          <cell r="ME443">
            <v>0</v>
          </cell>
          <cell r="MF443">
            <v>0</v>
          </cell>
          <cell r="MG443">
            <v>0</v>
          </cell>
          <cell r="MH443">
            <v>0</v>
          </cell>
          <cell r="MI443">
            <v>0</v>
          </cell>
          <cell r="MJ443">
            <v>0</v>
          </cell>
          <cell r="MK443">
            <v>0</v>
          </cell>
          <cell r="ML443">
            <v>0</v>
          </cell>
          <cell r="MM443">
            <v>0</v>
          </cell>
          <cell r="MN443">
            <v>0</v>
          </cell>
          <cell r="MO443">
            <v>0</v>
          </cell>
          <cell r="MP443">
            <v>0</v>
          </cell>
          <cell r="MQ443">
            <v>0</v>
          </cell>
          <cell r="MR443">
            <v>0</v>
          </cell>
          <cell r="MS443">
            <v>0</v>
          </cell>
          <cell r="MT443">
            <v>0</v>
          </cell>
          <cell r="MU443">
            <v>0</v>
          </cell>
          <cell r="MV443">
            <v>0</v>
          </cell>
          <cell r="MW443">
            <v>0</v>
          </cell>
        </row>
        <row r="444">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cell r="HA444">
            <v>0</v>
          </cell>
          <cell r="HB444">
            <v>0</v>
          </cell>
          <cell r="HC444">
            <v>0</v>
          </cell>
          <cell r="HD444">
            <v>0</v>
          </cell>
          <cell r="HE444">
            <v>0</v>
          </cell>
          <cell r="HF444">
            <v>0</v>
          </cell>
          <cell r="HG444">
            <v>0</v>
          </cell>
          <cell r="HH444">
            <v>0</v>
          </cell>
          <cell r="HI444">
            <v>0</v>
          </cell>
          <cell r="HJ444">
            <v>0</v>
          </cell>
          <cell r="HK444">
            <v>0</v>
          </cell>
          <cell r="HL444">
            <v>0</v>
          </cell>
          <cell r="HM444">
            <v>0</v>
          </cell>
          <cell r="HN444">
            <v>0</v>
          </cell>
          <cell r="HO444">
            <v>0</v>
          </cell>
          <cell r="HP444">
            <v>0</v>
          </cell>
          <cell r="HQ444">
            <v>0</v>
          </cell>
          <cell r="HR444">
            <v>0</v>
          </cell>
          <cell r="HS444">
            <v>0</v>
          </cell>
          <cell r="HT444">
            <v>0</v>
          </cell>
          <cell r="HU444">
            <v>0</v>
          </cell>
          <cell r="HV444">
            <v>0</v>
          </cell>
          <cell r="HW444">
            <v>0</v>
          </cell>
          <cell r="HX444">
            <v>0</v>
          </cell>
          <cell r="HY444">
            <v>0</v>
          </cell>
          <cell r="HZ444">
            <v>0</v>
          </cell>
          <cell r="IA444">
            <v>0</v>
          </cell>
          <cell r="IB444">
            <v>0</v>
          </cell>
          <cell r="IC444">
            <v>0</v>
          </cell>
          <cell r="ID444">
            <v>0</v>
          </cell>
          <cell r="IE444">
            <v>0</v>
          </cell>
          <cell r="IF444">
            <v>0</v>
          </cell>
          <cell r="IG444">
            <v>0</v>
          </cell>
          <cell r="IH444">
            <v>0</v>
          </cell>
          <cell r="II444">
            <v>0</v>
          </cell>
          <cell r="IJ444">
            <v>0</v>
          </cell>
          <cell r="IK444">
            <v>0</v>
          </cell>
          <cell r="IL444">
            <v>0</v>
          </cell>
          <cell r="IM444">
            <v>0</v>
          </cell>
          <cell r="IN444">
            <v>0</v>
          </cell>
          <cell r="IO444">
            <v>0</v>
          </cell>
          <cell r="IP444">
            <v>0</v>
          </cell>
          <cell r="IQ444">
            <v>0</v>
          </cell>
          <cell r="IR444">
            <v>0</v>
          </cell>
          <cell r="IS444">
            <v>0</v>
          </cell>
          <cell r="IT444">
            <v>0</v>
          </cell>
          <cell r="IU444">
            <v>0</v>
          </cell>
          <cell r="IV444">
            <v>0</v>
          </cell>
          <cell r="IW444">
            <v>0</v>
          </cell>
          <cell r="IX444">
            <v>0</v>
          </cell>
          <cell r="IY444">
            <v>0</v>
          </cell>
          <cell r="IZ444">
            <v>0</v>
          </cell>
          <cell r="JA444">
            <v>0</v>
          </cell>
          <cell r="JB444">
            <v>0</v>
          </cell>
          <cell r="JC444">
            <v>0</v>
          </cell>
          <cell r="JD444">
            <v>0</v>
          </cell>
          <cell r="JE444">
            <v>0</v>
          </cell>
          <cell r="JF444">
            <v>0</v>
          </cell>
          <cell r="JG444">
            <v>0</v>
          </cell>
          <cell r="JH444">
            <v>0</v>
          </cell>
          <cell r="JI444">
            <v>0</v>
          </cell>
          <cell r="JJ444">
            <v>0</v>
          </cell>
          <cell r="JK444">
            <v>0</v>
          </cell>
          <cell r="JL444">
            <v>0</v>
          </cell>
          <cell r="JM444">
            <v>0</v>
          </cell>
          <cell r="JN444">
            <v>0</v>
          </cell>
          <cell r="JO444">
            <v>0</v>
          </cell>
          <cell r="JP444">
            <v>0</v>
          </cell>
          <cell r="JQ444">
            <v>0</v>
          </cell>
          <cell r="JR444">
            <v>0</v>
          </cell>
          <cell r="JS444">
            <v>0</v>
          </cell>
          <cell r="JT444">
            <v>0</v>
          </cell>
          <cell r="JU444">
            <v>0</v>
          </cell>
          <cell r="JV444">
            <v>0</v>
          </cell>
          <cell r="JW444">
            <v>0</v>
          </cell>
          <cell r="JX444">
            <v>0</v>
          </cell>
          <cell r="JY444">
            <v>0</v>
          </cell>
          <cell r="JZ444">
            <v>0</v>
          </cell>
          <cell r="KA444">
            <v>0</v>
          </cell>
          <cell r="KB444">
            <v>0</v>
          </cell>
          <cell r="KC444">
            <v>0</v>
          </cell>
          <cell r="KD444">
            <v>0</v>
          </cell>
          <cell r="KE444">
            <v>0</v>
          </cell>
          <cell r="KF444">
            <v>0</v>
          </cell>
          <cell r="KG444">
            <v>0</v>
          </cell>
          <cell r="KH444">
            <v>0</v>
          </cell>
          <cell r="KI444">
            <v>0</v>
          </cell>
          <cell r="KJ444">
            <v>0</v>
          </cell>
          <cell r="KK444">
            <v>0</v>
          </cell>
          <cell r="KL444">
            <v>0</v>
          </cell>
          <cell r="KM444">
            <v>0</v>
          </cell>
          <cell r="KN444">
            <v>0</v>
          </cell>
          <cell r="KO444">
            <v>0</v>
          </cell>
          <cell r="KP444">
            <v>0</v>
          </cell>
          <cell r="KQ444">
            <v>0</v>
          </cell>
          <cell r="KR444">
            <v>0</v>
          </cell>
          <cell r="KS444">
            <v>0</v>
          </cell>
          <cell r="KT444">
            <v>0</v>
          </cell>
          <cell r="KU444">
            <v>0</v>
          </cell>
          <cell r="KV444">
            <v>0</v>
          </cell>
          <cell r="KW444">
            <v>0</v>
          </cell>
          <cell r="KX444">
            <v>0</v>
          </cell>
          <cell r="KY444">
            <v>0</v>
          </cell>
          <cell r="KZ444">
            <v>0</v>
          </cell>
          <cell r="LA444">
            <v>0</v>
          </cell>
          <cell r="LB444">
            <v>0</v>
          </cell>
          <cell r="LC444">
            <v>0</v>
          </cell>
          <cell r="LD444">
            <v>0</v>
          </cell>
          <cell r="LE444">
            <v>0</v>
          </cell>
          <cell r="LF444">
            <v>0</v>
          </cell>
          <cell r="LG444">
            <v>0</v>
          </cell>
          <cell r="LH444">
            <v>0</v>
          </cell>
          <cell r="LI444">
            <v>0</v>
          </cell>
          <cell r="LJ444">
            <v>0</v>
          </cell>
          <cell r="LK444">
            <v>0</v>
          </cell>
          <cell r="LL444">
            <v>0</v>
          </cell>
          <cell r="LM444">
            <v>0</v>
          </cell>
          <cell r="LN444">
            <v>0</v>
          </cell>
          <cell r="LO444">
            <v>0</v>
          </cell>
          <cell r="LP444">
            <v>0</v>
          </cell>
          <cell r="LQ444">
            <v>0</v>
          </cell>
          <cell r="LR444">
            <v>0</v>
          </cell>
          <cell r="LS444">
            <v>0</v>
          </cell>
          <cell r="LT444">
            <v>0</v>
          </cell>
          <cell r="LU444">
            <v>0</v>
          </cell>
          <cell r="LV444">
            <v>0</v>
          </cell>
          <cell r="LW444">
            <v>0</v>
          </cell>
          <cell r="LX444">
            <v>0</v>
          </cell>
          <cell r="LY444">
            <v>0</v>
          </cell>
          <cell r="LZ444">
            <v>0</v>
          </cell>
          <cell r="MA444">
            <v>0</v>
          </cell>
          <cell r="MB444">
            <v>0</v>
          </cell>
          <cell r="MC444">
            <v>0</v>
          </cell>
          <cell r="MD444">
            <v>0</v>
          </cell>
          <cell r="ME444">
            <v>0</v>
          </cell>
          <cell r="MF444">
            <v>0</v>
          </cell>
          <cell r="MG444">
            <v>0</v>
          </cell>
          <cell r="MH444">
            <v>0</v>
          </cell>
          <cell r="MI444">
            <v>0</v>
          </cell>
          <cell r="MJ444">
            <v>0</v>
          </cell>
          <cell r="MK444">
            <v>0</v>
          </cell>
          <cell r="ML444">
            <v>0</v>
          </cell>
          <cell r="MM444">
            <v>0</v>
          </cell>
          <cell r="MN444">
            <v>0</v>
          </cell>
          <cell r="MO444">
            <v>0</v>
          </cell>
          <cell r="MP444">
            <v>0</v>
          </cell>
          <cell r="MQ444">
            <v>0</v>
          </cell>
          <cell r="MR444">
            <v>0</v>
          </cell>
          <cell r="MS444">
            <v>0</v>
          </cell>
          <cell r="MT444">
            <v>0</v>
          </cell>
          <cell r="MU444">
            <v>0</v>
          </cell>
          <cell r="MV444">
            <v>0</v>
          </cell>
          <cell r="MW444">
            <v>0</v>
          </cell>
        </row>
        <row r="445">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0</v>
          </cell>
          <cell r="DG445">
            <v>0</v>
          </cell>
          <cell r="DH445">
            <v>0</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cell r="FM445">
            <v>0</v>
          </cell>
          <cell r="FN445">
            <v>0</v>
          </cell>
          <cell r="FO445">
            <v>0</v>
          </cell>
          <cell r="FP445">
            <v>0</v>
          </cell>
          <cell r="FQ445">
            <v>0</v>
          </cell>
          <cell r="FR445">
            <v>0</v>
          </cell>
          <cell r="FS445">
            <v>0</v>
          </cell>
          <cell r="FT445">
            <v>0</v>
          </cell>
          <cell r="FU445">
            <v>0</v>
          </cell>
          <cell r="FV445">
            <v>0</v>
          </cell>
          <cell r="FW445">
            <v>0</v>
          </cell>
          <cell r="FX445">
            <v>0</v>
          </cell>
          <cell r="FY445">
            <v>0</v>
          </cell>
          <cell r="FZ445">
            <v>0</v>
          </cell>
          <cell r="GA445">
            <v>0</v>
          </cell>
          <cell r="GB445">
            <v>0</v>
          </cell>
          <cell r="GC445">
            <v>0</v>
          </cell>
          <cell r="GD445">
            <v>0</v>
          </cell>
          <cell r="GE445">
            <v>0</v>
          </cell>
          <cell r="GF445">
            <v>0</v>
          </cell>
          <cell r="GG445">
            <v>0</v>
          </cell>
          <cell r="GH445">
            <v>0</v>
          </cell>
          <cell r="GI445">
            <v>0</v>
          </cell>
          <cell r="GJ445">
            <v>0</v>
          </cell>
          <cell r="GK445">
            <v>0</v>
          </cell>
          <cell r="GL445">
            <v>0</v>
          </cell>
          <cell r="GM445">
            <v>0</v>
          </cell>
          <cell r="GN445">
            <v>0</v>
          </cell>
          <cell r="GO445">
            <v>0</v>
          </cell>
          <cell r="GP445">
            <v>0</v>
          </cell>
          <cell r="GQ445">
            <v>0</v>
          </cell>
          <cell r="GR445">
            <v>0</v>
          </cell>
          <cell r="GS445">
            <v>0</v>
          </cell>
          <cell r="GT445">
            <v>0</v>
          </cell>
          <cell r="GU445">
            <v>0</v>
          </cell>
          <cell r="GV445">
            <v>0</v>
          </cell>
          <cell r="GW445">
            <v>0</v>
          </cell>
          <cell r="GX445">
            <v>0</v>
          </cell>
          <cell r="GY445">
            <v>0</v>
          </cell>
          <cell r="GZ445">
            <v>0</v>
          </cell>
          <cell r="HA445">
            <v>0</v>
          </cell>
          <cell r="HB445">
            <v>0</v>
          </cell>
          <cell r="HC445">
            <v>0</v>
          </cell>
          <cell r="HD445">
            <v>0</v>
          </cell>
          <cell r="HE445">
            <v>0</v>
          </cell>
          <cell r="HF445">
            <v>0</v>
          </cell>
          <cell r="HG445">
            <v>0</v>
          </cell>
          <cell r="HH445">
            <v>0</v>
          </cell>
          <cell r="HI445">
            <v>0</v>
          </cell>
          <cell r="HJ445">
            <v>0</v>
          </cell>
          <cell r="HK445">
            <v>0</v>
          </cell>
          <cell r="HL445">
            <v>0</v>
          </cell>
          <cell r="HM445">
            <v>0</v>
          </cell>
          <cell r="HN445">
            <v>0</v>
          </cell>
          <cell r="HO445">
            <v>0</v>
          </cell>
          <cell r="HP445">
            <v>0</v>
          </cell>
          <cell r="HQ445">
            <v>0</v>
          </cell>
          <cell r="HR445">
            <v>0</v>
          </cell>
          <cell r="HS445">
            <v>0</v>
          </cell>
          <cell r="HT445">
            <v>0</v>
          </cell>
          <cell r="HU445">
            <v>0</v>
          </cell>
          <cell r="HV445">
            <v>0</v>
          </cell>
          <cell r="HW445">
            <v>0</v>
          </cell>
          <cell r="HX445">
            <v>0</v>
          </cell>
          <cell r="HY445">
            <v>0</v>
          </cell>
          <cell r="HZ445">
            <v>0</v>
          </cell>
          <cell r="IA445">
            <v>0</v>
          </cell>
          <cell r="IB445">
            <v>0</v>
          </cell>
          <cell r="IC445">
            <v>0</v>
          </cell>
          <cell r="ID445">
            <v>0</v>
          </cell>
          <cell r="IE445">
            <v>0</v>
          </cell>
          <cell r="IF445">
            <v>0</v>
          </cell>
          <cell r="IG445">
            <v>0</v>
          </cell>
          <cell r="IH445">
            <v>0</v>
          </cell>
          <cell r="II445">
            <v>0</v>
          </cell>
          <cell r="IJ445">
            <v>0</v>
          </cell>
          <cell r="IK445">
            <v>0</v>
          </cell>
          <cell r="IL445">
            <v>0</v>
          </cell>
          <cell r="IM445">
            <v>0</v>
          </cell>
          <cell r="IN445">
            <v>0</v>
          </cell>
          <cell r="IO445">
            <v>0</v>
          </cell>
          <cell r="IP445">
            <v>0</v>
          </cell>
          <cell r="IQ445">
            <v>0</v>
          </cell>
          <cell r="IR445">
            <v>0</v>
          </cell>
          <cell r="IS445">
            <v>0</v>
          </cell>
          <cell r="IT445">
            <v>0</v>
          </cell>
          <cell r="IU445">
            <v>0</v>
          </cell>
          <cell r="IV445">
            <v>0</v>
          </cell>
          <cell r="IW445">
            <v>0</v>
          </cell>
          <cell r="IX445">
            <v>0</v>
          </cell>
          <cell r="IY445">
            <v>0</v>
          </cell>
          <cell r="IZ445">
            <v>0</v>
          </cell>
          <cell r="JA445">
            <v>0</v>
          </cell>
          <cell r="JB445">
            <v>0</v>
          </cell>
          <cell r="JC445">
            <v>0</v>
          </cell>
          <cell r="JD445">
            <v>0</v>
          </cell>
          <cell r="JE445">
            <v>0</v>
          </cell>
          <cell r="JF445">
            <v>0</v>
          </cell>
          <cell r="JG445">
            <v>0</v>
          </cell>
          <cell r="JH445">
            <v>0</v>
          </cell>
          <cell r="JI445">
            <v>0</v>
          </cell>
          <cell r="JJ445">
            <v>0</v>
          </cell>
          <cell r="JK445">
            <v>0</v>
          </cell>
          <cell r="JL445">
            <v>0</v>
          </cell>
          <cell r="JM445">
            <v>0</v>
          </cell>
          <cell r="JN445">
            <v>0</v>
          </cell>
          <cell r="JO445">
            <v>0</v>
          </cell>
          <cell r="JP445">
            <v>0</v>
          </cell>
          <cell r="JQ445">
            <v>0</v>
          </cell>
          <cell r="JR445">
            <v>0</v>
          </cell>
          <cell r="JS445">
            <v>0</v>
          </cell>
          <cell r="JT445">
            <v>0</v>
          </cell>
          <cell r="JU445">
            <v>0</v>
          </cell>
          <cell r="JV445">
            <v>0</v>
          </cell>
          <cell r="JW445">
            <v>0</v>
          </cell>
          <cell r="JX445">
            <v>0</v>
          </cell>
          <cell r="JY445">
            <v>0</v>
          </cell>
          <cell r="JZ445">
            <v>0</v>
          </cell>
          <cell r="KA445">
            <v>0</v>
          </cell>
          <cell r="KB445">
            <v>0</v>
          </cell>
          <cell r="KC445">
            <v>0</v>
          </cell>
          <cell r="KD445">
            <v>0</v>
          </cell>
          <cell r="KE445">
            <v>0</v>
          </cell>
          <cell r="KF445">
            <v>0</v>
          </cell>
          <cell r="KG445">
            <v>0</v>
          </cell>
          <cell r="KH445">
            <v>0</v>
          </cell>
          <cell r="KI445">
            <v>0</v>
          </cell>
          <cell r="KJ445">
            <v>0</v>
          </cell>
          <cell r="KK445">
            <v>0</v>
          </cell>
          <cell r="KL445">
            <v>0</v>
          </cell>
          <cell r="KM445">
            <v>0</v>
          </cell>
          <cell r="KN445">
            <v>0</v>
          </cell>
          <cell r="KO445">
            <v>0</v>
          </cell>
          <cell r="KP445">
            <v>0</v>
          </cell>
          <cell r="KQ445">
            <v>0</v>
          </cell>
          <cell r="KR445">
            <v>0</v>
          </cell>
          <cell r="KS445">
            <v>0</v>
          </cell>
          <cell r="KT445">
            <v>0</v>
          </cell>
          <cell r="KU445">
            <v>0</v>
          </cell>
          <cell r="KV445">
            <v>0</v>
          </cell>
          <cell r="KW445">
            <v>0</v>
          </cell>
          <cell r="KX445">
            <v>0</v>
          </cell>
          <cell r="KY445">
            <v>0</v>
          </cell>
          <cell r="KZ445">
            <v>0</v>
          </cell>
          <cell r="LA445">
            <v>0</v>
          </cell>
          <cell r="LB445">
            <v>0</v>
          </cell>
          <cell r="LC445">
            <v>0</v>
          </cell>
          <cell r="LD445">
            <v>0</v>
          </cell>
          <cell r="LE445">
            <v>0</v>
          </cell>
          <cell r="LF445">
            <v>0</v>
          </cell>
          <cell r="LG445">
            <v>0</v>
          </cell>
          <cell r="LH445">
            <v>0</v>
          </cell>
          <cell r="LI445">
            <v>0</v>
          </cell>
          <cell r="LJ445">
            <v>0</v>
          </cell>
          <cell r="LK445">
            <v>0</v>
          </cell>
          <cell r="LL445">
            <v>0</v>
          </cell>
          <cell r="LM445">
            <v>0</v>
          </cell>
          <cell r="LN445">
            <v>0</v>
          </cell>
          <cell r="LO445">
            <v>0</v>
          </cell>
          <cell r="LP445">
            <v>0</v>
          </cell>
          <cell r="LQ445">
            <v>0</v>
          </cell>
          <cell r="LR445">
            <v>0</v>
          </cell>
          <cell r="LS445">
            <v>0</v>
          </cell>
          <cell r="LT445">
            <v>0</v>
          </cell>
          <cell r="LU445">
            <v>0</v>
          </cell>
          <cell r="LV445">
            <v>0</v>
          </cell>
          <cell r="LW445">
            <v>0</v>
          </cell>
          <cell r="LX445">
            <v>0</v>
          </cell>
          <cell r="LY445">
            <v>0</v>
          </cell>
          <cell r="LZ445">
            <v>0</v>
          </cell>
          <cell r="MA445">
            <v>0</v>
          </cell>
          <cell r="MB445">
            <v>0</v>
          </cell>
          <cell r="MC445">
            <v>0</v>
          </cell>
          <cell r="MD445">
            <v>0</v>
          </cell>
          <cell r="ME445">
            <v>0</v>
          </cell>
          <cell r="MF445">
            <v>0</v>
          </cell>
          <cell r="MG445">
            <v>0</v>
          </cell>
          <cell r="MH445">
            <v>0</v>
          </cell>
          <cell r="MI445">
            <v>0</v>
          </cell>
          <cell r="MJ445">
            <v>0</v>
          </cell>
          <cell r="MK445">
            <v>0</v>
          </cell>
          <cell r="ML445">
            <v>0</v>
          </cell>
          <cell r="MM445">
            <v>0</v>
          </cell>
          <cell r="MN445">
            <v>0</v>
          </cell>
          <cell r="MO445">
            <v>0</v>
          </cell>
          <cell r="MP445">
            <v>0</v>
          </cell>
          <cell r="MQ445">
            <v>0</v>
          </cell>
          <cell r="MR445">
            <v>0</v>
          </cell>
          <cell r="MS445">
            <v>0</v>
          </cell>
          <cell r="MT445">
            <v>0</v>
          </cell>
          <cell r="MU445">
            <v>0</v>
          </cell>
          <cell r="MV445">
            <v>0</v>
          </cell>
          <cell r="MW445">
            <v>0</v>
          </cell>
        </row>
        <row r="446">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0</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FM446">
            <v>0</v>
          </cell>
          <cell r="FN446">
            <v>0</v>
          </cell>
          <cell r="FO446">
            <v>0</v>
          </cell>
          <cell r="FP446">
            <v>0</v>
          </cell>
          <cell r="FQ446">
            <v>0</v>
          </cell>
          <cell r="FR446">
            <v>0</v>
          </cell>
          <cell r="FS446">
            <v>0</v>
          </cell>
          <cell r="FT446">
            <v>0</v>
          </cell>
          <cell r="FU446">
            <v>0</v>
          </cell>
          <cell r="FV446">
            <v>0</v>
          </cell>
          <cell r="FW446">
            <v>0</v>
          </cell>
          <cell r="FX446">
            <v>0</v>
          </cell>
          <cell r="FY446">
            <v>0</v>
          </cell>
          <cell r="FZ446">
            <v>0</v>
          </cell>
          <cell r="GA446">
            <v>0</v>
          </cell>
          <cell r="GB446">
            <v>0</v>
          </cell>
          <cell r="GC446">
            <v>0</v>
          </cell>
          <cell r="GD446">
            <v>0</v>
          </cell>
          <cell r="GE446">
            <v>0</v>
          </cell>
          <cell r="GF446">
            <v>0</v>
          </cell>
          <cell r="GG446">
            <v>0</v>
          </cell>
          <cell r="GH446">
            <v>0</v>
          </cell>
          <cell r="GI446">
            <v>0</v>
          </cell>
          <cell r="GJ446">
            <v>0</v>
          </cell>
          <cell r="GK446">
            <v>0</v>
          </cell>
          <cell r="GL446">
            <v>0</v>
          </cell>
          <cell r="GM446">
            <v>0</v>
          </cell>
          <cell r="GN446">
            <v>0</v>
          </cell>
          <cell r="GO446">
            <v>0</v>
          </cell>
          <cell r="GP446">
            <v>0</v>
          </cell>
          <cell r="GQ446">
            <v>0</v>
          </cell>
          <cell r="GR446">
            <v>0</v>
          </cell>
          <cell r="GS446">
            <v>0</v>
          </cell>
          <cell r="GT446">
            <v>0</v>
          </cell>
          <cell r="GU446">
            <v>0</v>
          </cell>
          <cell r="GV446">
            <v>0</v>
          </cell>
          <cell r="GW446">
            <v>0</v>
          </cell>
          <cell r="GX446">
            <v>0</v>
          </cell>
          <cell r="GY446">
            <v>0</v>
          </cell>
          <cell r="GZ446">
            <v>0</v>
          </cell>
          <cell r="HA446">
            <v>0</v>
          </cell>
          <cell r="HB446">
            <v>0</v>
          </cell>
          <cell r="HC446">
            <v>0</v>
          </cell>
          <cell r="HD446">
            <v>0</v>
          </cell>
          <cell r="HE446">
            <v>0</v>
          </cell>
          <cell r="HF446">
            <v>0</v>
          </cell>
          <cell r="HG446">
            <v>0</v>
          </cell>
          <cell r="HH446">
            <v>0</v>
          </cell>
          <cell r="HI446">
            <v>0</v>
          </cell>
          <cell r="HJ446">
            <v>0</v>
          </cell>
          <cell r="HK446">
            <v>0</v>
          </cell>
          <cell r="HL446">
            <v>0</v>
          </cell>
          <cell r="HM446">
            <v>0</v>
          </cell>
          <cell r="HN446">
            <v>0</v>
          </cell>
          <cell r="HO446">
            <v>0</v>
          </cell>
          <cell r="HP446">
            <v>0</v>
          </cell>
          <cell r="HQ446">
            <v>0</v>
          </cell>
          <cell r="HR446">
            <v>0</v>
          </cell>
          <cell r="HS446">
            <v>0</v>
          </cell>
          <cell r="HT446">
            <v>0</v>
          </cell>
          <cell r="HU446">
            <v>0</v>
          </cell>
          <cell r="HV446">
            <v>0</v>
          </cell>
          <cell r="HW446">
            <v>0</v>
          </cell>
          <cell r="HX446">
            <v>0</v>
          </cell>
          <cell r="HY446">
            <v>0</v>
          </cell>
          <cell r="HZ446">
            <v>0</v>
          </cell>
          <cell r="IA446">
            <v>0</v>
          </cell>
          <cell r="IB446">
            <v>0</v>
          </cell>
          <cell r="IC446">
            <v>0</v>
          </cell>
          <cell r="ID446">
            <v>0</v>
          </cell>
          <cell r="IE446">
            <v>0</v>
          </cell>
          <cell r="IF446">
            <v>0</v>
          </cell>
          <cell r="IG446">
            <v>0</v>
          </cell>
          <cell r="IH446">
            <v>0</v>
          </cell>
          <cell r="II446">
            <v>0</v>
          </cell>
          <cell r="IJ446">
            <v>0</v>
          </cell>
          <cell r="IK446">
            <v>0</v>
          </cell>
          <cell r="IL446">
            <v>0</v>
          </cell>
          <cell r="IM446">
            <v>0</v>
          </cell>
          <cell r="IN446">
            <v>0</v>
          </cell>
          <cell r="IO446">
            <v>0</v>
          </cell>
          <cell r="IP446">
            <v>0</v>
          </cell>
          <cell r="IQ446">
            <v>0</v>
          </cell>
          <cell r="IR446">
            <v>0</v>
          </cell>
          <cell r="IS446">
            <v>0</v>
          </cell>
          <cell r="IT446">
            <v>0</v>
          </cell>
          <cell r="IU446">
            <v>0</v>
          </cell>
          <cell r="IV446">
            <v>0</v>
          </cell>
          <cell r="IW446">
            <v>0</v>
          </cell>
          <cell r="IX446">
            <v>0</v>
          </cell>
          <cell r="IY446">
            <v>0</v>
          </cell>
          <cell r="IZ446">
            <v>0</v>
          </cell>
          <cell r="JA446">
            <v>0</v>
          </cell>
          <cell r="JB446">
            <v>0</v>
          </cell>
          <cell r="JC446">
            <v>0</v>
          </cell>
          <cell r="JD446">
            <v>0</v>
          </cell>
          <cell r="JE446">
            <v>0</v>
          </cell>
          <cell r="JF446">
            <v>0</v>
          </cell>
          <cell r="JG446">
            <v>0</v>
          </cell>
          <cell r="JH446">
            <v>0</v>
          </cell>
          <cell r="JI446">
            <v>0</v>
          </cell>
          <cell r="JJ446">
            <v>0</v>
          </cell>
          <cell r="JK446">
            <v>0</v>
          </cell>
          <cell r="JL446">
            <v>0</v>
          </cell>
          <cell r="JM446">
            <v>0</v>
          </cell>
          <cell r="JN446">
            <v>0</v>
          </cell>
          <cell r="JO446">
            <v>0</v>
          </cell>
          <cell r="JP446">
            <v>0</v>
          </cell>
          <cell r="JQ446">
            <v>0</v>
          </cell>
          <cell r="JR446">
            <v>0</v>
          </cell>
          <cell r="JS446">
            <v>0</v>
          </cell>
          <cell r="JT446">
            <v>0</v>
          </cell>
          <cell r="JU446">
            <v>0</v>
          </cell>
          <cell r="JV446">
            <v>0</v>
          </cell>
          <cell r="JW446">
            <v>0</v>
          </cell>
          <cell r="JX446">
            <v>0</v>
          </cell>
          <cell r="JY446">
            <v>0</v>
          </cell>
          <cell r="JZ446">
            <v>0</v>
          </cell>
          <cell r="KA446">
            <v>0</v>
          </cell>
          <cell r="KB446">
            <v>0</v>
          </cell>
          <cell r="KC446">
            <v>0</v>
          </cell>
          <cell r="KD446">
            <v>0</v>
          </cell>
          <cell r="KE446">
            <v>0</v>
          </cell>
          <cell r="KF446">
            <v>0</v>
          </cell>
          <cell r="KG446">
            <v>0</v>
          </cell>
          <cell r="KH446">
            <v>0</v>
          </cell>
          <cell r="KI446">
            <v>0</v>
          </cell>
          <cell r="KJ446">
            <v>0</v>
          </cell>
          <cell r="KK446">
            <v>0</v>
          </cell>
          <cell r="KL446">
            <v>0</v>
          </cell>
          <cell r="KM446">
            <v>0</v>
          </cell>
          <cell r="KN446">
            <v>0</v>
          </cell>
          <cell r="KO446">
            <v>0</v>
          </cell>
          <cell r="KP446">
            <v>0</v>
          </cell>
          <cell r="KQ446">
            <v>0</v>
          </cell>
          <cell r="KR446">
            <v>0</v>
          </cell>
          <cell r="KS446">
            <v>0</v>
          </cell>
          <cell r="KT446">
            <v>0</v>
          </cell>
          <cell r="KU446">
            <v>0</v>
          </cell>
          <cell r="KV446">
            <v>0</v>
          </cell>
          <cell r="KW446">
            <v>0</v>
          </cell>
          <cell r="KX446">
            <v>0</v>
          </cell>
          <cell r="KY446">
            <v>0</v>
          </cell>
          <cell r="KZ446">
            <v>0</v>
          </cell>
          <cell r="LA446">
            <v>0</v>
          </cell>
          <cell r="LB446">
            <v>0</v>
          </cell>
          <cell r="LC446">
            <v>0</v>
          </cell>
          <cell r="LD446">
            <v>0</v>
          </cell>
          <cell r="LE446">
            <v>0</v>
          </cell>
          <cell r="LF446">
            <v>0</v>
          </cell>
          <cell r="LG446">
            <v>0</v>
          </cell>
          <cell r="LH446">
            <v>0</v>
          </cell>
          <cell r="LI446">
            <v>0</v>
          </cell>
          <cell r="LJ446">
            <v>0</v>
          </cell>
          <cell r="LK446">
            <v>0</v>
          </cell>
          <cell r="LL446">
            <v>0</v>
          </cell>
          <cell r="LM446">
            <v>0</v>
          </cell>
          <cell r="LN446">
            <v>0</v>
          </cell>
          <cell r="LO446">
            <v>0</v>
          </cell>
          <cell r="LP446">
            <v>0</v>
          </cell>
          <cell r="LQ446">
            <v>0</v>
          </cell>
          <cell r="LR446">
            <v>0</v>
          </cell>
          <cell r="LS446">
            <v>0</v>
          </cell>
          <cell r="LT446">
            <v>0</v>
          </cell>
          <cell r="LU446">
            <v>0</v>
          </cell>
          <cell r="LV446">
            <v>0</v>
          </cell>
          <cell r="LW446">
            <v>0</v>
          </cell>
          <cell r="LX446">
            <v>0</v>
          </cell>
          <cell r="LY446">
            <v>0</v>
          </cell>
          <cell r="LZ446">
            <v>0</v>
          </cell>
          <cell r="MA446">
            <v>0</v>
          </cell>
          <cell r="MB446">
            <v>0</v>
          </cell>
          <cell r="MC446">
            <v>0</v>
          </cell>
          <cell r="MD446">
            <v>0</v>
          </cell>
          <cell r="ME446">
            <v>0</v>
          </cell>
          <cell r="MF446">
            <v>0</v>
          </cell>
          <cell r="MG446">
            <v>0</v>
          </cell>
          <cell r="MH446">
            <v>0</v>
          </cell>
          <cell r="MI446">
            <v>0</v>
          </cell>
          <cell r="MJ446">
            <v>0</v>
          </cell>
          <cell r="MK446">
            <v>0</v>
          </cell>
          <cell r="ML446">
            <v>0</v>
          </cell>
          <cell r="MM446">
            <v>0</v>
          </cell>
          <cell r="MN446">
            <v>0</v>
          </cell>
          <cell r="MO446">
            <v>0</v>
          </cell>
          <cell r="MP446">
            <v>0</v>
          </cell>
          <cell r="MQ446">
            <v>0</v>
          </cell>
          <cell r="MR446">
            <v>0</v>
          </cell>
          <cell r="MS446">
            <v>0</v>
          </cell>
          <cell r="MT446">
            <v>0</v>
          </cell>
          <cell r="MU446">
            <v>0</v>
          </cell>
          <cell r="MV446">
            <v>0</v>
          </cell>
          <cell r="MW446">
            <v>0</v>
          </cell>
        </row>
        <row r="447">
          <cell r="F447">
            <v>1985</v>
          </cell>
          <cell r="G447">
            <v>27.522375311700916</v>
          </cell>
          <cell r="H447">
            <v>1985</v>
          </cell>
          <cell r="I447" t="str">
            <v xml:space="preserve"> </v>
          </cell>
          <cell r="J447">
            <v>0</v>
          </cell>
          <cell r="K447">
            <v>0</v>
          </cell>
          <cell r="L447" t="str">
            <v xml:space="preserve"> </v>
          </cell>
          <cell r="M447" t="str">
            <v xml:space="preserve"> </v>
          </cell>
          <cell r="N447">
            <v>0</v>
          </cell>
          <cell r="O447">
            <v>0</v>
          </cell>
          <cell r="P447" t="str">
            <v xml:space="preserve"> </v>
          </cell>
          <cell r="Q447">
            <v>0</v>
          </cell>
          <cell r="R447" t="str">
            <v xml:space="preserve"> </v>
          </cell>
          <cell r="S447" t="str">
            <v xml:space="preserve"> </v>
          </cell>
          <cell r="T447" t="str">
            <v xml:space="preserve"> </v>
          </cell>
          <cell r="U447" t="str">
            <v xml:space="preserve"> </v>
          </cell>
          <cell r="V447" t="str">
            <v xml:space="preserve"> </v>
          </cell>
          <cell r="W447" t="str">
            <v xml:space="preserve"> </v>
          </cell>
          <cell r="X447" t="str">
            <v xml:space="preserve"> </v>
          </cell>
          <cell r="Y447" t="str">
            <v xml:space="preserve"> </v>
          </cell>
          <cell r="Z447" t="str">
            <v xml:space="preserve"> </v>
          </cell>
          <cell r="AA447">
            <v>26.494133078909346</v>
          </cell>
          <cell r="AB447" t="str">
            <v xml:space="preserve"> </v>
          </cell>
          <cell r="AC447" t="str">
            <v xml:space="preserve"> </v>
          </cell>
          <cell r="AD447" t="str">
            <v xml:space="preserve"> </v>
          </cell>
          <cell r="AE447" t="str">
            <v xml:space="preserve"> </v>
          </cell>
          <cell r="AF447" t="str">
            <v xml:space="preserve"> </v>
          </cell>
          <cell r="AG447" t="str">
            <v xml:space="preserve"> </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t="str">
            <v xml:space="preserve"> </v>
          </cell>
          <cell r="BD447" t="str">
            <v xml:space="preserve"> </v>
          </cell>
          <cell r="BE447" t="str">
            <v xml:space="preserve"> </v>
          </cell>
          <cell r="BF447" t="str">
            <v xml:space="preserve"> </v>
          </cell>
          <cell r="BG447" t="str">
            <v xml:space="preserve"> </v>
          </cell>
          <cell r="BH447">
            <v>0</v>
          </cell>
          <cell r="BI447">
            <v>0</v>
          </cell>
          <cell r="BJ447">
            <v>0</v>
          </cell>
          <cell r="BK447" t="str">
            <v xml:space="preserve"> </v>
          </cell>
          <cell r="BL447" t="str">
            <v xml:space="preserve"> </v>
          </cell>
          <cell r="BM447" t="str">
            <v xml:space="preserve"> </v>
          </cell>
          <cell r="BN447" t="str">
            <v xml:space="preserve"> </v>
          </cell>
          <cell r="BO447" t="str">
            <v xml:space="preserve"> </v>
          </cell>
          <cell r="BP447" t="str">
            <v xml:space="preserve"> </v>
          </cell>
          <cell r="BQ447" t="str">
            <v xml:space="preserve"> </v>
          </cell>
          <cell r="BR447" t="str">
            <v xml:space="preserve"> </v>
          </cell>
          <cell r="BS447" t="str">
            <v xml:space="preserve"> </v>
          </cell>
          <cell r="BT447" t="str">
            <v xml:space="preserve"> </v>
          </cell>
          <cell r="BU447" t="str">
            <v xml:space="preserve"> </v>
          </cell>
          <cell r="BV447" t="str">
            <v xml:space="preserve"> </v>
          </cell>
          <cell r="BW447" t="str">
            <v xml:space="preserve"> </v>
          </cell>
          <cell r="BX447" t="str">
            <v xml:space="preserve"> </v>
          </cell>
          <cell r="BY447" t="str">
            <v xml:space="preserve"> </v>
          </cell>
          <cell r="BZ447" t="str">
            <v xml:space="preserve"> </v>
          </cell>
          <cell r="CA447" t="str">
            <v xml:space="preserve"> </v>
          </cell>
          <cell r="CB447" t="str">
            <v xml:space="preserve"> </v>
          </cell>
          <cell r="CC447" t="str">
            <v xml:space="preserve"> </v>
          </cell>
          <cell r="CD447" t="str">
            <v xml:space="preserve"> </v>
          </cell>
          <cell r="CE447" t="str">
            <v xml:space="preserve"> </v>
          </cell>
          <cell r="CF447" t="str">
            <v xml:space="preserve"> </v>
          </cell>
          <cell r="CG447" t="str">
            <v xml:space="preserve"> </v>
          </cell>
          <cell r="CH447">
            <v>0</v>
          </cell>
          <cell r="CI447" t="str">
            <v xml:space="preserve"> </v>
          </cell>
          <cell r="CJ447" t="str">
            <v xml:space="preserve"> </v>
          </cell>
          <cell r="CK447" t="str">
            <v xml:space="preserve"> </v>
          </cell>
          <cell r="CL447">
            <v>30.835818730063778</v>
          </cell>
          <cell r="CM447" t="str">
            <v xml:space="preserve"> </v>
          </cell>
          <cell r="CN447" t="str">
            <v xml:space="preserve"> </v>
          </cell>
          <cell r="CO447" t="str">
            <v xml:space="preserve"> </v>
          </cell>
          <cell r="CP447" t="str">
            <v xml:space="preserve"> </v>
          </cell>
          <cell r="CQ447" t="str">
            <v xml:space="preserve"> </v>
          </cell>
          <cell r="CR447" t="str">
            <v xml:space="preserve"> </v>
          </cell>
          <cell r="CS447" t="str">
            <v xml:space="preserve"> </v>
          </cell>
          <cell r="CT447">
            <v>23.628725459481995</v>
          </cell>
          <cell r="CU447">
            <v>22.53448597820304</v>
          </cell>
          <cell r="CV447">
            <v>0</v>
          </cell>
          <cell r="CW447" t="str">
            <v xml:space="preserve"> </v>
          </cell>
          <cell r="CX447" t="str">
            <v xml:space="preserve"> </v>
          </cell>
          <cell r="CY447" t="str">
            <v xml:space="preserve"> </v>
          </cell>
          <cell r="CZ447" t="str">
            <v xml:space="preserve"> </v>
          </cell>
          <cell r="DA447" t="str">
            <v xml:space="preserve"> </v>
          </cell>
          <cell r="DB447" t="str">
            <v xml:space="preserve"> </v>
          </cell>
          <cell r="DC447" t="str">
            <v xml:space="preserve"> </v>
          </cell>
          <cell r="DD447" t="str">
            <v xml:space="preserve"> </v>
          </cell>
          <cell r="DE447">
            <v>1985</v>
          </cell>
          <cell r="DF447" t="str">
            <v xml:space="preserve"> </v>
          </cell>
          <cell r="DG447" t="str">
            <v xml:space="preserve"> </v>
          </cell>
          <cell r="DH447" t="str">
            <v xml:space="preserve"> </v>
          </cell>
          <cell r="DI447" t="str">
            <v xml:space="preserve"> </v>
          </cell>
          <cell r="DJ447" t="str">
            <v xml:space="preserve"> </v>
          </cell>
          <cell r="DK447" t="str">
            <v xml:space="preserve"> </v>
          </cell>
          <cell r="DL447">
            <v>0</v>
          </cell>
          <cell r="DM447">
            <v>1985</v>
          </cell>
          <cell r="DN447" t="str">
            <v xml:space="preserve"> </v>
          </cell>
          <cell r="DO447" t="str">
            <v xml:space="preserve"> </v>
          </cell>
          <cell r="DP447" t="str">
            <v xml:space="preserve"> </v>
          </cell>
          <cell r="DQ447" t="str">
            <v xml:space="preserve"> </v>
          </cell>
          <cell r="DR447" t="str">
            <v xml:space="preserve"> </v>
          </cell>
          <cell r="DS447" t="str">
            <v xml:space="preserve"> </v>
          </cell>
          <cell r="DT447" t="str">
            <v xml:space="preserve"> </v>
          </cell>
          <cell r="DU447" t="str">
            <v xml:space="preserve"> </v>
          </cell>
          <cell r="DV447" t="str">
            <v xml:space="preserve"> </v>
          </cell>
          <cell r="DW447" t="str">
            <v xml:space="preserve"> </v>
          </cell>
          <cell r="DX447" t="str">
            <v xml:space="preserve"> </v>
          </cell>
          <cell r="DY447" t="str">
            <v xml:space="preserve"> </v>
          </cell>
          <cell r="DZ447" t="str">
            <v xml:space="preserve"> </v>
          </cell>
          <cell r="EA447" t="str">
            <v xml:space="preserve"> </v>
          </cell>
          <cell r="EB447" t="str">
            <v xml:space="preserve"> </v>
          </cell>
          <cell r="EC447" t="str">
            <v xml:space="preserve"> </v>
          </cell>
          <cell r="ED447" t="str">
            <v xml:space="preserve"> </v>
          </cell>
          <cell r="EE447" t="str">
            <v xml:space="preserve"> </v>
          </cell>
          <cell r="EF447" t="str">
            <v xml:space="preserve"> </v>
          </cell>
          <cell r="EG447" t="str">
            <v xml:space="preserve"> </v>
          </cell>
          <cell r="EH447" t="str">
            <v xml:space="preserve"> </v>
          </cell>
          <cell r="EI447" t="str">
            <v xml:space="preserve"> </v>
          </cell>
          <cell r="EJ447" t="str">
            <v xml:space="preserve"> </v>
          </cell>
          <cell r="EK447" t="str">
            <v xml:space="preserve"> </v>
          </cell>
          <cell r="EL447" t="str">
            <v xml:space="preserve"> </v>
          </cell>
          <cell r="EM447" t="str">
            <v xml:space="preserve"> </v>
          </cell>
          <cell r="EN447" t="str">
            <v xml:space="preserve"> </v>
          </cell>
          <cell r="EO447" t="str">
            <v xml:space="preserve"> </v>
          </cell>
          <cell r="EP447" t="str">
            <v xml:space="preserve"> </v>
          </cell>
          <cell r="EQ447">
            <v>1985</v>
          </cell>
          <cell r="ER447" t="str">
            <v xml:space="preserve"> </v>
          </cell>
          <cell r="ES447" t="str">
            <v xml:space="preserve"> </v>
          </cell>
          <cell r="ET447" t="str">
            <v xml:space="preserve"> </v>
          </cell>
          <cell r="EU447" t="str">
            <v xml:space="preserve"> </v>
          </cell>
          <cell r="EV447" t="str">
            <v xml:space="preserve"> </v>
          </cell>
          <cell r="EW447" t="str">
            <v xml:space="preserve"> </v>
          </cell>
          <cell r="EX447" t="str">
            <v xml:space="preserve"> </v>
          </cell>
          <cell r="EY447" t="str">
            <v xml:space="preserve"> </v>
          </cell>
          <cell r="EZ447" t="str">
            <v xml:space="preserve"> </v>
          </cell>
          <cell r="FA447" t="str">
            <v xml:space="preserve"> </v>
          </cell>
          <cell r="FB447" t="str">
            <v xml:space="preserve"> </v>
          </cell>
          <cell r="FC447" t="str">
            <v xml:space="preserve"> </v>
          </cell>
          <cell r="FD447" t="str">
            <v xml:space="preserve"> </v>
          </cell>
          <cell r="FE447" t="str">
            <v xml:space="preserve"> </v>
          </cell>
          <cell r="FF447" t="str">
            <v xml:space="preserve"> </v>
          </cell>
          <cell r="FG447" t="str">
            <v xml:space="preserve"> </v>
          </cell>
          <cell r="FH447" t="str">
            <v xml:space="preserve"> </v>
          </cell>
          <cell r="FI447" t="str">
            <v xml:space="preserve"> </v>
          </cell>
          <cell r="FJ447" t="str">
            <v xml:space="preserve"> </v>
          </cell>
          <cell r="FK447" t="str">
            <v xml:space="preserve"> </v>
          </cell>
          <cell r="FL447">
            <v>0</v>
          </cell>
          <cell r="FM447" t="str">
            <v xml:space="preserve"> </v>
          </cell>
          <cell r="FN447">
            <v>1985</v>
          </cell>
          <cell r="FO447" t="str">
            <v xml:space="preserve"> </v>
          </cell>
          <cell r="FP447" t="str">
            <v xml:space="preserve"> </v>
          </cell>
          <cell r="FQ447" t="str">
            <v xml:space="preserve"> </v>
          </cell>
          <cell r="FR447" t="str">
            <v xml:space="preserve"> </v>
          </cell>
          <cell r="FS447" t="str">
            <v xml:space="preserve"> </v>
          </cell>
          <cell r="FT447" t="str">
            <v xml:space="preserve"> </v>
          </cell>
          <cell r="FU447" t="str">
            <v xml:space="preserve"> </v>
          </cell>
          <cell r="FV447" t="str">
            <v xml:space="preserve"> </v>
          </cell>
          <cell r="FW447" t="str">
            <v xml:space="preserve"> </v>
          </cell>
          <cell r="FX447" t="str">
            <v xml:space="preserve"> </v>
          </cell>
          <cell r="FY447" t="str">
            <v xml:space="preserve"> </v>
          </cell>
          <cell r="FZ447" t="str">
            <v xml:space="preserve"> </v>
          </cell>
          <cell r="GA447" t="str">
            <v xml:space="preserve"> </v>
          </cell>
          <cell r="GB447" t="str">
            <v xml:space="preserve"> </v>
          </cell>
          <cell r="GC447" t="str">
            <v xml:space="preserve"> </v>
          </cell>
          <cell r="GD447" t="str">
            <v xml:space="preserve"> </v>
          </cell>
          <cell r="GE447" t="str">
            <v xml:space="preserve"> </v>
          </cell>
          <cell r="GF447" t="str">
            <v xml:space="preserve"> </v>
          </cell>
          <cell r="GG447" t="str">
            <v xml:space="preserve"> </v>
          </cell>
          <cell r="GH447" t="str">
            <v xml:space="preserve"> </v>
          </cell>
          <cell r="GI447" t="str">
            <v xml:space="preserve"> </v>
          </cell>
          <cell r="GJ447" t="str">
            <v xml:space="preserve"> </v>
          </cell>
          <cell r="GK447" t="str">
            <v xml:space="preserve"> </v>
          </cell>
          <cell r="GL447" t="str">
            <v xml:space="preserve"> </v>
          </cell>
          <cell r="GM447" t="str">
            <v xml:space="preserve"> </v>
          </cell>
          <cell r="GN447" t="str">
            <v xml:space="preserve"> </v>
          </cell>
          <cell r="GO447">
            <v>1985</v>
          </cell>
          <cell r="GP447" t="str">
            <v xml:space="preserve"> </v>
          </cell>
          <cell r="GQ447" t="str">
            <v xml:space="preserve"> </v>
          </cell>
          <cell r="GR447" t="str">
            <v xml:space="preserve"> </v>
          </cell>
          <cell r="GS447" t="str">
            <v xml:space="preserve"> </v>
          </cell>
          <cell r="GT447" t="str">
            <v xml:space="preserve"> </v>
          </cell>
          <cell r="GU447" t="str">
            <v xml:space="preserve"> </v>
          </cell>
          <cell r="GV447" t="str">
            <v xml:space="preserve"> </v>
          </cell>
          <cell r="GW447" t="str">
            <v xml:space="preserve"> </v>
          </cell>
          <cell r="GX447" t="str">
            <v xml:space="preserve"> </v>
          </cell>
          <cell r="GY447" t="str">
            <v xml:space="preserve"> </v>
          </cell>
          <cell r="GZ447">
            <v>279.80940027109909</v>
          </cell>
          <cell r="HA447" t="str">
            <v xml:space="preserve"> </v>
          </cell>
          <cell r="HB447" t="str">
            <v xml:space="preserve"> </v>
          </cell>
          <cell r="HC447" t="str">
            <v xml:space="preserve"> </v>
          </cell>
          <cell r="HD447">
            <v>241.42778062580649</v>
          </cell>
          <cell r="HE447" t="str">
            <v xml:space="preserve"> </v>
          </cell>
          <cell r="HF447">
            <v>0</v>
          </cell>
          <cell r="HG447" t="str">
            <v xml:space="preserve"> </v>
          </cell>
          <cell r="HH447" t="str">
            <v xml:space="preserve"> </v>
          </cell>
          <cell r="HI447" t="str">
            <v xml:space="preserve"> </v>
          </cell>
          <cell r="HJ447" t="str">
            <v xml:space="preserve"> </v>
          </cell>
          <cell r="HK447" t="str">
            <v xml:space="preserve"> </v>
          </cell>
          <cell r="HL447" t="str">
            <v xml:space="preserve"> </v>
          </cell>
          <cell r="HM447" t="str">
            <v xml:space="preserve"> </v>
          </cell>
          <cell r="HN447">
            <v>161.8158122579172</v>
          </cell>
          <cell r="HO447">
            <v>152.47940779980226</v>
          </cell>
          <cell r="HP447" t="str">
            <v xml:space="preserve"> </v>
          </cell>
          <cell r="HQ447" t="str">
            <v xml:space="preserve"> </v>
          </cell>
          <cell r="HR447" t="str">
            <v xml:space="preserve"> </v>
          </cell>
          <cell r="HS447">
            <v>1985</v>
          </cell>
          <cell r="HT447" t="str">
            <v xml:space="preserve"> </v>
          </cell>
          <cell r="HU447">
            <v>1985</v>
          </cell>
          <cell r="HV447" t="str">
            <v xml:space="preserve"> </v>
          </cell>
          <cell r="HW447" t="str">
            <v xml:space="preserve"> </v>
          </cell>
          <cell r="HX447" t="str">
            <v xml:space="preserve"> </v>
          </cell>
          <cell r="HY447" t="str">
            <v xml:space="preserve"> </v>
          </cell>
          <cell r="HZ447" t="str">
            <v xml:space="preserve"> </v>
          </cell>
          <cell r="IA447" t="str">
            <v xml:space="preserve"> </v>
          </cell>
          <cell r="IB447" t="str">
            <v xml:space="preserve"> </v>
          </cell>
          <cell r="IC447" t="str">
            <v xml:space="preserve"> </v>
          </cell>
          <cell r="ID447" t="str">
            <v xml:space="preserve"> </v>
          </cell>
          <cell r="IE447" t="str">
            <v xml:space="preserve"> </v>
          </cell>
          <cell r="IF447" t="str">
            <v xml:space="preserve"> </v>
          </cell>
          <cell r="IG447" t="str">
            <v xml:space="preserve"> </v>
          </cell>
          <cell r="IH447" t="str">
            <v xml:space="preserve"> </v>
          </cell>
          <cell r="II447" t="str">
            <v xml:space="preserve"> </v>
          </cell>
          <cell r="IJ447" t="str">
            <v xml:space="preserve"> </v>
          </cell>
          <cell r="IK447" t="str">
            <v xml:space="preserve"> </v>
          </cell>
          <cell r="IL447" t="str">
            <v xml:space="preserve"> </v>
          </cell>
          <cell r="IM447" t="str">
            <v xml:space="preserve"> </v>
          </cell>
          <cell r="IN447" t="str">
            <v xml:space="preserve"> </v>
          </cell>
          <cell r="IO447" t="str">
            <v xml:space="preserve"> </v>
          </cell>
          <cell r="IP447" t="str">
            <v xml:space="preserve"> </v>
          </cell>
          <cell r="IQ447">
            <v>1985</v>
          </cell>
          <cell r="IR447" t="str">
            <v xml:space="preserve"> </v>
          </cell>
          <cell r="IS447">
            <v>0</v>
          </cell>
          <cell r="IT447">
            <v>0</v>
          </cell>
          <cell r="IU447">
            <v>0</v>
          </cell>
          <cell r="IV447">
            <v>0</v>
          </cell>
          <cell r="IW447">
            <v>0</v>
          </cell>
          <cell r="IX447" t="str">
            <v xml:space="preserve"> </v>
          </cell>
          <cell r="IY447" t="str">
            <v xml:space="preserve"> </v>
          </cell>
          <cell r="IZ447" t="str">
            <v xml:space="preserve"> </v>
          </cell>
          <cell r="JA447" t="str">
            <v xml:space="preserve"> </v>
          </cell>
          <cell r="JB447">
            <v>0</v>
          </cell>
          <cell r="JC447" t="str">
            <v xml:space="preserve"> </v>
          </cell>
          <cell r="JD447" t="str">
            <v xml:space="preserve"> </v>
          </cell>
          <cell r="JE447" t="str">
            <v xml:space="preserve"> </v>
          </cell>
          <cell r="JF447" t="str">
            <v xml:space="preserve"> </v>
          </cell>
          <cell r="JG447" t="str">
            <v xml:space="preserve"> </v>
          </cell>
          <cell r="JH447" t="str">
            <v xml:space="preserve"> </v>
          </cell>
          <cell r="JI447" t="str">
            <v xml:space="preserve"> </v>
          </cell>
          <cell r="JJ447" t="str">
            <v xml:space="preserve"> </v>
          </cell>
          <cell r="JK447" t="str">
            <v xml:space="preserve"> </v>
          </cell>
          <cell r="JL447" t="str">
            <v xml:space="preserve"> </v>
          </cell>
          <cell r="JM447" t="str">
            <v xml:space="preserve"> </v>
          </cell>
          <cell r="JN447" t="str">
            <v xml:space="preserve"> </v>
          </cell>
          <cell r="JO447">
            <v>0</v>
          </cell>
          <cell r="JP447">
            <v>30.332965795169709</v>
          </cell>
          <cell r="JQ447" t="str">
            <v xml:space="preserve"> </v>
          </cell>
          <cell r="JR447" t="str">
            <v xml:space="preserve"> </v>
          </cell>
          <cell r="JS447" t="str">
            <v xml:space="preserve"> </v>
          </cell>
          <cell r="JT447" t="str">
            <v xml:space="preserve"> </v>
          </cell>
          <cell r="JU447">
            <v>0</v>
          </cell>
          <cell r="JV447">
            <v>0</v>
          </cell>
          <cell r="JW447">
            <v>0</v>
          </cell>
          <cell r="JX447">
            <v>0</v>
          </cell>
          <cell r="JY447">
            <v>0</v>
          </cell>
          <cell r="JZ447" t="str">
            <v xml:space="preserve"> </v>
          </cell>
          <cell r="KA447" t="str">
            <v xml:space="preserve"> </v>
          </cell>
          <cell r="KB447" t="str">
            <v xml:space="preserve"> </v>
          </cell>
          <cell r="KC447" t="str">
            <v xml:space="preserve"> </v>
          </cell>
          <cell r="KD447">
            <v>0</v>
          </cell>
          <cell r="KE447">
            <v>0</v>
          </cell>
          <cell r="KF447" t="str">
            <v xml:space="preserve"> </v>
          </cell>
          <cell r="KG447" t="str">
            <v xml:space="preserve"> </v>
          </cell>
          <cell r="KH447">
            <v>0</v>
          </cell>
          <cell r="KI447" t="str">
            <v xml:space="preserve"> </v>
          </cell>
          <cell r="KJ447" t="str">
            <v xml:space="preserve"> </v>
          </cell>
          <cell r="KK447" t="str">
            <v xml:space="preserve"> </v>
          </cell>
          <cell r="KL447">
            <v>24.689412178740767</v>
          </cell>
          <cell r="KM447" t="str">
            <v xml:space="preserve"> </v>
          </cell>
          <cell r="KN447">
            <v>24.185936461889568</v>
          </cell>
          <cell r="KO447">
            <v>0</v>
          </cell>
          <cell r="KP447" t="str">
            <v xml:space="preserve"> </v>
          </cell>
          <cell r="KQ447" t="str">
            <v xml:space="preserve"> </v>
          </cell>
          <cell r="KR447" t="str">
            <v xml:space="preserve"> </v>
          </cell>
          <cell r="KS447" t="str">
            <v xml:space="preserve"> </v>
          </cell>
          <cell r="KT447" t="str">
            <v xml:space="preserve"> </v>
          </cell>
          <cell r="KU447" t="str">
            <v xml:space="preserve"> </v>
          </cell>
          <cell r="KV447" t="str">
            <v xml:space="preserve"> </v>
          </cell>
          <cell r="KW447" t="str">
            <v xml:space="preserve"> </v>
          </cell>
          <cell r="KX447" t="str">
            <v xml:space="preserve"> </v>
          </cell>
          <cell r="KY447" t="str">
            <v xml:space="preserve"> </v>
          </cell>
          <cell r="KZ447" t="str">
            <v xml:space="preserve"> </v>
          </cell>
          <cell r="LA447" t="str">
            <v xml:space="preserve"> </v>
          </cell>
          <cell r="LB447" t="str">
            <v xml:space="preserve"> </v>
          </cell>
          <cell r="LC447" t="str">
            <v xml:space="preserve"> </v>
          </cell>
          <cell r="LD447" t="str">
            <v xml:space="preserve"> </v>
          </cell>
          <cell r="LE447" t="str">
            <v xml:space="preserve"> </v>
          </cell>
          <cell r="LF447" t="str">
            <v xml:space="preserve"> </v>
          </cell>
          <cell r="LG447" t="str">
            <v xml:space="preserve"> </v>
          </cell>
          <cell r="LH447" t="str">
            <v xml:space="preserve"> </v>
          </cell>
          <cell r="LI447" t="str">
            <v xml:space="preserve"> </v>
          </cell>
          <cell r="LJ447" t="str">
            <v xml:space="preserve"> </v>
          </cell>
          <cell r="LK447" t="str">
            <v xml:space="preserve"> </v>
          </cell>
          <cell r="LL447" t="str">
            <v xml:space="preserve"> </v>
          </cell>
          <cell r="LM447" t="str">
            <v xml:space="preserve"> </v>
          </cell>
          <cell r="LN447" t="str">
            <v xml:space="preserve"> </v>
          </cell>
          <cell r="LO447" t="str">
            <v xml:space="preserve"> </v>
          </cell>
          <cell r="LP447" t="str">
            <v xml:space="preserve"> </v>
          </cell>
          <cell r="LQ447" t="str">
            <v xml:space="preserve"> </v>
          </cell>
          <cell r="LR447" t="str">
            <v xml:space="preserve"> </v>
          </cell>
          <cell r="LS447" t="str">
            <v xml:space="preserve"> </v>
          </cell>
          <cell r="LT447" t="str">
            <v xml:space="preserve"> </v>
          </cell>
          <cell r="LU447" t="str">
            <v xml:space="preserve"> </v>
          </cell>
          <cell r="LV447" t="str">
            <v xml:space="preserve"> </v>
          </cell>
          <cell r="LW447" t="str">
            <v xml:space="preserve"> </v>
          </cell>
          <cell r="LX447" t="str">
            <v xml:space="preserve"> </v>
          </cell>
          <cell r="LY447" t="str">
            <v xml:space="preserve"> </v>
          </cell>
          <cell r="LZ447" t="str">
            <v xml:space="preserve"> </v>
          </cell>
          <cell r="MA447" t="str">
            <v xml:space="preserve"> </v>
          </cell>
          <cell r="MB447" t="str">
            <v xml:space="preserve"> </v>
          </cell>
          <cell r="MC447" t="str">
            <v xml:space="preserve"> </v>
          </cell>
          <cell r="MD447" t="str">
            <v xml:space="preserve"> </v>
          </cell>
          <cell r="ME447" t="str">
            <v xml:space="preserve"> </v>
          </cell>
          <cell r="MF447" t="str">
            <v xml:space="preserve"> </v>
          </cell>
          <cell r="MG447" t="str">
            <v xml:space="preserve"> </v>
          </cell>
          <cell r="MH447">
            <v>1985</v>
          </cell>
          <cell r="MI447" t="str">
            <v xml:space="preserve"> </v>
          </cell>
          <cell r="MJ447" t="str">
            <v xml:space="preserve"> </v>
          </cell>
          <cell r="MK447" t="str">
            <v xml:space="preserve"> </v>
          </cell>
          <cell r="ML447" t="str">
            <v xml:space="preserve"> </v>
          </cell>
          <cell r="MM447" t="str">
            <v xml:space="preserve"> </v>
          </cell>
          <cell r="MN447" t="str">
            <v xml:space="preserve"> </v>
          </cell>
          <cell r="MO447" t="str">
            <v xml:space="preserve"> </v>
          </cell>
          <cell r="MP447" t="str">
            <v xml:space="preserve"> </v>
          </cell>
          <cell r="MQ447" t="str">
            <v xml:space="preserve"> </v>
          </cell>
          <cell r="MR447" t="str">
            <v xml:space="preserve"> </v>
          </cell>
          <cell r="MS447" t="str">
            <v xml:space="preserve"> </v>
          </cell>
          <cell r="MT447" t="str">
            <v xml:space="preserve"> </v>
          </cell>
          <cell r="MU447">
            <v>0</v>
          </cell>
          <cell r="MV447">
            <v>0</v>
          </cell>
          <cell r="MW447" t="str">
            <v xml:space="preserve"> </v>
          </cell>
        </row>
        <row r="448">
          <cell r="F448">
            <v>1986</v>
          </cell>
          <cell r="G448">
            <v>14.406374706941882</v>
          </cell>
          <cell r="H448">
            <v>1986</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12.972106870849679</v>
          </cell>
          <cell r="AB448" t="str">
            <v xml:space="preserve"> </v>
          </cell>
          <cell r="AC448" t="str">
            <v xml:space="preserve"> </v>
          </cell>
          <cell r="AD448" t="str">
            <v xml:space="preserve"> </v>
          </cell>
          <cell r="AE448" t="str">
            <v xml:space="preserve"> </v>
          </cell>
          <cell r="AF448" t="str">
            <v xml:space="preserve"> </v>
          </cell>
          <cell r="AG448" t="str">
            <v xml:space="preserve"> </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t="str">
            <v xml:space="preserve"> </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17.37714206567966</v>
          </cell>
          <cell r="CM448">
            <v>0</v>
          </cell>
          <cell r="CN448">
            <v>0</v>
          </cell>
          <cell r="CO448">
            <v>0</v>
          </cell>
          <cell r="CP448">
            <v>0</v>
          </cell>
          <cell r="CQ448">
            <v>0</v>
          </cell>
          <cell r="CR448">
            <v>0</v>
          </cell>
          <cell r="CS448">
            <v>0</v>
          </cell>
          <cell r="CT448">
            <v>13.145742785955846</v>
          </cell>
          <cell r="CU448">
            <v>11.321487729947371</v>
          </cell>
          <cell r="CV448">
            <v>0</v>
          </cell>
          <cell r="CW448">
            <v>0</v>
          </cell>
          <cell r="CX448">
            <v>0</v>
          </cell>
          <cell r="CY448">
            <v>0</v>
          </cell>
          <cell r="CZ448">
            <v>0</v>
          </cell>
          <cell r="DA448">
            <v>0</v>
          </cell>
          <cell r="DB448">
            <v>0</v>
          </cell>
          <cell r="DC448">
            <v>0</v>
          </cell>
          <cell r="DD448">
            <v>0</v>
          </cell>
          <cell r="DE448">
            <v>1986</v>
          </cell>
          <cell r="DF448">
            <v>0</v>
          </cell>
          <cell r="DG448">
            <v>0</v>
          </cell>
          <cell r="DH448">
            <v>0</v>
          </cell>
          <cell r="DI448">
            <v>0</v>
          </cell>
          <cell r="DJ448">
            <v>0</v>
          </cell>
          <cell r="DK448">
            <v>0</v>
          </cell>
          <cell r="DL448">
            <v>0</v>
          </cell>
          <cell r="DM448">
            <v>1986</v>
          </cell>
          <cell r="DN448">
            <v>0</v>
          </cell>
          <cell r="DO448">
            <v>0</v>
          </cell>
          <cell r="DP448">
            <v>0</v>
          </cell>
          <cell r="DQ448">
            <v>0</v>
          </cell>
          <cell r="DR448">
            <v>0</v>
          </cell>
          <cell r="DS448">
            <v>0</v>
          </cell>
          <cell r="DT448">
            <v>0</v>
          </cell>
          <cell r="DU448">
            <v>0</v>
          </cell>
          <cell r="DV448">
            <v>0</v>
          </cell>
          <cell r="DW448">
            <v>0</v>
          </cell>
          <cell r="DX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t="str">
            <v xml:space="preserve"> </v>
          </cell>
          <cell r="EP448" t="str">
            <v xml:space="preserve"> </v>
          </cell>
          <cell r="EQ448">
            <v>1986</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cell r="FM448">
            <v>0</v>
          </cell>
          <cell r="FN448">
            <v>1986</v>
          </cell>
          <cell r="FO448">
            <v>0</v>
          </cell>
          <cell r="FP448">
            <v>0</v>
          </cell>
          <cell r="FQ448">
            <v>0</v>
          </cell>
          <cell r="FR448">
            <v>0</v>
          </cell>
          <cell r="FS448">
            <v>0</v>
          </cell>
          <cell r="FT448">
            <v>0</v>
          </cell>
          <cell r="FU448">
            <v>0</v>
          </cell>
          <cell r="FV448">
            <v>0</v>
          </cell>
          <cell r="FW448">
            <v>0</v>
          </cell>
          <cell r="FX448">
            <v>0</v>
          </cell>
          <cell r="FY448">
            <v>0</v>
          </cell>
          <cell r="FZ448">
            <v>0</v>
          </cell>
          <cell r="GA448">
            <v>0</v>
          </cell>
          <cell r="GB448">
            <v>0</v>
          </cell>
          <cell r="GC448">
            <v>0</v>
          </cell>
          <cell r="GD448">
            <v>0</v>
          </cell>
          <cell r="GE448">
            <v>0</v>
          </cell>
          <cell r="GF448">
            <v>0</v>
          </cell>
          <cell r="GG448">
            <v>0</v>
          </cell>
          <cell r="GH448">
            <v>0</v>
          </cell>
          <cell r="GI448">
            <v>0</v>
          </cell>
          <cell r="GJ448">
            <v>0</v>
          </cell>
          <cell r="GK448">
            <v>0</v>
          </cell>
          <cell r="GL448">
            <v>0</v>
          </cell>
          <cell r="GM448">
            <v>0</v>
          </cell>
          <cell r="GN448">
            <v>0</v>
          </cell>
          <cell r="GO448">
            <v>1986</v>
          </cell>
          <cell r="GP448">
            <v>0</v>
          </cell>
          <cell r="GQ448">
            <v>0</v>
          </cell>
          <cell r="GR448">
            <v>0</v>
          </cell>
          <cell r="GS448">
            <v>0</v>
          </cell>
          <cell r="GT448">
            <v>0</v>
          </cell>
          <cell r="GU448">
            <v>0</v>
          </cell>
          <cell r="GV448">
            <v>0</v>
          </cell>
          <cell r="GW448">
            <v>0</v>
          </cell>
          <cell r="GX448">
            <v>0</v>
          </cell>
          <cell r="GY448">
            <v>0</v>
          </cell>
          <cell r="GZ448">
            <v>171.5965628828325</v>
          </cell>
          <cell r="HA448">
            <v>0</v>
          </cell>
          <cell r="HB448">
            <v>0</v>
          </cell>
          <cell r="HC448">
            <v>0</v>
          </cell>
          <cell r="HD448">
            <v>143.93578486730641</v>
          </cell>
          <cell r="HE448">
            <v>0</v>
          </cell>
          <cell r="HF448">
            <v>0</v>
          </cell>
          <cell r="HG448">
            <v>0</v>
          </cell>
          <cell r="HH448">
            <v>0</v>
          </cell>
          <cell r="HI448">
            <v>0</v>
          </cell>
          <cell r="HJ448">
            <v>0</v>
          </cell>
          <cell r="HK448">
            <v>0</v>
          </cell>
          <cell r="HL448">
            <v>0</v>
          </cell>
          <cell r="HM448">
            <v>0</v>
          </cell>
          <cell r="HN448">
            <v>88.598824424367805</v>
          </cell>
          <cell r="HO448">
            <v>74.481617086193666</v>
          </cell>
          <cell r="HP448" t="str">
            <v xml:space="preserve"> </v>
          </cell>
          <cell r="HQ448">
            <v>0</v>
          </cell>
          <cell r="HR448" t="str">
            <v xml:space="preserve"> </v>
          </cell>
          <cell r="HS448">
            <v>1986</v>
          </cell>
          <cell r="HT448" t="str">
            <v xml:space="preserve"> </v>
          </cell>
          <cell r="HU448">
            <v>1986</v>
          </cell>
          <cell r="HV448">
            <v>0</v>
          </cell>
          <cell r="HW448">
            <v>0</v>
          </cell>
          <cell r="HX448">
            <v>0</v>
          </cell>
          <cell r="HY448">
            <v>0</v>
          </cell>
          <cell r="HZ448">
            <v>0</v>
          </cell>
          <cell r="IA448">
            <v>0</v>
          </cell>
          <cell r="IB448">
            <v>0</v>
          </cell>
          <cell r="IC448">
            <v>0</v>
          </cell>
          <cell r="ID448">
            <v>0</v>
          </cell>
          <cell r="IE448">
            <v>0</v>
          </cell>
          <cell r="IF448">
            <v>0</v>
          </cell>
          <cell r="IG448">
            <v>0</v>
          </cell>
          <cell r="IH448">
            <v>0</v>
          </cell>
          <cell r="II448">
            <v>0</v>
          </cell>
          <cell r="IJ448">
            <v>0</v>
          </cell>
          <cell r="IK448">
            <v>0</v>
          </cell>
          <cell r="IL448">
            <v>0</v>
          </cell>
          <cell r="IM448">
            <v>0</v>
          </cell>
          <cell r="IN448">
            <v>0</v>
          </cell>
          <cell r="IO448">
            <v>0</v>
          </cell>
          <cell r="IP448">
            <v>0</v>
          </cell>
          <cell r="IQ448">
            <v>1986</v>
          </cell>
          <cell r="IR448">
            <v>0</v>
          </cell>
          <cell r="IS448">
            <v>0</v>
          </cell>
          <cell r="IT448">
            <v>0</v>
          </cell>
          <cell r="IU448">
            <v>0</v>
          </cell>
          <cell r="IV448">
            <v>0</v>
          </cell>
          <cell r="IW448">
            <v>0</v>
          </cell>
          <cell r="IX448">
            <v>0</v>
          </cell>
          <cell r="IY448">
            <v>0</v>
          </cell>
          <cell r="IZ448">
            <v>0</v>
          </cell>
          <cell r="JA448">
            <v>0</v>
          </cell>
          <cell r="JB448">
            <v>0</v>
          </cell>
          <cell r="JC448">
            <v>0</v>
          </cell>
          <cell r="JD448">
            <v>0</v>
          </cell>
          <cell r="JE448">
            <v>0</v>
          </cell>
          <cell r="JF448">
            <v>0</v>
          </cell>
          <cell r="JG448">
            <v>0</v>
          </cell>
          <cell r="JH448">
            <v>0</v>
          </cell>
          <cell r="JI448">
            <v>0</v>
          </cell>
          <cell r="JJ448">
            <v>0</v>
          </cell>
          <cell r="JK448">
            <v>0</v>
          </cell>
          <cell r="JL448">
            <v>0</v>
          </cell>
          <cell r="JM448">
            <v>0</v>
          </cell>
          <cell r="JN448">
            <v>0</v>
          </cell>
          <cell r="JO448">
            <v>0</v>
          </cell>
          <cell r="JP448">
            <v>16.887007247615045</v>
          </cell>
          <cell r="JQ448" t="str">
            <v xml:space="preserve"> </v>
          </cell>
          <cell r="JR448">
            <v>0</v>
          </cell>
          <cell r="JS448">
            <v>0</v>
          </cell>
          <cell r="JT448">
            <v>0</v>
          </cell>
          <cell r="JU448">
            <v>0</v>
          </cell>
          <cell r="JV448">
            <v>0</v>
          </cell>
          <cell r="JW448">
            <v>0</v>
          </cell>
          <cell r="JX448">
            <v>0</v>
          </cell>
          <cell r="JY448">
            <v>0</v>
          </cell>
          <cell r="JZ448">
            <v>0</v>
          </cell>
          <cell r="KA448">
            <v>0</v>
          </cell>
          <cell r="KB448">
            <v>0</v>
          </cell>
          <cell r="KC448">
            <v>0</v>
          </cell>
          <cell r="KD448">
            <v>0</v>
          </cell>
          <cell r="KE448">
            <v>0</v>
          </cell>
          <cell r="KF448">
            <v>0</v>
          </cell>
          <cell r="KG448">
            <v>0</v>
          </cell>
          <cell r="KH448">
            <v>0</v>
          </cell>
          <cell r="KI448">
            <v>0</v>
          </cell>
          <cell r="KJ448">
            <v>0</v>
          </cell>
          <cell r="KK448" t="str">
            <v xml:space="preserve"> </v>
          </cell>
          <cell r="KL448">
            <v>11.937286531065235</v>
          </cell>
          <cell r="KM448" t="str">
            <v xml:space="preserve"> </v>
          </cell>
          <cell r="KN448">
            <v>11.198684211826333</v>
          </cell>
          <cell r="KO448">
            <v>0</v>
          </cell>
          <cell r="KP448">
            <v>0</v>
          </cell>
          <cell r="KQ448">
            <v>0</v>
          </cell>
          <cell r="KR448">
            <v>0</v>
          </cell>
          <cell r="KS448">
            <v>0</v>
          </cell>
          <cell r="KT448">
            <v>0</v>
          </cell>
          <cell r="KU448">
            <v>0</v>
          </cell>
          <cell r="KV448">
            <v>0</v>
          </cell>
          <cell r="KW448">
            <v>0</v>
          </cell>
          <cell r="KX448">
            <v>0</v>
          </cell>
          <cell r="KY448">
            <v>0</v>
          </cell>
          <cell r="KZ448">
            <v>0</v>
          </cell>
          <cell r="LA448">
            <v>0</v>
          </cell>
          <cell r="LB448">
            <v>0</v>
          </cell>
          <cell r="LC448">
            <v>0</v>
          </cell>
          <cell r="LD448">
            <v>0</v>
          </cell>
          <cell r="LE448">
            <v>0</v>
          </cell>
          <cell r="LF448">
            <v>0</v>
          </cell>
          <cell r="LG448">
            <v>0</v>
          </cell>
          <cell r="LH448">
            <v>0</v>
          </cell>
          <cell r="LI448">
            <v>0</v>
          </cell>
          <cell r="LJ448">
            <v>0</v>
          </cell>
          <cell r="LK448">
            <v>0</v>
          </cell>
          <cell r="LL448">
            <v>0</v>
          </cell>
          <cell r="LM448">
            <v>0</v>
          </cell>
          <cell r="LN448">
            <v>0</v>
          </cell>
          <cell r="LO448">
            <v>0</v>
          </cell>
          <cell r="LP448">
            <v>0</v>
          </cell>
          <cell r="LQ448">
            <v>0</v>
          </cell>
          <cell r="LR448">
            <v>0</v>
          </cell>
          <cell r="LS448">
            <v>0</v>
          </cell>
          <cell r="LT448">
            <v>0</v>
          </cell>
          <cell r="LU448">
            <v>0</v>
          </cell>
          <cell r="LV448" t="str">
            <v xml:space="preserve"> </v>
          </cell>
          <cell r="LW448" t="str">
            <v xml:space="preserve"> </v>
          </cell>
          <cell r="LX448" t="str">
            <v xml:space="preserve"> </v>
          </cell>
          <cell r="LY448" t="str">
            <v xml:space="preserve"> </v>
          </cell>
          <cell r="LZ448" t="str">
            <v xml:space="preserve"> </v>
          </cell>
          <cell r="MA448" t="str">
            <v xml:space="preserve"> </v>
          </cell>
          <cell r="MB448">
            <v>0</v>
          </cell>
          <cell r="MC448">
            <v>0</v>
          </cell>
          <cell r="MD448">
            <v>0</v>
          </cell>
          <cell r="ME448">
            <v>0</v>
          </cell>
          <cell r="MF448" t="str">
            <v xml:space="preserve"> </v>
          </cell>
          <cell r="MG448" t="str">
            <v xml:space="preserve"> </v>
          </cell>
          <cell r="MH448">
            <v>1986</v>
          </cell>
          <cell r="MI448">
            <v>0</v>
          </cell>
          <cell r="MJ448">
            <v>0</v>
          </cell>
          <cell r="MK448">
            <v>0</v>
          </cell>
          <cell r="ML448">
            <v>0</v>
          </cell>
          <cell r="MM448">
            <v>0</v>
          </cell>
          <cell r="MN448">
            <v>0</v>
          </cell>
          <cell r="MO448">
            <v>0</v>
          </cell>
          <cell r="MP448">
            <v>0</v>
          </cell>
          <cell r="MQ448">
            <v>0</v>
          </cell>
          <cell r="MR448">
            <v>0</v>
          </cell>
          <cell r="MS448">
            <v>0</v>
          </cell>
          <cell r="MT448">
            <v>0</v>
          </cell>
          <cell r="MU448">
            <v>0</v>
          </cell>
          <cell r="MV448">
            <v>0</v>
          </cell>
          <cell r="MW448">
            <v>0</v>
          </cell>
        </row>
        <row r="449">
          <cell r="F449">
            <v>1987</v>
          </cell>
          <cell r="G449">
            <v>18.366326600633631</v>
          </cell>
          <cell r="H449">
            <v>1987</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16.914247913921795</v>
          </cell>
          <cell r="AB449" t="str">
            <v xml:space="preserve"> </v>
          </cell>
          <cell r="AC449" t="str">
            <v xml:space="preserve"> </v>
          </cell>
          <cell r="AD449" t="str">
            <v xml:space="preserve"> </v>
          </cell>
          <cell r="AE449" t="str">
            <v xml:space="preserve"> </v>
          </cell>
          <cell r="AF449" t="str">
            <v xml:space="preserve"> </v>
          </cell>
          <cell r="AG449" t="str">
            <v xml:space="preserve"> </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t="str">
            <v xml:space="preserve"> </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20.860327236842089</v>
          </cell>
          <cell r="CM449">
            <v>0</v>
          </cell>
          <cell r="CN449">
            <v>0</v>
          </cell>
          <cell r="CO449">
            <v>0</v>
          </cell>
          <cell r="CP449">
            <v>0</v>
          </cell>
          <cell r="CQ449">
            <v>0</v>
          </cell>
          <cell r="CR449">
            <v>0</v>
          </cell>
          <cell r="CS449">
            <v>0</v>
          </cell>
          <cell r="CT449">
            <v>16.844552432216876</v>
          </cell>
          <cell r="CU449">
            <v>15.450950482266231</v>
          </cell>
          <cell r="CV449">
            <v>0</v>
          </cell>
          <cell r="CW449">
            <v>0</v>
          </cell>
          <cell r="CX449">
            <v>0</v>
          </cell>
          <cell r="CY449">
            <v>0</v>
          </cell>
          <cell r="CZ449">
            <v>0</v>
          </cell>
          <cell r="DA449">
            <v>0</v>
          </cell>
          <cell r="DB449">
            <v>0</v>
          </cell>
          <cell r="DC449">
            <v>0</v>
          </cell>
          <cell r="DD449">
            <v>0</v>
          </cell>
          <cell r="DE449">
            <v>1987</v>
          </cell>
          <cell r="DF449">
            <v>0</v>
          </cell>
          <cell r="DG449">
            <v>0</v>
          </cell>
          <cell r="DH449">
            <v>0</v>
          </cell>
          <cell r="DI449">
            <v>0</v>
          </cell>
          <cell r="DJ449">
            <v>0</v>
          </cell>
          <cell r="DK449">
            <v>0</v>
          </cell>
          <cell r="DL449">
            <v>0</v>
          </cell>
          <cell r="DM449">
            <v>1987</v>
          </cell>
          <cell r="DN449">
            <v>0</v>
          </cell>
          <cell r="DO449">
            <v>0</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t="str">
            <v xml:space="preserve"> </v>
          </cell>
          <cell r="EP449" t="str">
            <v xml:space="preserve"> </v>
          </cell>
          <cell r="EQ449">
            <v>1987</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cell r="FM449">
            <v>0</v>
          </cell>
          <cell r="FN449">
            <v>1987</v>
          </cell>
          <cell r="FO449">
            <v>0</v>
          </cell>
          <cell r="FP449">
            <v>0</v>
          </cell>
          <cell r="FQ449">
            <v>0</v>
          </cell>
          <cell r="FR449">
            <v>0</v>
          </cell>
          <cell r="FS449">
            <v>0</v>
          </cell>
          <cell r="FT449">
            <v>0</v>
          </cell>
          <cell r="FU449">
            <v>0</v>
          </cell>
          <cell r="FV449">
            <v>0</v>
          </cell>
          <cell r="FW449">
            <v>0</v>
          </cell>
          <cell r="FX449">
            <v>0</v>
          </cell>
          <cell r="FY449">
            <v>0</v>
          </cell>
          <cell r="FZ449">
            <v>0</v>
          </cell>
          <cell r="GA449">
            <v>0</v>
          </cell>
          <cell r="GB449">
            <v>0</v>
          </cell>
          <cell r="GC449">
            <v>0</v>
          </cell>
          <cell r="GD449">
            <v>0</v>
          </cell>
          <cell r="GE449">
            <v>0</v>
          </cell>
          <cell r="GF449">
            <v>0</v>
          </cell>
          <cell r="GG449">
            <v>0</v>
          </cell>
          <cell r="GH449">
            <v>0</v>
          </cell>
          <cell r="GI449">
            <v>0</v>
          </cell>
          <cell r="GJ449">
            <v>0</v>
          </cell>
          <cell r="GK449">
            <v>0</v>
          </cell>
          <cell r="GL449">
            <v>0</v>
          </cell>
          <cell r="GM449">
            <v>0</v>
          </cell>
          <cell r="GN449">
            <v>0</v>
          </cell>
          <cell r="GO449">
            <v>1987</v>
          </cell>
          <cell r="GP449">
            <v>0</v>
          </cell>
          <cell r="GQ449">
            <v>0</v>
          </cell>
          <cell r="GR449">
            <v>0</v>
          </cell>
          <cell r="GS449">
            <v>0</v>
          </cell>
          <cell r="GT449">
            <v>0</v>
          </cell>
          <cell r="GU449">
            <v>0</v>
          </cell>
          <cell r="GV449">
            <v>0</v>
          </cell>
          <cell r="GW449">
            <v>0</v>
          </cell>
          <cell r="GX449">
            <v>0</v>
          </cell>
          <cell r="GY449">
            <v>0</v>
          </cell>
          <cell r="GZ449">
            <v>187.24331592320695</v>
          </cell>
          <cell r="HA449">
            <v>0</v>
          </cell>
          <cell r="HB449">
            <v>0</v>
          </cell>
          <cell r="HC449">
            <v>0</v>
          </cell>
          <cell r="HD449">
            <v>156.70333850931635</v>
          </cell>
          <cell r="HE449">
            <v>0</v>
          </cell>
          <cell r="HF449">
            <v>0</v>
          </cell>
          <cell r="HG449">
            <v>0</v>
          </cell>
          <cell r="HH449">
            <v>0</v>
          </cell>
          <cell r="HI449">
            <v>0</v>
          </cell>
          <cell r="HJ449">
            <v>0</v>
          </cell>
          <cell r="HK449">
            <v>0</v>
          </cell>
          <cell r="HL449">
            <v>0</v>
          </cell>
          <cell r="HM449">
            <v>0</v>
          </cell>
          <cell r="HN449">
            <v>110.73062770562734</v>
          </cell>
          <cell r="HO449">
            <v>99.298053516531581</v>
          </cell>
          <cell r="HP449" t="str">
            <v xml:space="preserve"> </v>
          </cell>
          <cell r="HQ449">
            <v>0</v>
          </cell>
          <cell r="HR449" t="str">
            <v xml:space="preserve"> </v>
          </cell>
          <cell r="HS449">
            <v>1987</v>
          </cell>
          <cell r="HT449" t="str">
            <v xml:space="preserve"> </v>
          </cell>
          <cell r="HU449">
            <v>1987</v>
          </cell>
          <cell r="HV449">
            <v>0</v>
          </cell>
          <cell r="HW449">
            <v>0</v>
          </cell>
          <cell r="HX449">
            <v>0</v>
          </cell>
          <cell r="HY449">
            <v>0</v>
          </cell>
          <cell r="HZ449">
            <v>0</v>
          </cell>
          <cell r="IA449">
            <v>0</v>
          </cell>
          <cell r="IB449">
            <v>0</v>
          </cell>
          <cell r="IC449">
            <v>0</v>
          </cell>
          <cell r="ID449">
            <v>0</v>
          </cell>
          <cell r="IE449">
            <v>0</v>
          </cell>
          <cell r="IF449">
            <v>0</v>
          </cell>
          <cell r="IG449">
            <v>0</v>
          </cell>
          <cell r="IH449">
            <v>0</v>
          </cell>
          <cell r="II449">
            <v>0</v>
          </cell>
          <cell r="IJ449">
            <v>0</v>
          </cell>
          <cell r="IK449">
            <v>0</v>
          </cell>
          <cell r="IL449">
            <v>0</v>
          </cell>
          <cell r="IM449">
            <v>0</v>
          </cell>
          <cell r="IN449">
            <v>0</v>
          </cell>
          <cell r="IO449">
            <v>0</v>
          </cell>
          <cell r="IP449">
            <v>0</v>
          </cell>
          <cell r="IQ449">
            <v>1987</v>
          </cell>
          <cell r="IR449">
            <v>0</v>
          </cell>
          <cell r="IS449">
            <v>0</v>
          </cell>
          <cell r="IT449">
            <v>0</v>
          </cell>
          <cell r="IU449">
            <v>0</v>
          </cell>
          <cell r="IV449">
            <v>0</v>
          </cell>
          <cell r="IW449">
            <v>0</v>
          </cell>
          <cell r="IX449">
            <v>0</v>
          </cell>
          <cell r="IY449">
            <v>0</v>
          </cell>
          <cell r="IZ449">
            <v>0</v>
          </cell>
          <cell r="JA449">
            <v>0</v>
          </cell>
          <cell r="JB449">
            <v>0</v>
          </cell>
          <cell r="JC449">
            <v>0</v>
          </cell>
          <cell r="JD449">
            <v>0</v>
          </cell>
          <cell r="JE449">
            <v>0</v>
          </cell>
          <cell r="JF449">
            <v>0</v>
          </cell>
          <cell r="JG449">
            <v>0</v>
          </cell>
          <cell r="JH449">
            <v>0</v>
          </cell>
          <cell r="JI449">
            <v>0</v>
          </cell>
          <cell r="JJ449">
            <v>0</v>
          </cell>
          <cell r="JK449">
            <v>0</v>
          </cell>
          <cell r="JL449">
            <v>0</v>
          </cell>
          <cell r="JM449">
            <v>0</v>
          </cell>
          <cell r="JN449">
            <v>0</v>
          </cell>
          <cell r="JO449">
            <v>0</v>
          </cell>
          <cell r="JP449">
            <v>21.002491451784895</v>
          </cell>
          <cell r="JQ449" t="str">
            <v xml:space="preserve"> </v>
          </cell>
          <cell r="JR449">
            <v>0</v>
          </cell>
          <cell r="JS449">
            <v>0</v>
          </cell>
          <cell r="JT449">
            <v>0</v>
          </cell>
          <cell r="JU449">
            <v>0</v>
          </cell>
          <cell r="JV449">
            <v>0</v>
          </cell>
          <cell r="JW449">
            <v>0</v>
          </cell>
          <cell r="JX449">
            <v>0</v>
          </cell>
          <cell r="JY449">
            <v>0</v>
          </cell>
          <cell r="JZ449">
            <v>0</v>
          </cell>
          <cell r="KA449">
            <v>0</v>
          </cell>
          <cell r="KB449">
            <v>0</v>
          </cell>
          <cell r="KC449">
            <v>0</v>
          </cell>
          <cell r="KD449">
            <v>0</v>
          </cell>
          <cell r="KE449">
            <v>0</v>
          </cell>
          <cell r="KF449">
            <v>0</v>
          </cell>
          <cell r="KG449">
            <v>0</v>
          </cell>
          <cell r="KH449">
            <v>0</v>
          </cell>
          <cell r="KI449">
            <v>0</v>
          </cell>
          <cell r="KJ449">
            <v>0</v>
          </cell>
          <cell r="KK449" t="str">
            <v xml:space="preserve"> </v>
          </cell>
          <cell r="KL449">
            <v>15.895509108792178</v>
          </cell>
          <cell r="KM449" t="str">
            <v xml:space="preserve"> </v>
          </cell>
          <cell r="KN449">
            <v>15.283577448075869</v>
          </cell>
          <cell r="KO449">
            <v>0</v>
          </cell>
          <cell r="KP449">
            <v>0</v>
          </cell>
          <cell r="KQ449">
            <v>0</v>
          </cell>
          <cell r="KR449">
            <v>0</v>
          </cell>
          <cell r="KS449">
            <v>0</v>
          </cell>
          <cell r="KT449">
            <v>0</v>
          </cell>
          <cell r="KU449">
            <v>0</v>
          </cell>
          <cell r="KV449">
            <v>0</v>
          </cell>
          <cell r="KW449">
            <v>0</v>
          </cell>
          <cell r="KX449">
            <v>0</v>
          </cell>
          <cell r="KY449">
            <v>0</v>
          </cell>
          <cell r="KZ449">
            <v>0</v>
          </cell>
          <cell r="LA449">
            <v>0</v>
          </cell>
          <cell r="LB449">
            <v>0</v>
          </cell>
          <cell r="LC449">
            <v>0</v>
          </cell>
          <cell r="LD449">
            <v>0</v>
          </cell>
          <cell r="LE449">
            <v>0</v>
          </cell>
          <cell r="LF449">
            <v>0</v>
          </cell>
          <cell r="LG449">
            <v>0</v>
          </cell>
          <cell r="LH449">
            <v>0</v>
          </cell>
          <cell r="LI449">
            <v>0</v>
          </cell>
          <cell r="LJ449">
            <v>0</v>
          </cell>
          <cell r="LK449">
            <v>0</v>
          </cell>
          <cell r="LL449">
            <v>0</v>
          </cell>
          <cell r="LM449">
            <v>0</v>
          </cell>
          <cell r="LN449">
            <v>0</v>
          </cell>
          <cell r="LO449">
            <v>0</v>
          </cell>
          <cell r="LP449">
            <v>0</v>
          </cell>
          <cell r="LQ449">
            <v>0</v>
          </cell>
          <cell r="LR449">
            <v>0</v>
          </cell>
          <cell r="LS449">
            <v>0</v>
          </cell>
          <cell r="LT449">
            <v>0</v>
          </cell>
          <cell r="LU449">
            <v>0</v>
          </cell>
          <cell r="LV449" t="str">
            <v xml:space="preserve"> </v>
          </cell>
          <cell r="LW449" t="str">
            <v xml:space="preserve"> </v>
          </cell>
          <cell r="LX449" t="str">
            <v xml:space="preserve"> </v>
          </cell>
          <cell r="LY449" t="str">
            <v xml:space="preserve"> </v>
          </cell>
          <cell r="LZ449" t="str">
            <v xml:space="preserve"> </v>
          </cell>
          <cell r="MA449" t="str">
            <v xml:space="preserve"> </v>
          </cell>
          <cell r="MB449">
            <v>0</v>
          </cell>
          <cell r="MC449">
            <v>0</v>
          </cell>
          <cell r="MD449">
            <v>0</v>
          </cell>
          <cell r="ME449">
            <v>0</v>
          </cell>
          <cell r="MF449" t="str">
            <v xml:space="preserve"> </v>
          </cell>
          <cell r="MG449" t="str">
            <v xml:space="preserve"> </v>
          </cell>
          <cell r="MH449">
            <v>1987</v>
          </cell>
          <cell r="MI449">
            <v>0</v>
          </cell>
          <cell r="MJ449">
            <v>0</v>
          </cell>
          <cell r="MK449">
            <v>0</v>
          </cell>
          <cell r="ML449">
            <v>0</v>
          </cell>
          <cell r="MM449">
            <v>0</v>
          </cell>
          <cell r="MN449">
            <v>0</v>
          </cell>
          <cell r="MO449">
            <v>0</v>
          </cell>
          <cell r="MP449">
            <v>0</v>
          </cell>
          <cell r="MQ449">
            <v>0</v>
          </cell>
          <cell r="MR449">
            <v>0</v>
          </cell>
          <cell r="MS449">
            <v>0</v>
          </cell>
          <cell r="MT449">
            <v>0</v>
          </cell>
          <cell r="MU449">
            <v>0</v>
          </cell>
          <cell r="MV449">
            <v>0</v>
          </cell>
          <cell r="MW449">
            <v>0</v>
          </cell>
        </row>
        <row r="450">
          <cell r="F450">
            <v>1988</v>
          </cell>
          <cell r="G450">
            <v>14.945075620333734</v>
          </cell>
          <cell r="H450">
            <v>1988</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13.216682390676906</v>
          </cell>
          <cell r="AB450" t="str">
            <v xml:space="preserve"> </v>
          </cell>
          <cell r="AC450" t="str">
            <v xml:space="preserve"> </v>
          </cell>
          <cell r="AD450" t="str">
            <v xml:space="preserve"> </v>
          </cell>
          <cell r="AE450" t="str">
            <v xml:space="preserve"> </v>
          </cell>
          <cell r="AF450" t="str">
            <v xml:space="preserve"> </v>
          </cell>
          <cell r="AG450" t="str">
            <v xml:space="preserve"> </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t="str">
            <v xml:space="preserve"> </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18.14366666666665</v>
          </cell>
          <cell r="CM450">
            <v>0</v>
          </cell>
          <cell r="CN450">
            <v>0</v>
          </cell>
          <cell r="CO450">
            <v>0</v>
          </cell>
          <cell r="CP450">
            <v>0</v>
          </cell>
          <cell r="CQ450">
            <v>0</v>
          </cell>
          <cell r="CR450">
            <v>0</v>
          </cell>
          <cell r="CS450">
            <v>0</v>
          </cell>
          <cell r="CT450">
            <v>13.074902166070615</v>
          </cell>
          <cell r="CU450">
            <v>10.63146047038709</v>
          </cell>
          <cell r="CV450">
            <v>0</v>
          </cell>
          <cell r="CW450">
            <v>0</v>
          </cell>
          <cell r="CX450">
            <v>0</v>
          </cell>
          <cell r="CY450">
            <v>0</v>
          </cell>
          <cell r="CZ450">
            <v>0</v>
          </cell>
          <cell r="DA450">
            <v>0</v>
          </cell>
          <cell r="DB450">
            <v>0</v>
          </cell>
          <cell r="DC450">
            <v>0</v>
          </cell>
          <cell r="DD450">
            <v>0</v>
          </cell>
          <cell r="DE450">
            <v>1988</v>
          </cell>
          <cell r="DF450">
            <v>0</v>
          </cell>
          <cell r="DG450">
            <v>0</v>
          </cell>
          <cell r="DH450">
            <v>0</v>
          </cell>
          <cell r="DI450">
            <v>0</v>
          </cell>
          <cell r="DJ450">
            <v>0</v>
          </cell>
          <cell r="DK450">
            <v>0</v>
          </cell>
          <cell r="DL450">
            <v>0</v>
          </cell>
          <cell r="DM450">
            <v>1988</v>
          </cell>
          <cell r="DN450">
            <v>0</v>
          </cell>
          <cell r="DO450">
            <v>0</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0</v>
          </cell>
          <cell r="EF450">
            <v>0</v>
          </cell>
          <cell r="EG450">
            <v>0</v>
          </cell>
          <cell r="EH450">
            <v>0</v>
          </cell>
          <cell r="EI450">
            <v>0</v>
          </cell>
          <cell r="EJ450">
            <v>0</v>
          </cell>
          <cell r="EK450">
            <v>0</v>
          </cell>
          <cell r="EL450">
            <v>0</v>
          </cell>
          <cell r="EM450">
            <v>0</v>
          </cell>
          <cell r="EN450">
            <v>0</v>
          </cell>
          <cell r="EO450" t="str">
            <v xml:space="preserve"> </v>
          </cell>
          <cell r="EP450" t="str">
            <v xml:space="preserve"> </v>
          </cell>
          <cell r="EQ450">
            <v>1988</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1988</v>
          </cell>
          <cell r="FO450">
            <v>0</v>
          </cell>
          <cell r="FP450">
            <v>0</v>
          </cell>
          <cell r="FQ450">
            <v>0</v>
          </cell>
          <cell r="FR450">
            <v>0</v>
          </cell>
          <cell r="FS450">
            <v>0</v>
          </cell>
          <cell r="FT450">
            <v>0</v>
          </cell>
          <cell r="FU450">
            <v>0</v>
          </cell>
          <cell r="FV450">
            <v>0</v>
          </cell>
          <cell r="FW450">
            <v>0</v>
          </cell>
          <cell r="FX450">
            <v>0</v>
          </cell>
          <cell r="FY450">
            <v>0</v>
          </cell>
          <cell r="FZ450">
            <v>0</v>
          </cell>
          <cell r="GA450">
            <v>0</v>
          </cell>
          <cell r="GB450">
            <v>0</v>
          </cell>
          <cell r="GC450">
            <v>0</v>
          </cell>
          <cell r="GD450">
            <v>0</v>
          </cell>
          <cell r="GE450">
            <v>0</v>
          </cell>
          <cell r="GF450">
            <v>0</v>
          </cell>
          <cell r="GG450">
            <v>0</v>
          </cell>
          <cell r="GH450">
            <v>0</v>
          </cell>
          <cell r="GI450">
            <v>0</v>
          </cell>
          <cell r="GJ450">
            <v>0</v>
          </cell>
          <cell r="GK450">
            <v>0</v>
          </cell>
          <cell r="GL450">
            <v>0</v>
          </cell>
          <cell r="GM450">
            <v>0</v>
          </cell>
          <cell r="GN450">
            <v>0</v>
          </cell>
          <cell r="GO450">
            <v>1988</v>
          </cell>
          <cell r="GP450">
            <v>0</v>
          </cell>
          <cell r="GQ450">
            <v>0</v>
          </cell>
          <cell r="GR450">
            <v>0</v>
          </cell>
          <cell r="GS450">
            <v>0</v>
          </cell>
          <cell r="GT450">
            <v>0</v>
          </cell>
          <cell r="GU450">
            <v>0</v>
          </cell>
          <cell r="GV450">
            <v>0</v>
          </cell>
          <cell r="GW450">
            <v>0</v>
          </cell>
          <cell r="GX450">
            <v>0</v>
          </cell>
          <cell r="GY450">
            <v>0</v>
          </cell>
          <cell r="GZ450">
            <v>176.85784078939068</v>
          </cell>
          <cell r="HA450">
            <v>0</v>
          </cell>
          <cell r="HB450">
            <v>0</v>
          </cell>
          <cell r="HC450">
            <v>0</v>
          </cell>
          <cell r="HD450">
            <v>135.16492986418569</v>
          </cell>
          <cell r="HE450">
            <v>0</v>
          </cell>
          <cell r="HF450">
            <v>0</v>
          </cell>
          <cell r="HG450">
            <v>0</v>
          </cell>
          <cell r="HH450">
            <v>0</v>
          </cell>
          <cell r="HI450">
            <v>0</v>
          </cell>
          <cell r="HJ450">
            <v>0</v>
          </cell>
          <cell r="HK450">
            <v>0</v>
          </cell>
          <cell r="HL450">
            <v>0</v>
          </cell>
          <cell r="HM450">
            <v>0</v>
          </cell>
          <cell r="HN450">
            <v>82.490893901420137</v>
          </cell>
          <cell r="HO450">
            <v>69.008928406325381</v>
          </cell>
          <cell r="HP450" t="str">
            <v xml:space="preserve"> </v>
          </cell>
          <cell r="HQ450">
            <v>0</v>
          </cell>
          <cell r="HR450" t="str">
            <v xml:space="preserve"> </v>
          </cell>
          <cell r="HS450">
            <v>1988</v>
          </cell>
          <cell r="HT450" t="str">
            <v xml:space="preserve"> </v>
          </cell>
          <cell r="HU450">
            <v>1988</v>
          </cell>
          <cell r="HV450">
            <v>0</v>
          </cell>
          <cell r="HW450">
            <v>0</v>
          </cell>
          <cell r="HX450">
            <v>0</v>
          </cell>
          <cell r="HY450">
            <v>0</v>
          </cell>
          <cell r="HZ450">
            <v>0</v>
          </cell>
          <cell r="IA450">
            <v>0</v>
          </cell>
          <cell r="IB450">
            <v>0</v>
          </cell>
          <cell r="IC450">
            <v>0</v>
          </cell>
          <cell r="ID450">
            <v>0</v>
          </cell>
          <cell r="IE450">
            <v>0</v>
          </cell>
          <cell r="IF450">
            <v>0</v>
          </cell>
          <cell r="IG450">
            <v>0</v>
          </cell>
          <cell r="IH450">
            <v>0</v>
          </cell>
          <cell r="II450">
            <v>0</v>
          </cell>
          <cell r="IJ450">
            <v>0</v>
          </cell>
          <cell r="IK450">
            <v>0</v>
          </cell>
          <cell r="IL450">
            <v>0</v>
          </cell>
          <cell r="IM450">
            <v>0</v>
          </cell>
          <cell r="IN450">
            <v>0</v>
          </cell>
          <cell r="IO450">
            <v>0</v>
          </cell>
          <cell r="IP450">
            <v>0</v>
          </cell>
          <cell r="IQ450">
            <v>1988</v>
          </cell>
          <cell r="IR450">
            <v>0</v>
          </cell>
          <cell r="IS450">
            <v>0</v>
          </cell>
          <cell r="IT450">
            <v>0</v>
          </cell>
          <cell r="IU450">
            <v>0</v>
          </cell>
          <cell r="IV450">
            <v>0</v>
          </cell>
          <cell r="IW450">
            <v>0</v>
          </cell>
          <cell r="IX450">
            <v>0</v>
          </cell>
          <cell r="IY450">
            <v>0</v>
          </cell>
          <cell r="IZ450">
            <v>0</v>
          </cell>
          <cell r="JA450">
            <v>0</v>
          </cell>
          <cell r="JB450">
            <v>0</v>
          </cell>
          <cell r="JC450">
            <v>0</v>
          </cell>
          <cell r="JD450">
            <v>0</v>
          </cell>
          <cell r="JE450">
            <v>0</v>
          </cell>
          <cell r="JF450">
            <v>0</v>
          </cell>
          <cell r="JG450">
            <v>0</v>
          </cell>
          <cell r="JH450">
            <v>0</v>
          </cell>
          <cell r="JI450">
            <v>0</v>
          </cell>
          <cell r="JJ450">
            <v>0</v>
          </cell>
          <cell r="JK450">
            <v>0</v>
          </cell>
          <cell r="JL450">
            <v>0</v>
          </cell>
          <cell r="JM450">
            <v>0</v>
          </cell>
          <cell r="JN450">
            <v>0</v>
          </cell>
          <cell r="JO450">
            <v>0</v>
          </cell>
          <cell r="JP450">
            <v>18.430795807453379</v>
          </cell>
          <cell r="JQ450" t="str">
            <v xml:space="preserve"> </v>
          </cell>
          <cell r="JR450">
            <v>0</v>
          </cell>
          <cell r="JS450">
            <v>0</v>
          </cell>
          <cell r="JT450">
            <v>0</v>
          </cell>
          <cell r="JU450">
            <v>0</v>
          </cell>
          <cell r="JV450">
            <v>0</v>
          </cell>
          <cell r="JW450">
            <v>0</v>
          </cell>
          <cell r="JX450">
            <v>0</v>
          </cell>
          <cell r="JY450">
            <v>0</v>
          </cell>
          <cell r="JZ450">
            <v>0</v>
          </cell>
          <cell r="KA450">
            <v>0</v>
          </cell>
          <cell r="KB450">
            <v>0</v>
          </cell>
          <cell r="KC450">
            <v>0</v>
          </cell>
          <cell r="KD450">
            <v>0</v>
          </cell>
          <cell r="KE450">
            <v>0</v>
          </cell>
          <cell r="KF450">
            <v>0</v>
          </cell>
          <cell r="KG450">
            <v>0</v>
          </cell>
          <cell r="KH450">
            <v>0</v>
          </cell>
          <cell r="KI450">
            <v>0</v>
          </cell>
          <cell r="KJ450">
            <v>0</v>
          </cell>
          <cell r="KK450" t="str">
            <v xml:space="preserve"> </v>
          </cell>
          <cell r="KL450">
            <v>11.619588250579342</v>
          </cell>
          <cell r="KM450" t="str">
            <v xml:space="preserve"> </v>
          </cell>
          <cell r="KN450">
            <v>10.990627468503186</v>
          </cell>
          <cell r="KO450">
            <v>0</v>
          </cell>
          <cell r="KP450">
            <v>0</v>
          </cell>
          <cell r="KQ450">
            <v>0</v>
          </cell>
          <cell r="KR450">
            <v>0</v>
          </cell>
          <cell r="KS450">
            <v>0</v>
          </cell>
          <cell r="KT450">
            <v>0</v>
          </cell>
          <cell r="KU450">
            <v>0</v>
          </cell>
          <cell r="KV450">
            <v>0</v>
          </cell>
          <cell r="KW450">
            <v>0</v>
          </cell>
          <cell r="KX450">
            <v>0</v>
          </cell>
          <cell r="KY450">
            <v>0</v>
          </cell>
          <cell r="KZ450">
            <v>0</v>
          </cell>
          <cell r="LA450">
            <v>0</v>
          </cell>
          <cell r="LB450">
            <v>0</v>
          </cell>
          <cell r="LC450">
            <v>0</v>
          </cell>
          <cell r="LD450">
            <v>0</v>
          </cell>
          <cell r="LE450">
            <v>0</v>
          </cell>
          <cell r="LF450">
            <v>0</v>
          </cell>
          <cell r="LG450">
            <v>0</v>
          </cell>
          <cell r="LH450">
            <v>0</v>
          </cell>
          <cell r="LI450">
            <v>0</v>
          </cell>
          <cell r="LJ450">
            <v>0</v>
          </cell>
          <cell r="LK450">
            <v>0</v>
          </cell>
          <cell r="LL450">
            <v>0</v>
          </cell>
          <cell r="LM450">
            <v>0</v>
          </cell>
          <cell r="LN450">
            <v>0</v>
          </cell>
          <cell r="LO450">
            <v>0</v>
          </cell>
          <cell r="LP450">
            <v>0</v>
          </cell>
          <cell r="LQ450">
            <v>0</v>
          </cell>
          <cell r="LR450">
            <v>0</v>
          </cell>
          <cell r="LS450">
            <v>0</v>
          </cell>
          <cell r="LT450">
            <v>0</v>
          </cell>
          <cell r="LU450">
            <v>0</v>
          </cell>
          <cell r="LV450" t="str">
            <v xml:space="preserve"> </v>
          </cell>
          <cell r="LW450" t="str">
            <v xml:space="preserve"> </v>
          </cell>
          <cell r="LX450" t="str">
            <v xml:space="preserve"> </v>
          </cell>
          <cell r="LY450" t="str">
            <v xml:space="preserve"> </v>
          </cell>
          <cell r="LZ450" t="str">
            <v xml:space="preserve"> </v>
          </cell>
          <cell r="MA450" t="str">
            <v xml:space="preserve"> </v>
          </cell>
          <cell r="MB450">
            <v>0</v>
          </cell>
          <cell r="MC450">
            <v>0</v>
          </cell>
          <cell r="MD450">
            <v>0</v>
          </cell>
          <cell r="ME450">
            <v>0</v>
          </cell>
          <cell r="MF450" t="str">
            <v xml:space="preserve"> </v>
          </cell>
          <cell r="MG450" t="str">
            <v xml:space="preserve"> </v>
          </cell>
          <cell r="MH450">
            <v>1988</v>
          </cell>
          <cell r="MI450">
            <v>0</v>
          </cell>
          <cell r="MJ450">
            <v>0</v>
          </cell>
          <cell r="MK450">
            <v>0</v>
          </cell>
          <cell r="ML450">
            <v>0</v>
          </cell>
          <cell r="MM450">
            <v>0</v>
          </cell>
          <cell r="MN450">
            <v>0</v>
          </cell>
          <cell r="MO450">
            <v>0</v>
          </cell>
          <cell r="MP450">
            <v>0</v>
          </cell>
          <cell r="MQ450">
            <v>0</v>
          </cell>
          <cell r="MR450">
            <v>0</v>
          </cell>
          <cell r="MS450">
            <v>0</v>
          </cell>
          <cell r="MT450">
            <v>0</v>
          </cell>
          <cell r="MU450">
            <v>0</v>
          </cell>
          <cell r="MV450">
            <v>0</v>
          </cell>
          <cell r="MW450">
            <v>0</v>
          </cell>
        </row>
        <row r="451">
          <cell r="F451">
            <v>1989</v>
          </cell>
          <cell r="G451">
            <v>18.241246666980341</v>
          </cell>
          <cell r="H451">
            <v>1989</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15.689627995796444</v>
          </cell>
          <cell r="AB451" t="str">
            <v xml:space="preserve"> </v>
          </cell>
          <cell r="AC451" t="str">
            <v xml:space="preserve"> </v>
          </cell>
          <cell r="AD451" t="str">
            <v xml:space="preserve"> </v>
          </cell>
          <cell r="AE451" t="str">
            <v xml:space="preserve"> </v>
          </cell>
          <cell r="AF451" t="str">
            <v xml:space="preserve"> </v>
          </cell>
          <cell r="AG451" t="str">
            <v xml:space="preserve"> </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t="str">
            <v xml:space="preserve"> </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21.879085907704024</v>
          </cell>
          <cell r="CM451">
            <v>0</v>
          </cell>
          <cell r="CN451">
            <v>0</v>
          </cell>
          <cell r="CO451">
            <v>0</v>
          </cell>
          <cell r="CP451">
            <v>0</v>
          </cell>
          <cell r="CQ451">
            <v>0</v>
          </cell>
          <cell r="CR451">
            <v>0</v>
          </cell>
          <cell r="CS451">
            <v>0</v>
          </cell>
          <cell r="CT451">
            <v>16.3742911606255</v>
          </cell>
          <cell r="CU451">
            <v>13.514883512511481</v>
          </cell>
          <cell r="CV451">
            <v>0</v>
          </cell>
          <cell r="CW451">
            <v>0</v>
          </cell>
          <cell r="CX451">
            <v>0</v>
          </cell>
          <cell r="CY451">
            <v>0</v>
          </cell>
          <cell r="CZ451">
            <v>0</v>
          </cell>
          <cell r="DA451">
            <v>0</v>
          </cell>
          <cell r="DB451">
            <v>0</v>
          </cell>
          <cell r="DC451">
            <v>0</v>
          </cell>
          <cell r="DD451">
            <v>0</v>
          </cell>
          <cell r="DE451">
            <v>1989</v>
          </cell>
          <cell r="DF451">
            <v>0</v>
          </cell>
          <cell r="DG451">
            <v>0</v>
          </cell>
          <cell r="DH451">
            <v>0</v>
          </cell>
          <cell r="DI451">
            <v>0</v>
          </cell>
          <cell r="DJ451">
            <v>0</v>
          </cell>
          <cell r="DK451">
            <v>0</v>
          </cell>
          <cell r="DL451">
            <v>0</v>
          </cell>
          <cell r="DM451">
            <v>1989</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0</v>
          </cell>
          <cell r="EF451">
            <v>0</v>
          </cell>
          <cell r="EG451">
            <v>0</v>
          </cell>
          <cell r="EH451">
            <v>0</v>
          </cell>
          <cell r="EI451">
            <v>0</v>
          </cell>
          <cell r="EJ451">
            <v>0</v>
          </cell>
          <cell r="EK451">
            <v>0</v>
          </cell>
          <cell r="EL451">
            <v>0</v>
          </cell>
          <cell r="EM451">
            <v>0</v>
          </cell>
          <cell r="EN451">
            <v>0</v>
          </cell>
          <cell r="EO451" t="str">
            <v xml:space="preserve"> </v>
          </cell>
          <cell r="EP451" t="str">
            <v xml:space="preserve"> </v>
          </cell>
          <cell r="EQ451">
            <v>1989</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1989</v>
          </cell>
          <cell r="FO451">
            <v>0</v>
          </cell>
          <cell r="FP451">
            <v>0</v>
          </cell>
          <cell r="FQ451">
            <v>0</v>
          </cell>
          <cell r="FR451">
            <v>0</v>
          </cell>
          <cell r="FS451">
            <v>0</v>
          </cell>
          <cell r="FT451">
            <v>0</v>
          </cell>
          <cell r="FU451">
            <v>0</v>
          </cell>
          <cell r="FV451">
            <v>0</v>
          </cell>
          <cell r="FW451">
            <v>0</v>
          </cell>
          <cell r="FX451">
            <v>0</v>
          </cell>
          <cell r="FY451">
            <v>0</v>
          </cell>
          <cell r="FZ451">
            <v>0</v>
          </cell>
          <cell r="GA451">
            <v>0</v>
          </cell>
          <cell r="GB451">
            <v>0</v>
          </cell>
          <cell r="GC451">
            <v>0</v>
          </cell>
          <cell r="GD451">
            <v>0</v>
          </cell>
          <cell r="GE451">
            <v>0</v>
          </cell>
          <cell r="GF451">
            <v>0</v>
          </cell>
          <cell r="GG451">
            <v>0</v>
          </cell>
          <cell r="GH451">
            <v>0</v>
          </cell>
          <cell r="GI451">
            <v>0</v>
          </cell>
          <cell r="GJ451">
            <v>0</v>
          </cell>
          <cell r="GK451">
            <v>0</v>
          </cell>
          <cell r="GL451">
            <v>0</v>
          </cell>
          <cell r="GM451">
            <v>0</v>
          </cell>
          <cell r="GN451">
            <v>0</v>
          </cell>
          <cell r="GO451">
            <v>1989</v>
          </cell>
          <cell r="GP451">
            <v>0</v>
          </cell>
          <cell r="GQ451">
            <v>0</v>
          </cell>
          <cell r="GR451">
            <v>0</v>
          </cell>
          <cell r="GS451">
            <v>0</v>
          </cell>
          <cell r="GT451">
            <v>0</v>
          </cell>
          <cell r="GU451">
            <v>0</v>
          </cell>
          <cell r="GV451">
            <v>0</v>
          </cell>
          <cell r="GW451">
            <v>0</v>
          </cell>
          <cell r="GX451">
            <v>0</v>
          </cell>
          <cell r="GY451">
            <v>0</v>
          </cell>
          <cell r="GZ451">
            <v>208.70864331447828</v>
          </cell>
          <cell r="HA451">
            <v>0</v>
          </cell>
          <cell r="HB451">
            <v>0</v>
          </cell>
          <cell r="HC451">
            <v>0</v>
          </cell>
          <cell r="HD451">
            <v>162.26498930131609</v>
          </cell>
          <cell r="HE451">
            <v>0</v>
          </cell>
          <cell r="HF451">
            <v>0</v>
          </cell>
          <cell r="HG451">
            <v>0</v>
          </cell>
          <cell r="HH451">
            <v>0</v>
          </cell>
          <cell r="HI451">
            <v>0</v>
          </cell>
          <cell r="HJ451">
            <v>0</v>
          </cell>
          <cell r="HK451">
            <v>0</v>
          </cell>
          <cell r="HL451">
            <v>0</v>
          </cell>
          <cell r="HM451">
            <v>0</v>
          </cell>
          <cell r="HN451">
            <v>103.69142673052835</v>
          </cell>
          <cell r="HO451">
            <v>87.795247423565442</v>
          </cell>
          <cell r="HP451" t="str">
            <v xml:space="preserve"> </v>
          </cell>
          <cell r="HQ451">
            <v>0</v>
          </cell>
          <cell r="HR451" t="str">
            <v xml:space="preserve"> </v>
          </cell>
          <cell r="HS451">
            <v>1989</v>
          </cell>
          <cell r="HT451" t="str">
            <v xml:space="preserve"> </v>
          </cell>
          <cell r="HU451">
            <v>1989</v>
          </cell>
          <cell r="HV451">
            <v>0</v>
          </cell>
          <cell r="HW451">
            <v>0</v>
          </cell>
          <cell r="HX451">
            <v>0</v>
          </cell>
          <cell r="HY451">
            <v>0</v>
          </cell>
          <cell r="HZ451">
            <v>0</v>
          </cell>
          <cell r="IA451">
            <v>0</v>
          </cell>
          <cell r="IB451">
            <v>0</v>
          </cell>
          <cell r="IC451">
            <v>0</v>
          </cell>
          <cell r="ID451">
            <v>0</v>
          </cell>
          <cell r="IE451">
            <v>0</v>
          </cell>
          <cell r="IF451">
            <v>0</v>
          </cell>
          <cell r="IG451">
            <v>0</v>
          </cell>
          <cell r="IH451">
            <v>0</v>
          </cell>
          <cell r="II451">
            <v>0</v>
          </cell>
          <cell r="IJ451">
            <v>0</v>
          </cell>
          <cell r="IK451">
            <v>0</v>
          </cell>
          <cell r="IL451">
            <v>0</v>
          </cell>
          <cell r="IM451">
            <v>0</v>
          </cell>
          <cell r="IN451">
            <v>0</v>
          </cell>
          <cell r="IO451">
            <v>0</v>
          </cell>
          <cell r="IP451">
            <v>0</v>
          </cell>
          <cell r="IQ451">
            <v>1989</v>
          </cell>
          <cell r="IR451">
            <v>0</v>
          </cell>
          <cell r="IS451">
            <v>0</v>
          </cell>
          <cell r="IT451">
            <v>0</v>
          </cell>
          <cell r="IU451">
            <v>0</v>
          </cell>
          <cell r="IV451">
            <v>0</v>
          </cell>
          <cell r="IW451">
            <v>0</v>
          </cell>
          <cell r="IX451">
            <v>0</v>
          </cell>
          <cell r="IY451">
            <v>0</v>
          </cell>
          <cell r="IZ451">
            <v>0</v>
          </cell>
          <cell r="JA451">
            <v>0</v>
          </cell>
          <cell r="JB451">
            <v>0</v>
          </cell>
          <cell r="JC451">
            <v>0</v>
          </cell>
          <cell r="JD451">
            <v>0</v>
          </cell>
          <cell r="JE451">
            <v>0</v>
          </cell>
          <cell r="JF451">
            <v>0</v>
          </cell>
          <cell r="JG451">
            <v>0</v>
          </cell>
          <cell r="JH451">
            <v>0</v>
          </cell>
          <cell r="JI451">
            <v>0</v>
          </cell>
          <cell r="JJ451">
            <v>0</v>
          </cell>
          <cell r="JK451">
            <v>0</v>
          </cell>
          <cell r="JL451">
            <v>0</v>
          </cell>
          <cell r="JM451">
            <v>0</v>
          </cell>
          <cell r="JN451">
            <v>0</v>
          </cell>
          <cell r="JO451">
            <v>0</v>
          </cell>
          <cell r="JP451">
            <v>22.775213117196781</v>
          </cell>
          <cell r="JQ451" t="str">
            <v xml:space="preserve"> </v>
          </cell>
          <cell r="JR451">
            <v>0</v>
          </cell>
          <cell r="JS451">
            <v>0</v>
          </cell>
          <cell r="JT451">
            <v>0</v>
          </cell>
          <cell r="JU451">
            <v>0</v>
          </cell>
          <cell r="JV451">
            <v>0</v>
          </cell>
          <cell r="JW451">
            <v>0</v>
          </cell>
          <cell r="JX451">
            <v>0</v>
          </cell>
          <cell r="JY451">
            <v>0</v>
          </cell>
          <cell r="JZ451">
            <v>0</v>
          </cell>
          <cell r="KA451">
            <v>0</v>
          </cell>
          <cell r="KB451">
            <v>0</v>
          </cell>
          <cell r="KC451">
            <v>0</v>
          </cell>
          <cell r="KD451">
            <v>0</v>
          </cell>
          <cell r="KE451">
            <v>0</v>
          </cell>
          <cell r="KF451">
            <v>0</v>
          </cell>
          <cell r="KG451">
            <v>0</v>
          </cell>
          <cell r="KH451">
            <v>0</v>
          </cell>
          <cell r="KI451">
            <v>0</v>
          </cell>
          <cell r="KJ451">
            <v>0</v>
          </cell>
          <cell r="KK451" t="str">
            <v xml:space="preserve"> </v>
          </cell>
          <cell r="KL451">
            <v>14.263422729273456</v>
          </cell>
          <cell r="KM451" t="str">
            <v xml:space="preserve"> </v>
          </cell>
          <cell r="KN451">
            <v>13.542140730432401</v>
          </cell>
          <cell r="KO451">
            <v>0</v>
          </cell>
          <cell r="KP451">
            <v>0</v>
          </cell>
          <cell r="KQ451">
            <v>0</v>
          </cell>
          <cell r="KR451">
            <v>0</v>
          </cell>
          <cell r="KS451">
            <v>0</v>
          </cell>
          <cell r="KT451">
            <v>0</v>
          </cell>
          <cell r="KU451">
            <v>0</v>
          </cell>
          <cell r="KV451">
            <v>0</v>
          </cell>
          <cell r="KW451">
            <v>0</v>
          </cell>
          <cell r="KX451">
            <v>0</v>
          </cell>
          <cell r="KY451">
            <v>0</v>
          </cell>
          <cell r="KZ451">
            <v>0</v>
          </cell>
          <cell r="LA451">
            <v>0</v>
          </cell>
          <cell r="LB451">
            <v>0</v>
          </cell>
          <cell r="LC451">
            <v>0</v>
          </cell>
          <cell r="LD451">
            <v>0</v>
          </cell>
          <cell r="LE451">
            <v>0</v>
          </cell>
          <cell r="LF451">
            <v>0</v>
          </cell>
          <cell r="LG451">
            <v>0</v>
          </cell>
          <cell r="LH451">
            <v>0</v>
          </cell>
          <cell r="LI451">
            <v>0</v>
          </cell>
          <cell r="LJ451">
            <v>0</v>
          </cell>
          <cell r="LK451">
            <v>0</v>
          </cell>
          <cell r="LL451">
            <v>0</v>
          </cell>
          <cell r="LM451">
            <v>0</v>
          </cell>
          <cell r="LN451">
            <v>0</v>
          </cell>
          <cell r="LO451">
            <v>0</v>
          </cell>
          <cell r="LP451">
            <v>0</v>
          </cell>
          <cell r="LQ451">
            <v>0</v>
          </cell>
          <cell r="LR451">
            <v>0</v>
          </cell>
          <cell r="LS451">
            <v>0</v>
          </cell>
          <cell r="LT451">
            <v>0</v>
          </cell>
          <cell r="LU451">
            <v>0</v>
          </cell>
          <cell r="LV451" t="str">
            <v xml:space="preserve"> </v>
          </cell>
          <cell r="LW451" t="str">
            <v xml:space="preserve"> </v>
          </cell>
          <cell r="LX451" t="str">
            <v xml:space="preserve"> </v>
          </cell>
          <cell r="LY451" t="str">
            <v xml:space="preserve"> </v>
          </cell>
          <cell r="LZ451" t="str">
            <v xml:space="preserve"> </v>
          </cell>
          <cell r="MA451" t="str">
            <v xml:space="preserve"> </v>
          </cell>
          <cell r="MB451">
            <v>0</v>
          </cell>
          <cell r="MC451">
            <v>0</v>
          </cell>
          <cell r="MD451">
            <v>0</v>
          </cell>
          <cell r="ME451">
            <v>0</v>
          </cell>
          <cell r="MF451" t="str">
            <v xml:space="preserve"> </v>
          </cell>
          <cell r="MG451" t="str">
            <v xml:space="preserve"> </v>
          </cell>
          <cell r="MH451">
            <v>1989</v>
          </cell>
          <cell r="MI451">
            <v>0</v>
          </cell>
          <cell r="MJ451">
            <v>0</v>
          </cell>
          <cell r="MK451">
            <v>0</v>
          </cell>
          <cell r="ML451">
            <v>0</v>
          </cell>
          <cell r="MM451">
            <v>0</v>
          </cell>
          <cell r="MN451">
            <v>0</v>
          </cell>
          <cell r="MO451">
            <v>0</v>
          </cell>
          <cell r="MP451">
            <v>0</v>
          </cell>
          <cell r="MQ451">
            <v>0</v>
          </cell>
          <cell r="MR451">
            <v>0</v>
          </cell>
          <cell r="MS451">
            <v>0</v>
          </cell>
          <cell r="MT451">
            <v>0</v>
          </cell>
          <cell r="MU451">
            <v>0</v>
          </cell>
          <cell r="MV451">
            <v>0</v>
          </cell>
          <cell r="MW451">
            <v>0</v>
          </cell>
        </row>
        <row r="452">
          <cell r="F452">
            <v>1990</v>
          </cell>
          <cell r="G452">
            <v>23.684203947987516</v>
          </cell>
          <cell r="H452">
            <v>1990</v>
          </cell>
          <cell r="I452">
            <v>24.505750000000003</v>
          </cell>
          <cell r="J452">
            <v>0</v>
          </cell>
          <cell r="K452">
            <v>0</v>
          </cell>
          <cell r="L452">
            <v>24.811999999999998</v>
          </cell>
          <cell r="M452">
            <v>24.811999999999998</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20.439754064426527</v>
          </cell>
          <cell r="AB452" t="str">
            <v xml:space="preserve"> </v>
          </cell>
          <cell r="AC452" t="str">
            <v xml:space="preserve"> </v>
          </cell>
          <cell r="AD452" t="str">
            <v xml:space="preserve"> </v>
          </cell>
          <cell r="AE452" t="str">
            <v xml:space="preserve"> </v>
          </cell>
          <cell r="AF452" t="str">
            <v xml:space="preserve"> </v>
          </cell>
          <cell r="AG452" t="str">
            <v xml:space="preserve"> </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t="str">
            <v xml:space="preserve"> </v>
          </cell>
          <cell r="BD452">
            <v>0</v>
          </cell>
          <cell r="BE452">
            <v>0</v>
          </cell>
          <cell r="BF452">
            <v>0</v>
          </cell>
          <cell r="BG452">
            <v>0</v>
          </cell>
          <cell r="BH452">
            <v>0</v>
          </cell>
          <cell r="BI452">
            <v>0</v>
          </cell>
          <cell r="BJ452">
            <v>0</v>
          </cell>
          <cell r="BK452">
            <v>1.8640000000000001</v>
          </cell>
          <cell r="BL452">
            <v>9.1282800000000002</v>
          </cell>
          <cell r="BM452">
            <v>14.686412943797217</v>
          </cell>
          <cell r="BN452">
            <v>20.958556467131245</v>
          </cell>
          <cell r="BO452">
            <v>17.87445337528602</v>
          </cell>
          <cell r="BP452">
            <v>22.517845000000001</v>
          </cell>
          <cell r="BQ452">
            <v>29.618427185181314</v>
          </cell>
          <cell r="BR452">
            <v>29.618427185181314</v>
          </cell>
          <cell r="BS452">
            <v>30.684515840614356</v>
          </cell>
          <cell r="BT452">
            <v>30.684515840614356</v>
          </cell>
          <cell r="BU452">
            <v>32.17598380833504</v>
          </cell>
          <cell r="BV452">
            <v>32.17598380833504</v>
          </cell>
          <cell r="BW452">
            <v>29.618427185181314</v>
          </cell>
          <cell r="BX452">
            <v>29.618427185181314</v>
          </cell>
          <cell r="BY452">
            <v>32.17598380833504</v>
          </cell>
          <cell r="BZ452">
            <v>32.17598380833504</v>
          </cell>
          <cell r="CA452">
            <v>0</v>
          </cell>
          <cell r="CB452">
            <v>0</v>
          </cell>
          <cell r="CC452">
            <v>0</v>
          </cell>
          <cell r="CD452">
            <v>0</v>
          </cell>
          <cell r="CE452">
            <v>0</v>
          </cell>
          <cell r="CF452">
            <v>0</v>
          </cell>
          <cell r="CG452">
            <v>0</v>
          </cell>
          <cell r="CH452">
            <v>0</v>
          </cell>
          <cell r="CI452">
            <v>0</v>
          </cell>
          <cell r="CJ452">
            <v>30.500681579814117</v>
          </cell>
          <cell r="CK452">
            <v>0</v>
          </cell>
          <cell r="CL452">
            <v>27.547772389224033</v>
          </cell>
          <cell r="CM452">
            <v>0</v>
          </cell>
          <cell r="CN452">
            <v>0</v>
          </cell>
          <cell r="CO452">
            <v>0</v>
          </cell>
          <cell r="CP452">
            <v>0</v>
          </cell>
          <cell r="CQ452">
            <v>0</v>
          </cell>
          <cell r="CR452">
            <v>0</v>
          </cell>
          <cell r="CS452">
            <v>0</v>
          </cell>
          <cell r="CT452">
            <v>18.621133191592243</v>
          </cell>
          <cell r="CU452">
            <v>14.635635325137578</v>
          </cell>
          <cell r="CV452">
            <v>0</v>
          </cell>
          <cell r="CW452">
            <v>0</v>
          </cell>
          <cell r="CX452">
            <v>0</v>
          </cell>
          <cell r="CY452">
            <v>28.13</v>
          </cell>
          <cell r="CZ452">
            <v>0</v>
          </cell>
          <cell r="DA452">
            <v>0</v>
          </cell>
          <cell r="DB452">
            <v>0</v>
          </cell>
          <cell r="DC452">
            <v>0</v>
          </cell>
          <cell r="DD452">
            <v>0</v>
          </cell>
          <cell r="DE452">
            <v>1990</v>
          </cell>
          <cell r="DF452">
            <v>0</v>
          </cell>
          <cell r="DG452">
            <v>0</v>
          </cell>
          <cell r="DH452">
            <v>0</v>
          </cell>
          <cell r="DI452">
            <v>0</v>
          </cell>
          <cell r="DJ452">
            <v>0</v>
          </cell>
          <cell r="DK452">
            <v>0</v>
          </cell>
          <cell r="DL452">
            <v>0</v>
          </cell>
          <cell r="DM452">
            <v>1990</v>
          </cell>
          <cell r="DN452">
            <v>0</v>
          </cell>
          <cell r="DO452">
            <v>0</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t="str">
            <v xml:space="preserve"> </v>
          </cell>
          <cell r="EP452" t="str">
            <v xml:space="preserve"> </v>
          </cell>
          <cell r="EQ452">
            <v>1990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1990</v>
          </cell>
          <cell r="FO452">
            <v>0</v>
          </cell>
          <cell r="FP452">
            <v>0</v>
          </cell>
          <cell r="FQ452">
            <v>0</v>
          </cell>
          <cell r="FR452">
            <v>0</v>
          </cell>
          <cell r="FS452">
            <v>0</v>
          </cell>
          <cell r="FT452">
            <v>0</v>
          </cell>
          <cell r="FU452">
            <v>0</v>
          </cell>
          <cell r="FV452">
            <v>0</v>
          </cell>
          <cell r="FW452">
            <v>0</v>
          </cell>
          <cell r="FX452">
            <v>0</v>
          </cell>
          <cell r="FY452">
            <v>0</v>
          </cell>
          <cell r="FZ452">
            <v>0</v>
          </cell>
          <cell r="GA452">
            <v>0</v>
          </cell>
          <cell r="GB452">
            <v>0</v>
          </cell>
          <cell r="GC452">
            <v>0</v>
          </cell>
          <cell r="GD452">
            <v>0</v>
          </cell>
          <cell r="GE452">
            <v>0</v>
          </cell>
          <cell r="GF452">
            <v>0</v>
          </cell>
          <cell r="GG452">
            <v>0</v>
          </cell>
          <cell r="GH452">
            <v>0</v>
          </cell>
          <cell r="GI452">
            <v>0</v>
          </cell>
          <cell r="GJ452">
            <v>0</v>
          </cell>
          <cell r="GK452">
            <v>0</v>
          </cell>
          <cell r="GL452">
            <v>0</v>
          </cell>
          <cell r="GM452">
            <v>0</v>
          </cell>
          <cell r="GN452">
            <v>0</v>
          </cell>
          <cell r="GO452">
            <v>1990</v>
          </cell>
          <cell r="GP452">
            <v>0</v>
          </cell>
          <cell r="GQ452">
            <v>213.85763568868367</v>
          </cell>
          <cell r="GR452">
            <v>209.24359318996389</v>
          </cell>
          <cell r="GS452">
            <v>0</v>
          </cell>
          <cell r="GT452">
            <v>0</v>
          </cell>
          <cell r="GU452">
            <v>223.51383333333334</v>
          </cell>
          <cell r="GV452">
            <v>224.58179681471975</v>
          </cell>
          <cell r="GW452">
            <v>223.51383333333334</v>
          </cell>
          <cell r="GX452">
            <v>0</v>
          </cell>
          <cell r="GY452">
            <v>0</v>
          </cell>
          <cell r="GZ452">
            <v>275.09798831454981</v>
          </cell>
          <cell r="HA452">
            <v>0</v>
          </cell>
          <cell r="HB452">
            <v>0</v>
          </cell>
          <cell r="HC452">
            <v>251.68685279569112</v>
          </cell>
          <cell r="HD452">
            <v>213.64862242067593</v>
          </cell>
          <cell r="HE452">
            <v>0</v>
          </cell>
          <cell r="HF452">
            <v>0</v>
          </cell>
          <cell r="HG452">
            <v>0</v>
          </cell>
          <cell r="HH452">
            <v>0</v>
          </cell>
          <cell r="HI452">
            <v>0</v>
          </cell>
          <cell r="HJ452">
            <v>0</v>
          </cell>
          <cell r="HK452">
            <v>0</v>
          </cell>
          <cell r="HL452">
            <v>0</v>
          </cell>
          <cell r="HM452">
            <v>0</v>
          </cell>
          <cell r="HN452">
            <v>117.1608040467878</v>
          </cell>
          <cell r="HO452">
            <v>100.022887010015</v>
          </cell>
          <cell r="HP452" t="str">
            <v xml:space="preserve"> </v>
          </cell>
          <cell r="HQ452">
            <v>0</v>
          </cell>
          <cell r="HR452" t="str">
            <v xml:space="preserve"> </v>
          </cell>
          <cell r="HS452">
            <v>1990</v>
          </cell>
          <cell r="HT452" t="str">
            <v xml:space="preserve"> </v>
          </cell>
          <cell r="HU452">
            <v>1990</v>
          </cell>
          <cell r="HV452">
            <v>0</v>
          </cell>
          <cell r="HW452">
            <v>0</v>
          </cell>
          <cell r="HX452">
            <v>0</v>
          </cell>
          <cell r="HY452">
            <v>0</v>
          </cell>
          <cell r="HZ452">
            <v>0</v>
          </cell>
          <cell r="IA452">
            <v>0</v>
          </cell>
          <cell r="IB452">
            <v>0</v>
          </cell>
          <cell r="IC452">
            <v>0</v>
          </cell>
          <cell r="ID452">
            <v>0</v>
          </cell>
          <cell r="IE452">
            <v>0</v>
          </cell>
          <cell r="IF452">
            <v>0</v>
          </cell>
          <cell r="IG452">
            <v>0</v>
          </cell>
          <cell r="IH452">
            <v>0</v>
          </cell>
          <cell r="II452">
            <v>0</v>
          </cell>
          <cell r="IJ452">
            <v>0</v>
          </cell>
          <cell r="IK452">
            <v>0</v>
          </cell>
          <cell r="IL452">
            <v>0</v>
          </cell>
          <cell r="IM452">
            <v>0</v>
          </cell>
          <cell r="IN452">
            <v>0</v>
          </cell>
          <cell r="IO452">
            <v>0</v>
          </cell>
          <cell r="IP452">
            <v>0</v>
          </cell>
          <cell r="IQ452">
            <v>1990</v>
          </cell>
          <cell r="IR452">
            <v>0</v>
          </cell>
          <cell r="IS452">
            <v>12.939838085999506</v>
          </cell>
          <cell r="IT452">
            <v>15.391373234818008</v>
          </cell>
          <cell r="IU452">
            <v>0</v>
          </cell>
          <cell r="IV452">
            <v>0</v>
          </cell>
          <cell r="IW452">
            <v>0</v>
          </cell>
          <cell r="IX452">
            <v>23.63933333333333</v>
          </cell>
          <cell r="IY452">
            <v>0</v>
          </cell>
          <cell r="IZ452">
            <v>32.366</v>
          </cell>
          <cell r="JA452">
            <v>32.333199999999998</v>
          </cell>
          <cell r="JB452">
            <v>0</v>
          </cell>
          <cell r="JC452">
            <v>32.283999999999999</v>
          </cell>
          <cell r="JD452">
            <v>0</v>
          </cell>
          <cell r="JE452">
            <v>0</v>
          </cell>
          <cell r="JF452">
            <v>0</v>
          </cell>
          <cell r="JG452">
            <v>0</v>
          </cell>
          <cell r="JH452">
            <v>0</v>
          </cell>
          <cell r="JI452">
            <v>0</v>
          </cell>
          <cell r="JJ452">
            <v>0</v>
          </cell>
          <cell r="JK452">
            <v>0</v>
          </cell>
          <cell r="JL452">
            <v>0</v>
          </cell>
          <cell r="JM452">
            <v>0</v>
          </cell>
          <cell r="JN452">
            <v>0</v>
          </cell>
          <cell r="JO452">
            <v>0</v>
          </cell>
          <cell r="JP452">
            <v>29.301100818994101</v>
          </cell>
          <cell r="JQ452" t="str">
            <v xml:space="preserve"> </v>
          </cell>
          <cell r="JR452">
            <v>0</v>
          </cell>
          <cell r="JS452">
            <v>0</v>
          </cell>
          <cell r="JT452">
            <v>0</v>
          </cell>
          <cell r="JU452">
            <v>0</v>
          </cell>
          <cell r="JV452">
            <v>0</v>
          </cell>
          <cell r="JW452">
            <v>0</v>
          </cell>
          <cell r="JX452">
            <v>0</v>
          </cell>
          <cell r="JY452">
            <v>0</v>
          </cell>
          <cell r="JZ452">
            <v>0</v>
          </cell>
          <cell r="KA452">
            <v>0</v>
          </cell>
          <cell r="KB452">
            <v>0</v>
          </cell>
          <cell r="KC452">
            <v>0</v>
          </cell>
          <cell r="KD452">
            <v>0</v>
          </cell>
          <cell r="KE452">
            <v>0</v>
          </cell>
          <cell r="KF452">
            <v>0</v>
          </cell>
          <cell r="KG452">
            <v>0</v>
          </cell>
          <cell r="KH452">
            <v>0</v>
          </cell>
          <cell r="KI452">
            <v>0</v>
          </cell>
          <cell r="KJ452">
            <v>0</v>
          </cell>
          <cell r="KK452" t="str">
            <v xml:space="preserve"> </v>
          </cell>
          <cell r="KL452">
            <v>17.13104358093679</v>
          </cell>
          <cell r="KM452" t="str">
            <v xml:space="preserve"> </v>
          </cell>
          <cell r="KN452">
            <v>16.224598647917059</v>
          </cell>
          <cell r="KO452">
            <v>0</v>
          </cell>
          <cell r="KP452">
            <v>0</v>
          </cell>
          <cell r="KQ452">
            <v>0</v>
          </cell>
          <cell r="KR452">
            <v>0</v>
          </cell>
          <cell r="KS452">
            <v>0</v>
          </cell>
          <cell r="KT452">
            <v>0</v>
          </cell>
          <cell r="KU452">
            <v>0</v>
          </cell>
          <cell r="KV452">
            <v>0</v>
          </cell>
          <cell r="KW452">
            <v>0</v>
          </cell>
          <cell r="KX452">
            <v>0</v>
          </cell>
          <cell r="KY452">
            <v>0</v>
          </cell>
          <cell r="KZ452">
            <v>0</v>
          </cell>
          <cell r="LA452">
            <v>0</v>
          </cell>
          <cell r="LB452">
            <v>0</v>
          </cell>
          <cell r="LC452">
            <v>29.618427185181314</v>
          </cell>
          <cell r="LD452">
            <v>0</v>
          </cell>
          <cell r="LE452">
            <v>0</v>
          </cell>
          <cell r="LF452">
            <v>0</v>
          </cell>
          <cell r="LG452">
            <v>0</v>
          </cell>
          <cell r="LH452">
            <v>22.885296721528604</v>
          </cell>
          <cell r="LI452">
            <v>0</v>
          </cell>
          <cell r="LJ452">
            <v>30.743240714599413</v>
          </cell>
          <cell r="LK452">
            <v>0</v>
          </cell>
          <cell r="LL452">
            <v>0</v>
          </cell>
          <cell r="LM452">
            <v>0</v>
          </cell>
          <cell r="LN452">
            <v>0</v>
          </cell>
          <cell r="LO452">
            <v>0</v>
          </cell>
          <cell r="LP452">
            <v>0</v>
          </cell>
          <cell r="LQ452">
            <v>0</v>
          </cell>
          <cell r="LR452">
            <v>0</v>
          </cell>
          <cell r="LS452">
            <v>0</v>
          </cell>
          <cell r="LT452">
            <v>15.449083529883463</v>
          </cell>
          <cell r="LU452">
            <v>0</v>
          </cell>
          <cell r="LV452" t="str">
            <v xml:space="preserve"> </v>
          </cell>
          <cell r="LW452" t="str">
            <v xml:space="preserve"> </v>
          </cell>
          <cell r="LX452" t="str">
            <v xml:space="preserve"> </v>
          </cell>
          <cell r="LY452" t="str">
            <v xml:space="preserve"> </v>
          </cell>
          <cell r="LZ452" t="str">
            <v xml:space="preserve"> </v>
          </cell>
          <cell r="MA452" t="str">
            <v xml:space="preserve"> </v>
          </cell>
          <cell r="MB452">
            <v>0</v>
          </cell>
          <cell r="MC452">
            <v>0</v>
          </cell>
          <cell r="MD452">
            <v>0</v>
          </cell>
          <cell r="ME452">
            <v>0</v>
          </cell>
          <cell r="MF452" t="str">
            <v xml:space="preserve"> </v>
          </cell>
          <cell r="MG452" t="str">
            <v xml:space="preserve"> </v>
          </cell>
          <cell r="MH452">
            <v>1990</v>
          </cell>
          <cell r="MI452">
            <v>0</v>
          </cell>
          <cell r="MJ452">
            <v>0</v>
          </cell>
          <cell r="MK452">
            <v>0</v>
          </cell>
          <cell r="ML452">
            <v>0</v>
          </cell>
          <cell r="MM452">
            <v>0</v>
          </cell>
          <cell r="MN452">
            <v>0</v>
          </cell>
          <cell r="MO452">
            <v>0</v>
          </cell>
          <cell r="MP452">
            <v>0</v>
          </cell>
          <cell r="MQ452">
            <v>0</v>
          </cell>
          <cell r="MR452">
            <v>0</v>
          </cell>
          <cell r="MS452">
            <v>0</v>
          </cell>
          <cell r="MT452">
            <v>0</v>
          </cell>
          <cell r="MU452">
            <v>0</v>
          </cell>
          <cell r="MV452">
            <v>0</v>
          </cell>
          <cell r="MW452">
            <v>0</v>
          </cell>
        </row>
        <row r="453">
          <cell r="F453">
            <v>1991</v>
          </cell>
          <cell r="G453">
            <v>19.968275687778377</v>
          </cell>
          <cell r="H453">
            <v>1991</v>
          </cell>
          <cell r="I453">
            <v>21.503583333333335</v>
          </cell>
          <cell r="J453">
            <v>0</v>
          </cell>
          <cell r="K453">
            <v>0</v>
          </cell>
          <cell r="L453">
            <v>21.816833333333335</v>
          </cell>
          <cell r="M453">
            <v>21.816833333333335</v>
          </cell>
          <cell r="N453">
            <v>0</v>
          </cell>
          <cell r="O453">
            <v>0</v>
          </cell>
          <cell r="P453" t="str">
            <v xml:space="preserve"> </v>
          </cell>
          <cell r="Q453">
            <v>0</v>
          </cell>
          <cell r="R453" t="str">
            <v xml:space="preserve"> </v>
          </cell>
          <cell r="S453" t="str">
            <v xml:space="preserve"> </v>
          </cell>
          <cell r="T453" t="str">
            <v xml:space="preserve"> </v>
          </cell>
          <cell r="U453" t="str">
            <v xml:space="preserve"> </v>
          </cell>
          <cell r="V453" t="str">
            <v xml:space="preserve"> </v>
          </cell>
          <cell r="W453" t="str">
            <v xml:space="preserve"> </v>
          </cell>
          <cell r="X453" t="str">
            <v xml:space="preserve"> </v>
          </cell>
          <cell r="Y453" t="str">
            <v xml:space="preserve"> </v>
          </cell>
          <cell r="Z453" t="str">
            <v xml:space="preserve"> </v>
          </cell>
          <cell r="AA453">
            <v>16.515170144770657</v>
          </cell>
          <cell r="AB453" t="str">
            <v xml:space="preserve"> </v>
          </cell>
          <cell r="AC453" t="str">
            <v xml:space="preserve"> </v>
          </cell>
          <cell r="AD453" t="str">
            <v xml:space="preserve"> </v>
          </cell>
          <cell r="AE453" t="str">
            <v xml:space="preserve"> </v>
          </cell>
          <cell r="AF453" t="str">
            <v xml:space="preserve"> </v>
          </cell>
          <cell r="AG453" t="str">
            <v xml:space="preserve"> </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t="str">
            <v xml:space="preserve"> </v>
          </cell>
          <cell r="BD453" t="str">
            <v xml:space="preserve"> </v>
          </cell>
          <cell r="BE453" t="str">
            <v xml:space="preserve"> </v>
          </cell>
          <cell r="BF453" t="str">
            <v xml:space="preserve"> </v>
          </cell>
          <cell r="BG453" t="str">
            <v xml:space="preserve"> </v>
          </cell>
          <cell r="BH453">
            <v>0</v>
          </cell>
          <cell r="BI453">
            <v>0</v>
          </cell>
          <cell r="BJ453">
            <v>0</v>
          </cell>
          <cell r="BK453">
            <v>1.5860000000000001</v>
          </cell>
          <cell r="BL453">
            <v>9.3731399999999994</v>
          </cell>
          <cell r="BM453">
            <v>14.259631113046931</v>
          </cell>
          <cell r="BN453">
            <v>19.800081491401411</v>
          </cell>
          <cell r="BO453">
            <v>17.781787909125569</v>
          </cell>
          <cell r="BP453">
            <v>20.833890000000004</v>
          </cell>
          <cell r="BQ453">
            <v>26.575166406629197</v>
          </cell>
          <cell r="BR453">
            <v>26.575166406629197</v>
          </cell>
          <cell r="BS453">
            <v>27.249777470789109</v>
          </cell>
          <cell r="BT453">
            <v>27.249777470789109</v>
          </cell>
          <cell r="BU453">
            <v>28.19714013417931</v>
          </cell>
          <cell r="BV453">
            <v>28.19714013417931</v>
          </cell>
          <cell r="BW453">
            <v>26.575166406629197</v>
          </cell>
          <cell r="BX453">
            <v>26.575166406629197</v>
          </cell>
          <cell r="BY453">
            <v>28.19714013417931</v>
          </cell>
          <cell r="BZ453">
            <v>28.19714013417931</v>
          </cell>
          <cell r="CA453" t="str">
            <v xml:space="preserve"> </v>
          </cell>
          <cell r="CB453" t="str">
            <v xml:space="preserve"> </v>
          </cell>
          <cell r="CC453" t="str">
            <v xml:space="preserve"> </v>
          </cell>
          <cell r="CD453" t="str">
            <v xml:space="preserve"> </v>
          </cell>
          <cell r="CE453" t="str">
            <v xml:space="preserve"> </v>
          </cell>
          <cell r="CF453" t="str">
            <v xml:space="preserve"> </v>
          </cell>
          <cell r="CG453" t="str">
            <v xml:space="preserve"> </v>
          </cell>
          <cell r="CH453">
            <v>0</v>
          </cell>
          <cell r="CI453" t="str">
            <v xml:space="preserve"> </v>
          </cell>
          <cell r="CJ453">
            <v>25.483266748578444</v>
          </cell>
          <cell r="CK453" t="str">
            <v xml:space="preserve"> </v>
          </cell>
          <cell r="CL453">
            <v>24.379625054174454</v>
          </cell>
          <cell r="CM453" t="str">
            <v xml:space="preserve"> </v>
          </cell>
          <cell r="CN453" t="str">
            <v xml:space="preserve"> </v>
          </cell>
          <cell r="CO453" t="str">
            <v xml:space="preserve"> </v>
          </cell>
          <cell r="CP453" t="str">
            <v xml:space="preserve"> </v>
          </cell>
          <cell r="CQ453" t="str">
            <v xml:space="preserve"> </v>
          </cell>
          <cell r="CR453" t="str">
            <v xml:space="preserve"> </v>
          </cell>
          <cell r="CS453" t="str">
            <v xml:space="preserve"> </v>
          </cell>
          <cell r="CT453">
            <v>13.622473493722737</v>
          </cell>
          <cell r="CU453">
            <v>10.308169782162901</v>
          </cell>
          <cell r="CV453">
            <v>0</v>
          </cell>
          <cell r="CW453" t="str">
            <v xml:space="preserve"> </v>
          </cell>
          <cell r="CX453" t="str">
            <v xml:space="preserve"> </v>
          </cell>
          <cell r="CY453">
            <v>25.47</v>
          </cell>
          <cell r="CZ453" t="str">
            <v xml:space="preserve"> </v>
          </cell>
          <cell r="DA453" t="str">
            <v xml:space="preserve"> </v>
          </cell>
          <cell r="DB453" t="str">
            <v xml:space="preserve"> </v>
          </cell>
          <cell r="DC453" t="str">
            <v xml:space="preserve"> </v>
          </cell>
          <cell r="DD453" t="str">
            <v xml:space="preserve"> </v>
          </cell>
          <cell r="DE453">
            <v>1991</v>
          </cell>
          <cell r="DF453" t="str">
            <v xml:space="preserve"> </v>
          </cell>
          <cell r="DG453" t="str">
            <v xml:space="preserve"> </v>
          </cell>
          <cell r="DH453" t="str">
            <v xml:space="preserve"> </v>
          </cell>
          <cell r="DI453" t="str">
            <v xml:space="preserve"> </v>
          </cell>
          <cell r="DJ453" t="str">
            <v xml:space="preserve"> </v>
          </cell>
          <cell r="DK453" t="str">
            <v xml:space="preserve"> </v>
          </cell>
          <cell r="DL453">
            <v>0</v>
          </cell>
          <cell r="DM453">
            <v>1991</v>
          </cell>
          <cell r="DN453" t="str">
            <v xml:space="preserve"> </v>
          </cell>
          <cell r="DO453" t="str">
            <v xml:space="preserve"> </v>
          </cell>
          <cell r="DP453" t="str">
            <v xml:space="preserve"> </v>
          </cell>
          <cell r="DQ453" t="str">
            <v xml:space="preserve"> </v>
          </cell>
          <cell r="DR453" t="str">
            <v xml:space="preserve"> </v>
          </cell>
          <cell r="DS453" t="str">
            <v xml:space="preserve"> </v>
          </cell>
          <cell r="DT453" t="str">
            <v xml:space="preserve"> </v>
          </cell>
          <cell r="DU453" t="str">
            <v xml:space="preserve"> </v>
          </cell>
          <cell r="DV453" t="str">
            <v xml:space="preserve"> </v>
          </cell>
          <cell r="DW453" t="str">
            <v xml:space="preserve"> </v>
          </cell>
          <cell r="DX453" t="str">
            <v xml:space="preserve"> </v>
          </cell>
          <cell r="DY453" t="str">
            <v xml:space="preserve"> </v>
          </cell>
          <cell r="DZ453" t="str">
            <v xml:space="preserve"> </v>
          </cell>
          <cell r="EA453" t="str">
            <v xml:space="preserve"> </v>
          </cell>
          <cell r="EB453" t="str">
            <v xml:space="preserve"> </v>
          </cell>
          <cell r="EC453" t="str">
            <v xml:space="preserve"> </v>
          </cell>
          <cell r="ED453" t="str">
            <v xml:space="preserve"> </v>
          </cell>
          <cell r="EE453" t="str">
            <v xml:space="preserve"> </v>
          </cell>
          <cell r="EF453" t="str">
            <v xml:space="preserve"> </v>
          </cell>
          <cell r="EG453" t="str">
            <v xml:space="preserve"> </v>
          </cell>
          <cell r="EH453" t="str">
            <v xml:space="preserve"> </v>
          </cell>
          <cell r="EI453" t="str">
            <v xml:space="preserve"> </v>
          </cell>
          <cell r="EJ453" t="str">
            <v xml:space="preserve"> </v>
          </cell>
          <cell r="EK453" t="str">
            <v xml:space="preserve"> </v>
          </cell>
          <cell r="EL453" t="str">
            <v xml:space="preserve"> </v>
          </cell>
          <cell r="EM453" t="str">
            <v xml:space="preserve"> </v>
          </cell>
          <cell r="EN453" t="str">
            <v xml:space="preserve"> </v>
          </cell>
          <cell r="EO453" t="str">
            <v xml:space="preserve"> </v>
          </cell>
          <cell r="EP453" t="str">
            <v xml:space="preserve"> </v>
          </cell>
          <cell r="EQ453">
            <v>1991</v>
          </cell>
          <cell r="ER453" t="str">
            <v xml:space="preserve"> </v>
          </cell>
          <cell r="ES453" t="str">
            <v xml:space="preserve"> </v>
          </cell>
          <cell r="ET453" t="str">
            <v xml:space="preserve"> </v>
          </cell>
          <cell r="EU453" t="str">
            <v xml:space="preserve"> </v>
          </cell>
          <cell r="EV453" t="str">
            <v xml:space="preserve"> </v>
          </cell>
          <cell r="EW453" t="str">
            <v xml:space="preserve"> </v>
          </cell>
          <cell r="EX453" t="str">
            <v xml:space="preserve"> </v>
          </cell>
          <cell r="EY453" t="str">
            <v xml:space="preserve"> </v>
          </cell>
          <cell r="EZ453" t="str">
            <v xml:space="preserve"> </v>
          </cell>
          <cell r="FA453" t="str">
            <v xml:space="preserve"> </v>
          </cell>
          <cell r="FB453" t="str">
            <v xml:space="preserve"> </v>
          </cell>
          <cell r="FC453" t="str">
            <v xml:space="preserve"> </v>
          </cell>
          <cell r="FD453" t="str">
            <v xml:space="preserve"> </v>
          </cell>
          <cell r="FE453" t="str">
            <v xml:space="preserve"> </v>
          </cell>
          <cell r="FF453" t="str">
            <v xml:space="preserve"> </v>
          </cell>
          <cell r="FG453" t="str">
            <v xml:space="preserve"> </v>
          </cell>
          <cell r="FH453" t="str">
            <v xml:space="preserve"> </v>
          </cell>
          <cell r="FI453" t="str">
            <v xml:space="preserve"> </v>
          </cell>
          <cell r="FJ453" t="str">
            <v xml:space="preserve"> </v>
          </cell>
          <cell r="FK453" t="str">
            <v xml:space="preserve"> </v>
          </cell>
          <cell r="FL453">
            <v>0</v>
          </cell>
          <cell r="FM453">
            <v>0</v>
          </cell>
          <cell r="FN453">
            <v>1991</v>
          </cell>
          <cell r="FO453" t="str">
            <v xml:space="preserve"> </v>
          </cell>
          <cell r="FP453" t="str">
            <v xml:space="preserve"> </v>
          </cell>
          <cell r="FQ453" t="str">
            <v xml:space="preserve"> </v>
          </cell>
          <cell r="FR453" t="str">
            <v xml:space="preserve"> </v>
          </cell>
          <cell r="FS453" t="str">
            <v xml:space="preserve"> </v>
          </cell>
          <cell r="FT453" t="str">
            <v xml:space="preserve"> </v>
          </cell>
          <cell r="FU453" t="str">
            <v xml:space="preserve"> </v>
          </cell>
          <cell r="FV453" t="str">
            <v xml:space="preserve"> </v>
          </cell>
          <cell r="FW453" t="str">
            <v xml:space="preserve"> </v>
          </cell>
          <cell r="FX453" t="str">
            <v xml:space="preserve"> </v>
          </cell>
          <cell r="FY453" t="str">
            <v xml:space="preserve"> </v>
          </cell>
          <cell r="FZ453" t="str">
            <v xml:space="preserve"> </v>
          </cell>
          <cell r="GA453" t="str">
            <v xml:space="preserve"> </v>
          </cell>
          <cell r="GB453" t="str">
            <v xml:space="preserve"> </v>
          </cell>
          <cell r="GC453" t="str">
            <v xml:space="preserve"> </v>
          </cell>
          <cell r="GD453" t="str">
            <v xml:space="preserve"> </v>
          </cell>
          <cell r="GE453" t="str">
            <v xml:space="preserve"> </v>
          </cell>
          <cell r="GF453" t="str">
            <v xml:space="preserve"> </v>
          </cell>
          <cell r="GG453" t="str">
            <v xml:space="preserve"> </v>
          </cell>
          <cell r="GH453" t="str">
            <v xml:space="preserve"> </v>
          </cell>
          <cell r="GI453" t="str">
            <v xml:space="preserve"> </v>
          </cell>
          <cell r="GJ453" t="str">
            <v xml:space="preserve"> </v>
          </cell>
          <cell r="GK453" t="str">
            <v xml:space="preserve"> </v>
          </cell>
          <cell r="GL453" t="str">
            <v xml:space="preserve"> </v>
          </cell>
          <cell r="GM453" t="str">
            <v xml:space="preserve"> </v>
          </cell>
          <cell r="GN453" t="str">
            <v xml:space="preserve"> </v>
          </cell>
          <cell r="GO453">
            <v>1991</v>
          </cell>
          <cell r="GP453" t="str">
            <v xml:space="preserve"> </v>
          </cell>
          <cell r="GQ453">
            <v>266.31082643202166</v>
          </cell>
          <cell r="GR453">
            <v>208.65042113683387</v>
          </cell>
          <cell r="GS453" t="str">
            <v xml:space="preserve"> </v>
          </cell>
          <cell r="GT453" t="str">
            <v xml:space="preserve"> </v>
          </cell>
          <cell r="GU453">
            <v>211.12308333333331</v>
          </cell>
          <cell r="GV453">
            <v>210.16743992722229</v>
          </cell>
          <cell r="GW453">
            <v>211.12308333333331</v>
          </cell>
          <cell r="GX453" t="str">
            <v xml:space="preserve"> </v>
          </cell>
          <cell r="GY453" t="str">
            <v xml:space="preserve"> </v>
          </cell>
          <cell r="GZ453">
            <v>237.73633932492604</v>
          </cell>
          <cell r="HA453" t="str">
            <v xml:space="preserve"> </v>
          </cell>
          <cell r="HB453" t="str">
            <v xml:space="preserve"> </v>
          </cell>
          <cell r="HC453">
            <v>222.30517755191627</v>
          </cell>
          <cell r="HD453">
            <v>202.17903726708042</v>
          </cell>
          <cell r="HE453" t="str">
            <v xml:space="preserve"> </v>
          </cell>
          <cell r="HF453">
            <v>0</v>
          </cell>
          <cell r="HG453" t="str">
            <v xml:space="preserve"> </v>
          </cell>
          <cell r="HH453" t="str">
            <v xml:space="preserve"> </v>
          </cell>
          <cell r="HI453" t="str">
            <v xml:space="preserve"> </v>
          </cell>
          <cell r="HJ453" t="str">
            <v xml:space="preserve"> </v>
          </cell>
          <cell r="HK453" t="str">
            <v xml:space="preserve"> </v>
          </cell>
          <cell r="HL453" t="str">
            <v xml:space="preserve"> </v>
          </cell>
          <cell r="HM453" t="str">
            <v xml:space="preserve"> </v>
          </cell>
          <cell r="HN453">
            <v>92.910567632850174</v>
          </cell>
          <cell r="HO453">
            <v>77.851137932116131</v>
          </cell>
          <cell r="HP453" t="str">
            <v xml:space="preserve"> </v>
          </cell>
          <cell r="HQ453" t="str">
            <v xml:space="preserve"> </v>
          </cell>
          <cell r="HR453" t="str">
            <v xml:space="preserve"> </v>
          </cell>
          <cell r="HS453">
            <v>1991</v>
          </cell>
          <cell r="HT453" t="str">
            <v xml:space="preserve"> </v>
          </cell>
          <cell r="HU453">
            <v>1991</v>
          </cell>
          <cell r="HV453" t="str">
            <v xml:space="preserve"> </v>
          </cell>
          <cell r="HW453" t="str">
            <v xml:space="preserve"> </v>
          </cell>
          <cell r="HX453" t="str">
            <v xml:space="preserve"> </v>
          </cell>
          <cell r="HY453" t="str">
            <v xml:space="preserve"> </v>
          </cell>
          <cell r="HZ453" t="str">
            <v xml:space="preserve"> </v>
          </cell>
          <cell r="IA453" t="str">
            <v xml:space="preserve"> </v>
          </cell>
          <cell r="IB453" t="str">
            <v xml:space="preserve"> </v>
          </cell>
          <cell r="IC453" t="str">
            <v xml:space="preserve"> </v>
          </cell>
          <cell r="ID453" t="str">
            <v xml:space="preserve"> </v>
          </cell>
          <cell r="IE453" t="str">
            <v xml:space="preserve"> </v>
          </cell>
          <cell r="IF453" t="str">
            <v xml:space="preserve"> </v>
          </cell>
          <cell r="IG453" t="str">
            <v xml:space="preserve"> </v>
          </cell>
          <cell r="IH453" t="str">
            <v xml:space="preserve"> </v>
          </cell>
          <cell r="II453" t="str">
            <v xml:space="preserve"> </v>
          </cell>
          <cell r="IJ453" t="str">
            <v xml:space="preserve"> </v>
          </cell>
          <cell r="IK453" t="str">
            <v xml:space="preserve"> </v>
          </cell>
          <cell r="IL453" t="str">
            <v xml:space="preserve"> </v>
          </cell>
          <cell r="IM453" t="str">
            <v xml:space="preserve"> </v>
          </cell>
          <cell r="IN453" t="str">
            <v xml:space="preserve"> </v>
          </cell>
          <cell r="IO453" t="str">
            <v xml:space="preserve"> </v>
          </cell>
          <cell r="IP453" t="str">
            <v xml:space="preserve"> </v>
          </cell>
          <cell r="IQ453">
            <v>1991</v>
          </cell>
          <cell r="IR453" t="str">
            <v xml:space="preserve"> </v>
          </cell>
          <cell r="IS453">
            <v>10.680877956053358</v>
          </cell>
          <cell r="IT453">
            <v>12.804485652876384</v>
          </cell>
          <cell r="IU453">
            <v>0</v>
          </cell>
          <cell r="IV453">
            <v>0</v>
          </cell>
          <cell r="IW453">
            <v>0</v>
          </cell>
          <cell r="IX453">
            <v>22.825833333333332</v>
          </cell>
          <cell r="IY453" t="str">
            <v xml:space="preserve"> </v>
          </cell>
          <cell r="IZ453">
            <v>22.866</v>
          </cell>
          <cell r="JA453">
            <v>22.248000000000001</v>
          </cell>
          <cell r="JB453" t="str">
            <v xml:space="preserve"> </v>
          </cell>
          <cell r="JC453">
            <v>21.321000000000002</v>
          </cell>
          <cell r="JD453" t="str">
            <v xml:space="preserve"> </v>
          </cell>
          <cell r="JE453" t="str">
            <v xml:space="preserve"> </v>
          </cell>
          <cell r="JF453" t="str">
            <v xml:space="preserve"> </v>
          </cell>
          <cell r="JG453" t="str">
            <v xml:space="preserve"> </v>
          </cell>
          <cell r="JH453" t="str">
            <v xml:space="preserve"> </v>
          </cell>
          <cell r="JI453" t="str">
            <v xml:space="preserve"> </v>
          </cell>
          <cell r="JJ453" t="str">
            <v xml:space="preserve"> </v>
          </cell>
          <cell r="JK453" t="str">
            <v xml:space="preserve"> </v>
          </cell>
          <cell r="JL453" t="str">
            <v xml:space="preserve"> </v>
          </cell>
          <cell r="JM453" t="str">
            <v xml:space="preserve"> </v>
          </cell>
          <cell r="JN453" t="str">
            <v xml:space="preserve"> </v>
          </cell>
          <cell r="JO453">
            <v>0</v>
          </cell>
          <cell r="JP453">
            <v>28.272108899554524</v>
          </cell>
          <cell r="JQ453" t="str">
            <v xml:space="preserve"> </v>
          </cell>
          <cell r="JR453" t="str">
            <v xml:space="preserve"> </v>
          </cell>
          <cell r="JS453" t="str">
            <v xml:space="preserve"> </v>
          </cell>
          <cell r="JT453" t="str">
            <v xml:space="preserve"> </v>
          </cell>
          <cell r="JU453">
            <v>0</v>
          </cell>
          <cell r="JV453">
            <v>0</v>
          </cell>
          <cell r="JW453">
            <v>0</v>
          </cell>
          <cell r="JX453">
            <v>0</v>
          </cell>
          <cell r="JY453">
            <v>0</v>
          </cell>
          <cell r="JZ453" t="str">
            <v xml:space="preserve"> </v>
          </cell>
          <cell r="KA453" t="str">
            <v xml:space="preserve"> </v>
          </cell>
          <cell r="KB453" t="str">
            <v xml:space="preserve"> </v>
          </cell>
          <cell r="KC453" t="str">
            <v xml:space="preserve"> </v>
          </cell>
          <cell r="KD453">
            <v>0</v>
          </cell>
          <cell r="KE453">
            <v>0</v>
          </cell>
          <cell r="KF453" t="str">
            <v xml:space="preserve"> </v>
          </cell>
          <cell r="KG453" t="str">
            <v xml:space="preserve"> </v>
          </cell>
          <cell r="KH453">
            <v>0</v>
          </cell>
          <cell r="KI453" t="str">
            <v xml:space="preserve"> </v>
          </cell>
          <cell r="KJ453" t="str">
            <v xml:space="preserve"> </v>
          </cell>
          <cell r="KK453" t="str">
            <v xml:space="preserve"> </v>
          </cell>
          <cell r="KL453">
            <v>14.311281433200287</v>
          </cell>
          <cell r="KM453" t="str">
            <v xml:space="preserve"> </v>
          </cell>
          <cell r="KN453">
            <v>13.189259877594338</v>
          </cell>
          <cell r="KO453">
            <v>0</v>
          </cell>
          <cell r="KP453" t="str">
            <v xml:space="preserve"> </v>
          </cell>
          <cell r="KQ453" t="str">
            <v xml:space="preserve"> </v>
          </cell>
          <cell r="KR453" t="str">
            <v xml:space="preserve"> </v>
          </cell>
          <cell r="KS453" t="str">
            <v xml:space="preserve"> </v>
          </cell>
          <cell r="KT453" t="str">
            <v xml:space="preserve"> </v>
          </cell>
          <cell r="KU453" t="str">
            <v xml:space="preserve"> </v>
          </cell>
          <cell r="KV453" t="str">
            <v xml:space="preserve"> </v>
          </cell>
          <cell r="KW453" t="str">
            <v xml:space="preserve"> </v>
          </cell>
          <cell r="KX453" t="str">
            <v xml:space="preserve"> </v>
          </cell>
          <cell r="KY453" t="str">
            <v xml:space="preserve"> </v>
          </cell>
          <cell r="KZ453" t="str">
            <v xml:space="preserve"> </v>
          </cell>
          <cell r="LA453" t="str">
            <v xml:space="preserve"> </v>
          </cell>
          <cell r="LB453" t="str">
            <v xml:space="preserve"> </v>
          </cell>
          <cell r="LC453">
            <v>1991</v>
          </cell>
          <cell r="LD453" t="str">
            <v xml:space="preserve"> </v>
          </cell>
          <cell r="LE453" t="str">
            <v xml:space="preserve"> </v>
          </cell>
          <cell r="LF453" t="str">
            <v xml:space="preserve"> </v>
          </cell>
          <cell r="LG453" t="str">
            <v xml:space="preserve"> </v>
          </cell>
          <cell r="LH453">
            <v>22.00070050051934</v>
          </cell>
          <cell r="LI453" t="str">
            <v xml:space="preserve"> </v>
          </cell>
          <cell r="LJ453">
            <v>27.126842179559571</v>
          </cell>
          <cell r="LK453" t="str">
            <v xml:space="preserve"> </v>
          </cell>
          <cell r="LL453" t="str">
            <v xml:space="preserve"> </v>
          </cell>
          <cell r="LM453" t="str">
            <v xml:space="preserve"> </v>
          </cell>
          <cell r="LN453" t="str">
            <v xml:space="preserve"> </v>
          </cell>
          <cell r="LO453" t="str">
            <v xml:space="preserve"> </v>
          </cell>
          <cell r="LP453" t="str">
            <v xml:space="preserve"> </v>
          </cell>
          <cell r="LQ453" t="str">
            <v xml:space="preserve"> </v>
          </cell>
          <cell r="LR453" t="str">
            <v xml:space="preserve"> </v>
          </cell>
          <cell r="LS453" t="str">
            <v xml:space="preserve"> </v>
          </cell>
          <cell r="LT453">
            <v>12.826330254701519</v>
          </cell>
          <cell r="LU453" t="str">
            <v xml:space="preserve"> </v>
          </cell>
          <cell r="LV453" t="str">
            <v xml:space="preserve"> </v>
          </cell>
          <cell r="LW453" t="str">
            <v xml:space="preserve"> </v>
          </cell>
          <cell r="LX453" t="str">
            <v xml:space="preserve"> </v>
          </cell>
          <cell r="LY453" t="str">
            <v xml:space="preserve"> </v>
          </cell>
          <cell r="LZ453" t="str">
            <v xml:space="preserve"> </v>
          </cell>
          <cell r="MA453" t="str">
            <v xml:space="preserve"> </v>
          </cell>
          <cell r="MB453">
            <v>1991</v>
          </cell>
          <cell r="MC453" t="str">
            <v xml:space="preserve"> </v>
          </cell>
          <cell r="MD453" t="str">
            <v xml:space="preserve"> </v>
          </cell>
          <cell r="ME453" t="str">
            <v xml:space="preserve"> </v>
          </cell>
          <cell r="MF453" t="str">
            <v xml:space="preserve"> </v>
          </cell>
          <cell r="MG453" t="str">
            <v xml:space="preserve"> </v>
          </cell>
          <cell r="MH453">
            <v>1991</v>
          </cell>
          <cell r="MI453" t="str">
            <v xml:space="preserve"> </v>
          </cell>
          <cell r="MJ453" t="str">
            <v xml:space="preserve"> </v>
          </cell>
          <cell r="MK453" t="str">
            <v xml:space="preserve"> </v>
          </cell>
          <cell r="ML453" t="str">
            <v xml:space="preserve"> </v>
          </cell>
          <cell r="MM453" t="str">
            <v xml:space="preserve"> </v>
          </cell>
          <cell r="MN453" t="str">
            <v xml:space="preserve"> </v>
          </cell>
          <cell r="MO453" t="str">
            <v xml:space="preserve"> </v>
          </cell>
          <cell r="MP453" t="str">
            <v xml:space="preserve"> </v>
          </cell>
          <cell r="MQ453" t="str">
            <v xml:space="preserve"> </v>
          </cell>
          <cell r="MR453" t="str">
            <v xml:space="preserve"> </v>
          </cell>
          <cell r="MS453" t="str">
            <v xml:space="preserve"> </v>
          </cell>
          <cell r="MT453" t="str">
            <v xml:space="preserve"> </v>
          </cell>
          <cell r="MU453">
            <v>0</v>
          </cell>
          <cell r="MV453">
            <v>0</v>
          </cell>
          <cell r="MW453" t="str">
            <v xml:space="preserve"> </v>
          </cell>
        </row>
        <row r="454">
          <cell r="F454">
            <v>1992</v>
          </cell>
          <cell r="G454">
            <v>19.307704216073741</v>
          </cell>
          <cell r="H454">
            <v>1992</v>
          </cell>
          <cell r="I454">
            <v>20.549216222374074</v>
          </cell>
          <cell r="J454">
            <v>0</v>
          </cell>
          <cell r="K454">
            <v>0</v>
          </cell>
          <cell r="L454">
            <v>20.768839470836141</v>
          </cell>
          <cell r="M454">
            <v>20.768839470836141</v>
          </cell>
          <cell r="N454">
            <v>0</v>
          </cell>
          <cell r="O454">
            <v>0</v>
          </cell>
          <cell r="P454" t="str">
            <v xml:space="preserve"> </v>
          </cell>
          <cell r="Q454">
            <v>0</v>
          </cell>
          <cell r="R454">
            <v>0</v>
          </cell>
          <cell r="S454">
            <v>0</v>
          </cell>
          <cell r="T454">
            <v>0</v>
          </cell>
          <cell r="U454">
            <v>0</v>
          </cell>
          <cell r="V454">
            <v>0</v>
          </cell>
          <cell r="W454">
            <v>0</v>
          </cell>
          <cell r="X454">
            <v>0</v>
          </cell>
          <cell r="Y454">
            <v>0</v>
          </cell>
          <cell r="Z454">
            <v>0</v>
          </cell>
          <cell r="AA454">
            <v>17.189819926751966</v>
          </cell>
          <cell r="AB454">
            <v>0</v>
          </cell>
          <cell r="AC454">
            <v>0</v>
          </cell>
          <cell r="AD454">
            <v>0</v>
          </cell>
          <cell r="AE454">
            <v>0</v>
          </cell>
          <cell r="AF454">
            <v>0</v>
          </cell>
          <cell r="AG454">
            <v>0</v>
          </cell>
          <cell r="AH454" t="str">
            <v xml:space="preserve"> </v>
          </cell>
          <cell r="AI454" t="str">
            <v xml:space="preserve"> </v>
          </cell>
          <cell r="AJ454" t="str">
            <v xml:space="preserve"> </v>
          </cell>
          <cell r="AK454" t="str">
            <v xml:space="preserve"> </v>
          </cell>
          <cell r="AL454" t="str">
            <v xml:space="preserve"> </v>
          </cell>
          <cell r="AM454" t="str">
            <v xml:space="preserve"> </v>
          </cell>
          <cell r="AN454" t="str">
            <v xml:space="preserve"> </v>
          </cell>
          <cell r="AO454" t="str">
            <v xml:space="preserve"> </v>
          </cell>
          <cell r="AP454" t="str">
            <v xml:space="preserve"> </v>
          </cell>
          <cell r="AQ454" t="str">
            <v xml:space="preserve"> </v>
          </cell>
          <cell r="AR454" t="str">
            <v xml:space="preserve"> </v>
          </cell>
          <cell r="AS454" t="str">
            <v xml:space="preserve"> </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B454" t="str">
            <v xml:space="preserve"> </v>
          </cell>
          <cell r="BC454">
            <v>17.189819926751966</v>
          </cell>
          <cell r="BD454">
            <v>0</v>
          </cell>
          <cell r="BE454">
            <v>18.955352486329417</v>
          </cell>
          <cell r="BF454">
            <v>0</v>
          </cell>
          <cell r="BG454">
            <v>0</v>
          </cell>
          <cell r="BH454">
            <v>0</v>
          </cell>
          <cell r="BI454">
            <v>0</v>
          </cell>
          <cell r="BJ454">
            <v>0</v>
          </cell>
          <cell r="BK454">
            <v>1.8150000000000002</v>
          </cell>
          <cell r="BL454">
            <v>9.6908373704146573</v>
          </cell>
          <cell r="BM454">
            <v>13.479563995215289</v>
          </cell>
          <cell r="BN454">
            <v>19.464013207735231</v>
          </cell>
          <cell r="BO454">
            <v>16.355871860047831</v>
          </cell>
          <cell r="BP454">
            <v>19.093043460925021</v>
          </cell>
          <cell r="BQ454">
            <v>24.142560705741605</v>
          </cell>
          <cell r="BR454">
            <v>24.142560705741605</v>
          </cell>
          <cell r="BS454">
            <v>24.90465099681019</v>
          </cell>
          <cell r="BT454">
            <v>24.90465099681019</v>
          </cell>
          <cell r="BU454">
            <v>25.884300139553414</v>
          </cell>
          <cell r="BV454">
            <v>25.884300139553414</v>
          </cell>
          <cell r="BW454">
            <v>24.142560705741605</v>
          </cell>
          <cell r="BX454">
            <v>24.142560705741605</v>
          </cell>
          <cell r="BY454">
            <v>25.884300139553414</v>
          </cell>
          <cell r="BZ454">
            <v>25.884300139553414</v>
          </cell>
          <cell r="CA454" t="str">
            <v xml:space="preserve"> </v>
          </cell>
          <cell r="CB454" t="str">
            <v xml:space="preserve"> </v>
          </cell>
          <cell r="CC454" t="str">
            <v xml:space="preserve"> </v>
          </cell>
          <cell r="CD454" t="str">
            <v xml:space="preserve"> </v>
          </cell>
          <cell r="CE454" t="str">
            <v xml:space="preserve"> </v>
          </cell>
          <cell r="CF454" t="str">
            <v xml:space="preserve"> </v>
          </cell>
          <cell r="CG454" t="str">
            <v xml:space="preserve"> </v>
          </cell>
          <cell r="CH454">
            <v>0</v>
          </cell>
          <cell r="CI454" t="str">
            <v xml:space="preserve"> </v>
          </cell>
          <cell r="CJ454">
            <v>24.023276116427422</v>
          </cell>
          <cell r="CK454" t="str">
            <v xml:space="preserve"> </v>
          </cell>
          <cell r="CL454">
            <v>23.165090111642726</v>
          </cell>
          <cell r="CM454">
            <v>23.795090111642725</v>
          </cell>
          <cell r="CN454" t="str">
            <v xml:space="preserve"> </v>
          </cell>
          <cell r="CO454" t="str">
            <v xml:space="preserve"> </v>
          </cell>
          <cell r="CP454" t="str">
            <v xml:space="preserve"> </v>
          </cell>
          <cell r="CQ454" t="str">
            <v xml:space="preserve"> </v>
          </cell>
          <cell r="CR454" t="str">
            <v xml:space="preserve"> </v>
          </cell>
          <cell r="CS454" t="str">
            <v xml:space="preserve"> </v>
          </cell>
          <cell r="CT454">
            <v>13.904816017315975</v>
          </cell>
          <cell r="CU454">
            <v>11.50505995101387</v>
          </cell>
          <cell r="CV454">
            <v>0</v>
          </cell>
          <cell r="CW454" t="str">
            <v xml:space="preserve"> </v>
          </cell>
          <cell r="CX454" t="str">
            <v xml:space="preserve"> </v>
          </cell>
          <cell r="CY454">
            <v>22.624838068181798</v>
          </cell>
          <cell r="CZ454">
            <v>22.186700514101982</v>
          </cell>
          <cell r="DA454">
            <v>21.277907969402104</v>
          </cell>
          <cell r="DB454">
            <v>0.29028990563530072</v>
          </cell>
          <cell r="DC454">
            <v>0</v>
          </cell>
          <cell r="DD454">
            <v>0</v>
          </cell>
          <cell r="DE454">
            <v>1992</v>
          </cell>
          <cell r="DF454" t="str">
            <v xml:space="preserve"> </v>
          </cell>
          <cell r="DG454">
            <v>0</v>
          </cell>
          <cell r="DH454">
            <v>0</v>
          </cell>
          <cell r="DI454">
            <v>0</v>
          </cell>
          <cell r="DJ454">
            <v>0</v>
          </cell>
          <cell r="DK454">
            <v>0</v>
          </cell>
          <cell r="DL454">
            <v>0</v>
          </cell>
          <cell r="DM454">
            <v>1992</v>
          </cell>
          <cell r="DN454" t="str">
            <v xml:space="preserve"> </v>
          </cell>
          <cell r="DO454" t="str">
            <v xml:space="preserve"> </v>
          </cell>
          <cell r="DP454" t="str">
            <v xml:space="preserve"> </v>
          </cell>
          <cell r="DQ454" t="str">
            <v xml:space="preserve"> </v>
          </cell>
          <cell r="DR454" t="str">
            <v xml:space="preserve"> </v>
          </cell>
          <cell r="DS454" t="str">
            <v xml:space="preserve"> </v>
          </cell>
          <cell r="DT454">
            <v>24.643369368022309</v>
          </cell>
          <cell r="DU454">
            <v>24.643369368022309</v>
          </cell>
          <cell r="DV454" t="str">
            <v xml:space="preserve"> </v>
          </cell>
          <cell r="DW454" t="str">
            <v xml:space="preserve"> </v>
          </cell>
          <cell r="DX454" t="str">
            <v xml:space="preserve"> </v>
          </cell>
          <cell r="DY454" t="str">
            <v xml:space="preserve"> </v>
          </cell>
          <cell r="DZ454" t="str">
            <v xml:space="preserve"> </v>
          </cell>
          <cell r="EA454" t="str">
            <v xml:space="preserve"> </v>
          </cell>
          <cell r="EB454" t="str">
            <v xml:space="preserve"> </v>
          </cell>
          <cell r="EC454" t="str">
            <v xml:space="preserve"> </v>
          </cell>
          <cell r="ED454" t="str">
            <v xml:space="preserve"> </v>
          </cell>
          <cell r="EE454" t="str">
            <v xml:space="preserve"> </v>
          </cell>
          <cell r="EF454" t="str">
            <v xml:space="preserve"> </v>
          </cell>
          <cell r="EG454" t="str">
            <v xml:space="preserve"> </v>
          </cell>
          <cell r="EH454" t="str">
            <v xml:space="preserve"> </v>
          </cell>
          <cell r="EI454" t="str">
            <v xml:space="preserve"> </v>
          </cell>
          <cell r="EJ454">
            <v>0</v>
          </cell>
          <cell r="EK454" t="str">
            <v xml:space="preserve"> </v>
          </cell>
          <cell r="EL454" t="str">
            <v xml:space="preserve"> </v>
          </cell>
          <cell r="EM454" t="str">
            <v xml:space="preserve"> </v>
          </cell>
          <cell r="EN454" t="str">
            <v xml:space="preserve"> </v>
          </cell>
          <cell r="EO454">
            <v>15.076824684818066</v>
          </cell>
          <cell r="EP454">
            <v>12.077259816207151</v>
          </cell>
          <cell r="EQ454">
            <v>1992</v>
          </cell>
          <cell r="ER454">
            <v>0.80249999999999988</v>
          </cell>
          <cell r="ES454" t="str">
            <v xml:space="preserve"> </v>
          </cell>
          <cell r="ET454" t="str">
            <v xml:space="preserve"> </v>
          </cell>
          <cell r="EU454" t="str">
            <v xml:space="preserve"> </v>
          </cell>
          <cell r="EV454">
            <v>11.566567384369996</v>
          </cell>
          <cell r="EW454">
            <v>13.536705143540651</v>
          </cell>
          <cell r="EX454">
            <v>17.814402860845281</v>
          </cell>
          <cell r="EY454">
            <v>17.122211423444966</v>
          </cell>
          <cell r="EZ454">
            <v>17.122211423444966</v>
          </cell>
          <cell r="FA454">
            <v>18.204358303429014</v>
          </cell>
          <cell r="FB454">
            <v>18.204358303429014</v>
          </cell>
          <cell r="FC454">
            <v>0</v>
          </cell>
          <cell r="FD454">
            <v>0</v>
          </cell>
          <cell r="FE454">
            <v>0</v>
          </cell>
          <cell r="FF454">
            <v>0</v>
          </cell>
          <cell r="FG454">
            <v>16.306545055821363</v>
          </cell>
          <cell r="FH454">
            <v>0</v>
          </cell>
          <cell r="FI454">
            <v>17.187609150717694</v>
          </cell>
          <cell r="FJ454">
            <v>0</v>
          </cell>
          <cell r="FK454">
            <v>0</v>
          </cell>
          <cell r="FL454">
            <v>0</v>
          </cell>
          <cell r="FM454">
            <v>0</v>
          </cell>
          <cell r="FN454">
            <v>1992</v>
          </cell>
          <cell r="FO454">
            <v>0</v>
          </cell>
          <cell r="FP454">
            <v>0</v>
          </cell>
          <cell r="FQ454">
            <v>0</v>
          </cell>
          <cell r="FR454">
            <v>0</v>
          </cell>
          <cell r="FS454" t="str">
            <v xml:space="preserve"> </v>
          </cell>
          <cell r="FT454">
            <v>0</v>
          </cell>
          <cell r="FU454">
            <v>0</v>
          </cell>
          <cell r="FV454">
            <v>0</v>
          </cell>
          <cell r="FW454">
            <v>0</v>
          </cell>
          <cell r="FX454">
            <v>0</v>
          </cell>
          <cell r="FY454">
            <v>0</v>
          </cell>
          <cell r="FZ454">
            <v>0</v>
          </cell>
          <cell r="GA454">
            <v>0</v>
          </cell>
          <cell r="GB454" t="str">
            <v xml:space="preserve"> </v>
          </cell>
          <cell r="GC454" t="str">
            <v xml:space="preserve"> </v>
          </cell>
          <cell r="GD454">
            <v>0</v>
          </cell>
          <cell r="GE454">
            <v>0</v>
          </cell>
          <cell r="GF454">
            <v>0</v>
          </cell>
          <cell r="GG454">
            <v>0</v>
          </cell>
          <cell r="GH454">
            <v>0</v>
          </cell>
          <cell r="GI454">
            <v>0</v>
          </cell>
          <cell r="GJ454">
            <v>0</v>
          </cell>
          <cell r="GK454" t="str">
            <v xml:space="preserve"> </v>
          </cell>
          <cell r="GL454" t="str">
            <v xml:space="preserve"> </v>
          </cell>
          <cell r="GM454">
            <v>81.986405407458008</v>
          </cell>
          <cell r="GN454" t="str">
            <v xml:space="preserve"> </v>
          </cell>
          <cell r="GO454">
            <v>1992</v>
          </cell>
          <cell r="GP454">
            <v>0</v>
          </cell>
          <cell r="GQ454">
            <v>188.53609856327213</v>
          </cell>
          <cell r="GR454">
            <v>178.2062590187586</v>
          </cell>
          <cell r="GS454">
            <v>175.62310606060566</v>
          </cell>
          <cell r="GT454">
            <v>183.08341567852401</v>
          </cell>
          <cell r="GU454">
            <v>187.12794246815955</v>
          </cell>
          <cell r="GV454">
            <v>185.94649444758116</v>
          </cell>
          <cell r="GW454">
            <v>187.12794246815955</v>
          </cell>
          <cell r="GX454" t="str">
            <v xml:space="preserve"> </v>
          </cell>
          <cell r="GY454">
            <v>0</v>
          </cell>
          <cell r="GZ454">
            <v>210.22834321475582</v>
          </cell>
          <cell r="HA454">
            <v>0</v>
          </cell>
          <cell r="HB454">
            <v>0</v>
          </cell>
          <cell r="HC454">
            <v>196.96671725014093</v>
          </cell>
          <cell r="HD454">
            <v>177.36975069013087</v>
          </cell>
          <cell r="HE454">
            <v>0</v>
          </cell>
          <cell r="HF454">
            <v>0</v>
          </cell>
          <cell r="HG454">
            <v>0</v>
          </cell>
          <cell r="HH454" t="str">
            <v xml:space="preserve"> </v>
          </cell>
          <cell r="HI454">
            <v>0</v>
          </cell>
          <cell r="HJ454" t="str">
            <v xml:space="preserve"> </v>
          </cell>
          <cell r="HK454" t="str">
            <v xml:space="preserve"> </v>
          </cell>
          <cell r="HL454" t="str">
            <v xml:space="preserve"> </v>
          </cell>
          <cell r="HM454" t="str">
            <v xml:space="preserve"> </v>
          </cell>
          <cell r="HN454">
            <v>93.379553296944536</v>
          </cell>
          <cell r="HO454">
            <v>81.978544372294309</v>
          </cell>
          <cell r="HP454">
            <v>75.084622623753006</v>
          </cell>
          <cell r="HQ454" t="str">
            <v xml:space="preserve"> </v>
          </cell>
          <cell r="HR454">
            <v>38.526666666666671</v>
          </cell>
          <cell r="HS454">
            <v>1992</v>
          </cell>
          <cell r="HT454">
            <v>150.57936507936486</v>
          </cell>
          <cell r="HU454">
            <v>1992</v>
          </cell>
          <cell r="HV454">
            <v>187.97201932188031</v>
          </cell>
          <cell r="HW454">
            <v>173.00968320820752</v>
          </cell>
          <cell r="HX454">
            <v>180.58009207761714</v>
          </cell>
          <cell r="HY454">
            <v>165.61775596394432</v>
          </cell>
          <cell r="HZ454">
            <v>184.41337050630526</v>
          </cell>
          <cell r="IA454">
            <v>175.40130340673818</v>
          </cell>
          <cell r="IB454">
            <v>184.41337050630526</v>
          </cell>
          <cell r="IC454">
            <v>0</v>
          </cell>
          <cell r="ID454">
            <v>0</v>
          </cell>
          <cell r="IE454">
            <v>0</v>
          </cell>
          <cell r="IF454">
            <v>0</v>
          </cell>
          <cell r="IG454">
            <v>0</v>
          </cell>
          <cell r="IH454">
            <v>0</v>
          </cell>
          <cell r="II454">
            <v>0</v>
          </cell>
          <cell r="IJ454" t="str">
            <v xml:space="preserve"> </v>
          </cell>
          <cell r="IK454" t="str">
            <v xml:space="preserve"> </v>
          </cell>
          <cell r="IL454" t="str">
            <v xml:space="preserve"> </v>
          </cell>
          <cell r="IM454">
            <v>96.071474057343622</v>
          </cell>
          <cell r="IN454">
            <v>74.742604617604613</v>
          </cell>
          <cell r="IO454" t="str">
            <v xml:space="preserve"> </v>
          </cell>
          <cell r="IP454" t="str">
            <v xml:space="preserve"> </v>
          </cell>
          <cell r="IQ454">
            <v>1992</v>
          </cell>
          <cell r="IR454">
            <v>3.6026454536065575</v>
          </cell>
          <cell r="IS454">
            <v>11.368400722593819</v>
          </cell>
          <cell r="IT454">
            <v>13.569447489128672</v>
          </cell>
          <cell r="IU454">
            <v>0</v>
          </cell>
          <cell r="IV454">
            <v>0</v>
          </cell>
          <cell r="IW454">
            <v>0</v>
          </cell>
          <cell r="IX454">
            <v>20.259221602672657</v>
          </cell>
          <cell r="IY454" t="str">
            <v xml:space="preserve"> </v>
          </cell>
          <cell r="IZ454">
            <v>22.003</v>
          </cell>
          <cell r="JA454">
            <v>21.487400000000001</v>
          </cell>
          <cell r="JB454" t="str">
            <v xml:space="preserve"> </v>
          </cell>
          <cell r="JC454">
            <v>20.713999999999999</v>
          </cell>
          <cell r="JD454">
            <v>0</v>
          </cell>
          <cell r="JE454" t="str">
            <v xml:space="preserve"> </v>
          </cell>
          <cell r="JF454" t="str">
            <v xml:space="preserve"> </v>
          </cell>
          <cell r="JG454" t="str">
            <v xml:space="preserve"> </v>
          </cell>
          <cell r="JH454" t="str">
            <v xml:space="preserve"> </v>
          </cell>
          <cell r="JI454" t="str">
            <v xml:space="preserve"> </v>
          </cell>
          <cell r="JJ454" t="str">
            <v xml:space="preserve"> </v>
          </cell>
          <cell r="JK454" t="str">
            <v xml:space="preserve"> </v>
          </cell>
          <cell r="JL454" t="str">
            <v xml:space="preserve"> </v>
          </cell>
          <cell r="JM454" t="str">
            <v xml:space="preserve"> </v>
          </cell>
          <cell r="JN454">
            <v>25.410154338415168</v>
          </cell>
          <cell r="JO454">
            <v>0</v>
          </cell>
          <cell r="JP454">
            <v>25.1482864357864</v>
          </cell>
          <cell r="JQ454">
            <v>0</v>
          </cell>
          <cell r="JR454">
            <v>0</v>
          </cell>
          <cell r="JS454">
            <v>0</v>
          </cell>
          <cell r="JT454">
            <v>0</v>
          </cell>
          <cell r="JU454">
            <v>0</v>
          </cell>
          <cell r="JV454">
            <v>0</v>
          </cell>
          <cell r="JW454">
            <v>0</v>
          </cell>
          <cell r="JX454">
            <v>0</v>
          </cell>
          <cell r="JY454">
            <v>0</v>
          </cell>
          <cell r="JZ454">
            <v>0</v>
          </cell>
          <cell r="KA454" t="str">
            <v xml:space="preserve"> </v>
          </cell>
          <cell r="KB454" t="str">
            <v xml:space="preserve"> </v>
          </cell>
          <cell r="KC454" t="str">
            <v xml:space="preserve"> </v>
          </cell>
          <cell r="KD454">
            <v>0</v>
          </cell>
          <cell r="KE454">
            <v>0</v>
          </cell>
          <cell r="KF454">
            <v>0</v>
          </cell>
          <cell r="KG454">
            <v>0</v>
          </cell>
          <cell r="KH454">
            <v>0</v>
          </cell>
          <cell r="KI454" t="str">
            <v xml:space="preserve"> </v>
          </cell>
          <cell r="KJ454" t="str">
            <v xml:space="preserve"> </v>
          </cell>
          <cell r="KK454">
            <v>0</v>
          </cell>
          <cell r="KL454">
            <v>13.660227562957777</v>
          </cell>
          <cell r="KM454" t="str">
            <v xml:space="preserve"> </v>
          </cell>
          <cell r="KN454">
            <v>12.777135997822398</v>
          </cell>
          <cell r="KO454">
            <v>0</v>
          </cell>
          <cell r="KP454" t="str">
            <v xml:space="preserve"> </v>
          </cell>
          <cell r="KQ454" t="str">
            <v xml:space="preserve"> </v>
          </cell>
          <cell r="KR454" t="str">
            <v xml:space="preserve"> </v>
          </cell>
          <cell r="KS454" t="str">
            <v xml:space="preserve"> </v>
          </cell>
          <cell r="KT454" t="str">
            <v xml:space="preserve"> </v>
          </cell>
          <cell r="KU454" t="str">
            <v xml:space="preserve"> </v>
          </cell>
          <cell r="KV454" t="str">
            <v xml:space="preserve"> </v>
          </cell>
          <cell r="KW454" t="str">
            <v xml:space="preserve"> </v>
          </cell>
          <cell r="KX454" t="str">
            <v xml:space="preserve"> </v>
          </cell>
          <cell r="KY454" t="str">
            <v xml:space="preserve"> </v>
          </cell>
          <cell r="KZ454" t="str">
            <v xml:space="preserve"> </v>
          </cell>
          <cell r="LA454" t="str">
            <v xml:space="preserve"> </v>
          </cell>
          <cell r="LB454" t="str">
            <v xml:space="preserve"> </v>
          </cell>
          <cell r="LC454">
            <v>1992</v>
          </cell>
          <cell r="LD454">
            <v>0</v>
          </cell>
          <cell r="LE454">
            <v>0</v>
          </cell>
          <cell r="LF454">
            <v>0</v>
          </cell>
          <cell r="LG454">
            <v>0</v>
          </cell>
          <cell r="LH454">
            <v>19.926425290691594</v>
          </cell>
          <cell r="LI454">
            <v>0</v>
          </cell>
          <cell r="LJ454">
            <v>23.810442350523871</v>
          </cell>
          <cell r="LK454">
            <v>0</v>
          </cell>
          <cell r="LL454">
            <v>0</v>
          </cell>
          <cell r="LM454">
            <v>0</v>
          </cell>
          <cell r="LN454">
            <v>0</v>
          </cell>
          <cell r="LO454">
            <v>0</v>
          </cell>
          <cell r="LP454" t="str">
            <v xml:space="preserve"> </v>
          </cell>
          <cell r="LQ454" t="str">
            <v xml:space="preserve"> </v>
          </cell>
          <cell r="LR454" t="str">
            <v xml:space="preserve"> </v>
          </cell>
          <cell r="LS454" t="str">
            <v xml:space="preserve"> </v>
          </cell>
          <cell r="LT454">
            <v>12.770223756615403</v>
          </cell>
          <cell r="LU454">
            <v>0</v>
          </cell>
          <cell r="LV454">
            <v>0</v>
          </cell>
          <cell r="LW454">
            <v>0</v>
          </cell>
          <cell r="LX454">
            <v>0</v>
          </cell>
          <cell r="LY454">
            <v>0</v>
          </cell>
          <cell r="LZ454">
            <v>0</v>
          </cell>
          <cell r="MA454">
            <v>0</v>
          </cell>
          <cell r="MB454">
            <v>1992</v>
          </cell>
          <cell r="MC454">
            <v>0</v>
          </cell>
          <cell r="MD454">
            <v>0</v>
          </cell>
          <cell r="ME454">
            <v>21.595752969907409</v>
          </cell>
          <cell r="MF454">
            <v>0</v>
          </cell>
          <cell r="MG454">
            <v>0</v>
          </cell>
          <cell r="MH454">
            <v>1992</v>
          </cell>
          <cell r="MI454">
            <v>0</v>
          </cell>
          <cell r="MJ454">
            <v>0</v>
          </cell>
          <cell r="MK454">
            <v>0</v>
          </cell>
          <cell r="ML454">
            <v>0</v>
          </cell>
          <cell r="MM454">
            <v>0</v>
          </cell>
          <cell r="MN454">
            <v>0</v>
          </cell>
          <cell r="MO454">
            <v>0</v>
          </cell>
          <cell r="MP454">
            <v>0</v>
          </cell>
          <cell r="MQ454">
            <v>0</v>
          </cell>
          <cell r="MR454">
            <v>0</v>
          </cell>
          <cell r="MS454" t="str">
            <v xml:space="preserve"> </v>
          </cell>
          <cell r="MT454">
            <v>0</v>
          </cell>
          <cell r="MU454">
            <v>0</v>
          </cell>
          <cell r="MV454">
            <v>0</v>
          </cell>
          <cell r="MW454" t="str">
            <v xml:space="preserve"> </v>
          </cell>
        </row>
        <row r="455">
          <cell r="F455">
            <v>1993</v>
          </cell>
          <cell r="G455">
            <v>16.995394304065481</v>
          </cell>
          <cell r="H455">
            <v>1993</v>
          </cell>
          <cell r="I455">
            <v>18.447499377354756</v>
          </cell>
          <cell r="J455">
            <v>0</v>
          </cell>
          <cell r="K455">
            <v>0</v>
          </cell>
          <cell r="L455">
            <v>18.559604320418927</v>
          </cell>
          <cell r="M455">
            <v>18.559604320418927</v>
          </cell>
          <cell r="N455">
            <v>0</v>
          </cell>
          <cell r="O455">
            <v>0</v>
          </cell>
          <cell r="P455" t="str">
            <v xml:space="preserve"> </v>
          </cell>
          <cell r="Q455">
            <v>0</v>
          </cell>
          <cell r="R455">
            <v>0</v>
          </cell>
          <cell r="S455">
            <v>0</v>
          </cell>
          <cell r="T455">
            <v>0</v>
          </cell>
          <cell r="U455">
            <v>0</v>
          </cell>
          <cell r="V455">
            <v>0</v>
          </cell>
          <cell r="W455">
            <v>0</v>
          </cell>
          <cell r="X455">
            <v>0</v>
          </cell>
          <cell r="Y455">
            <v>0</v>
          </cell>
          <cell r="Z455">
            <v>0</v>
          </cell>
          <cell r="AA455">
            <v>14.914609071261784</v>
          </cell>
          <cell r="AB455">
            <v>0</v>
          </cell>
          <cell r="AC455">
            <v>0</v>
          </cell>
          <cell r="AD455">
            <v>0</v>
          </cell>
          <cell r="AE455">
            <v>0</v>
          </cell>
          <cell r="AF455">
            <v>0</v>
          </cell>
          <cell r="AG455">
            <v>0</v>
          </cell>
          <cell r="AH455" t="str">
            <v xml:space="preserve"> </v>
          </cell>
          <cell r="AI455" t="str">
            <v xml:space="preserve"> </v>
          </cell>
          <cell r="AJ455" t="str">
            <v xml:space="preserve"> </v>
          </cell>
          <cell r="AK455" t="str">
            <v xml:space="preserve"> </v>
          </cell>
          <cell r="AL455" t="str">
            <v xml:space="preserve"> </v>
          </cell>
          <cell r="AM455" t="str">
            <v xml:space="preserve"> </v>
          </cell>
          <cell r="AN455" t="str">
            <v xml:space="preserve"> </v>
          </cell>
          <cell r="AO455" t="str">
            <v xml:space="preserve"> </v>
          </cell>
          <cell r="AP455" t="str">
            <v xml:space="preserve"> </v>
          </cell>
          <cell r="AQ455" t="str">
            <v xml:space="preserve"> </v>
          </cell>
          <cell r="AR455" t="str">
            <v xml:space="preserve"> </v>
          </cell>
          <cell r="AS455" t="str">
            <v xml:space="preserve"> </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B455" t="str">
            <v xml:space="preserve"> </v>
          </cell>
          <cell r="BC455">
            <v>14.914609071261784</v>
          </cell>
          <cell r="BD455">
            <v>0</v>
          </cell>
          <cell r="BE455">
            <v>16.866791508167626</v>
          </cell>
          <cell r="BF455">
            <v>0</v>
          </cell>
          <cell r="BG455">
            <v>0</v>
          </cell>
          <cell r="BH455">
            <v>0</v>
          </cell>
          <cell r="BI455">
            <v>0</v>
          </cell>
          <cell r="BJ455">
            <v>0</v>
          </cell>
          <cell r="BK455">
            <v>2.0883333333333334</v>
          </cell>
          <cell r="BL455">
            <v>8.8444821289265523</v>
          </cell>
          <cell r="BM455">
            <v>13.071744142656533</v>
          </cell>
          <cell r="BN455">
            <v>16.854762754403286</v>
          </cell>
          <cell r="BO455">
            <v>15.43421016659731</v>
          </cell>
          <cell r="BP455">
            <v>17.179417451112943</v>
          </cell>
          <cell r="BQ455">
            <v>21.41530715623048</v>
          </cell>
          <cell r="BR455">
            <v>21.41530715623048</v>
          </cell>
          <cell r="BS455">
            <v>22.015509630053376</v>
          </cell>
          <cell r="BT455">
            <v>22.015509630053376</v>
          </cell>
          <cell r="BU455">
            <v>22.845633836939172</v>
          </cell>
          <cell r="BV455">
            <v>22.845633836939172</v>
          </cell>
          <cell r="BW455">
            <v>21.41530715623048</v>
          </cell>
          <cell r="BX455">
            <v>21.41530715623048</v>
          </cell>
          <cell r="BY455">
            <v>22.845633836939172</v>
          </cell>
          <cell r="BZ455">
            <v>22.845633836939172</v>
          </cell>
          <cell r="CA455" t="str">
            <v xml:space="preserve"> </v>
          </cell>
          <cell r="CB455" t="str">
            <v xml:space="preserve"> </v>
          </cell>
          <cell r="CC455" t="str">
            <v xml:space="preserve"> </v>
          </cell>
          <cell r="CD455" t="str">
            <v xml:space="preserve"> </v>
          </cell>
          <cell r="CE455" t="str">
            <v xml:space="preserve"> </v>
          </cell>
          <cell r="CF455">
            <v>29.976341104118973</v>
          </cell>
          <cell r="CG455" t="str">
            <v xml:space="preserve"> </v>
          </cell>
          <cell r="CH455">
            <v>0</v>
          </cell>
          <cell r="CI455" t="str">
            <v xml:space="preserve"> </v>
          </cell>
          <cell r="CJ455">
            <v>22.257826047950886</v>
          </cell>
          <cell r="CK455" t="str">
            <v xml:space="preserve"> </v>
          </cell>
          <cell r="CL455">
            <v>21.213887377782388</v>
          </cell>
          <cell r="CM455">
            <v>22.044431885358147</v>
          </cell>
          <cell r="CN455" t="str">
            <v xml:space="preserve"> </v>
          </cell>
          <cell r="CO455" t="str">
            <v xml:space="preserve"> </v>
          </cell>
          <cell r="CP455" t="str">
            <v xml:space="preserve"> </v>
          </cell>
          <cell r="CQ455" t="str">
            <v xml:space="preserve"> </v>
          </cell>
          <cell r="CR455" t="str">
            <v xml:space="preserve"> </v>
          </cell>
          <cell r="CS455" t="str">
            <v xml:space="preserve"> </v>
          </cell>
          <cell r="CT455">
            <v>13.517189265571675</v>
          </cell>
          <cell r="CU455">
            <v>10.250072841441531</v>
          </cell>
          <cell r="CV455">
            <v>0</v>
          </cell>
          <cell r="CW455" t="str">
            <v xml:space="preserve"> </v>
          </cell>
          <cell r="CX455" t="str">
            <v xml:space="preserve"> </v>
          </cell>
          <cell r="CY455">
            <v>20.127718089071479</v>
          </cell>
          <cell r="CZ455">
            <v>19.852738230271807</v>
          </cell>
          <cell r="DA455">
            <v>18.663287472696052</v>
          </cell>
          <cell r="DB455">
            <v>0.23838778011811515</v>
          </cell>
          <cell r="DC455">
            <v>0</v>
          </cell>
          <cell r="DD455">
            <v>0</v>
          </cell>
          <cell r="DE455">
            <v>1993</v>
          </cell>
          <cell r="DF455" t="str">
            <v xml:space="preserve"> </v>
          </cell>
          <cell r="DG455">
            <v>0</v>
          </cell>
          <cell r="DH455">
            <v>0</v>
          </cell>
          <cell r="DI455">
            <v>0</v>
          </cell>
          <cell r="DJ455">
            <v>0</v>
          </cell>
          <cell r="DK455">
            <v>0</v>
          </cell>
          <cell r="DL455">
            <v>0</v>
          </cell>
          <cell r="DM455">
            <v>1993</v>
          </cell>
          <cell r="DN455" t="str">
            <v xml:space="preserve"> </v>
          </cell>
          <cell r="DO455" t="str">
            <v xml:space="preserve"> </v>
          </cell>
          <cell r="DP455" t="str">
            <v xml:space="preserve"> </v>
          </cell>
          <cell r="DQ455" t="str">
            <v xml:space="preserve"> </v>
          </cell>
          <cell r="DR455" t="str">
            <v xml:space="preserve"> </v>
          </cell>
          <cell r="DS455" t="str">
            <v xml:space="preserve"> </v>
          </cell>
          <cell r="DT455">
            <v>21.593310291848677</v>
          </cell>
          <cell r="DU455">
            <v>21.593310291848677</v>
          </cell>
          <cell r="DV455" t="str">
            <v xml:space="preserve"> </v>
          </cell>
          <cell r="DW455" t="str">
            <v xml:space="preserve"> </v>
          </cell>
          <cell r="DX455" t="str">
            <v xml:space="preserve"> </v>
          </cell>
          <cell r="DY455" t="str">
            <v xml:space="preserve"> </v>
          </cell>
          <cell r="DZ455" t="str">
            <v xml:space="preserve"> </v>
          </cell>
          <cell r="EA455" t="str">
            <v xml:space="preserve"> </v>
          </cell>
          <cell r="EB455" t="str">
            <v xml:space="preserve"> </v>
          </cell>
          <cell r="EC455" t="str">
            <v xml:space="preserve"> </v>
          </cell>
          <cell r="ED455" t="str">
            <v xml:space="preserve"> </v>
          </cell>
          <cell r="EE455" t="str">
            <v xml:space="preserve"> </v>
          </cell>
          <cell r="EF455" t="str">
            <v xml:space="preserve"> </v>
          </cell>
          <cell r="EG455" t="str">
            <v xml:space="preserve"> </v>
          </cell>
          <cell r="EH455">
            <v>21.880174999999987</v>
          </cell>
          <cell r="EI455" t="str">
            <v xml:space="preserve"> </v>
          </cell>
          <cell r="EJ455">
            <v>9.1167395833333273</v>
          </cell>
          <cell r="EK455" t="str">
            <v xml:space="preserve"> </v>
          </cell>
          <cell r="EL455" t="str">
            <v xml:space="preserve"> </v>
          </cell>
          <cell r="EM455" t="str">
            <v xml:space="preserve"> </v>
          </cell>
          <cell r="EN455" t="str">
            <v xml:space="preserve"> </v>
          </cell>
          <cell r="EO455">
            <v>14.494352812201738</v>
          </cell>
          <cell r="EP455">
            <v>11.026434059044142</v>
          </cell>
          <cell r="EQ455">
            <v>1993</v>
          </cell>
          <cell r="ER455">
            <v>0.63</v>
          </cell>
          <cell r="ES455" t="str">
            <v xml:space="preserve"> </v>
          </cell>
          <cell r="ET455" t="str">
            <v xml:space="preserve"> </v>
          </cell>
          <cell r="EU455" t="str">
            <v xml:space="preserve"> </v>
          </cell>
          <cell r="EV455">
            <v>14.003857536318549</v>
          </cell>
          <cell r="EW455">
            <v>14.02660054347824</v>
          </cell>
          <cell r="EX455">
            <v>16.211960593492108</v>
          </cell>
          <cell r="EY455">
            <v>22.130324596075152</v>
          </cell>
          <cell r="EZ455">
            <v>22.130324596075152</v>
          </cell>
          <cell r="FA455">
            <v>23.863501263348578</v>
          </cell>
          <cell r="FB455">
            <v>23.863501263348578</v>
          </cell>
          <cell r="FC455">
            <v>0</v>
          </cell>
          <cell r="FD455">
            <v>0</v>
          </cell>
          <cell r="FE455">
            <v>0</v>
          </cell>
          <cell r="FF455">
            <v>0</v>
          </cell>
          <cell r="FG455">
            <v>21.419477799303085</v>
          </cell>
          <cell r="FH455">
            <v>0</v>
          </cell>
          <cell r="FI455">
            <v>23.20175867874973</v>
          </cell>
          <cell r="FJ455">
            <v>0</v>
          </cell>
          <cell r="FK455">
            <v>0</v>
          </cell>
          <cell r="FL455">
            <v>0</v>
          </cell>
          <cell r="FM455">
            <v>0</v>
          </cell>
          <cell r="FN455">
            <v>1993</v>
          </cell>
          <cell r="FO455">
            <v>0</v>
          </cell>
          <cell r="FP455">
            <v>0</v>
          </cell>
          <cell r="FQ455">
            <v>0</v>
          </cell>
          <cell r="FR455">
            <v>0</v>
          </cell>
          <cell r="FS455" t="str">
            <v xml:space="preserve"> </v>
          </cell>
          <cell r="FT455">
            <v>0</v>
          </cell>
          <cell r="FU455">
            <v>0</v>
          </cell>
          <cell r="FV455">
            <v>0</v>
          </cell>
          <cell r="FW455">
            <v>0</v>
          </cell>
          <cell r="FX455">
            <v>0</v>
          </cell>
          <cell r="FY455">
            <v>0</v>
          </cell>
          <cell r="FZ455">
            <v>0</v>
          </cell>
          <cell r="GA455">
            <v>0</v>
          </cell>
          <cell r="GB455" t="str">
            <v xml:space="preserve"> </v>
          </cell>
          <cell r="GC455" t="str">
            <v xml:space="preserve"> </v>
          </cell>
          <cell r="GD455">
            <v>0</v>
          </cell>
          <cell r="GE455">
            <v>0</v>
          </cell>
          <cell r="GF455">
            <v>0</v>
          </cell>
          <cell r="GG455">
            <v>0</v>
          </cell>
          <cell r="GH455">
            <v>0</v>
          </cell>
          <cell r="GI455">
            <v>0</v>
          </cell>
          <cell r="GJ455">
            <v>0</v>
          </cell>
          <cell r="GK455" t="str">
            <v xml:space="preserve"> </v>
          </cell>
          <cell r="GL455" t="str">
            <v xml:space="preserve"> </v>
          </cell>
          <cell r="GM455">
            <v>72.048783994736496</v>
          </cell>
          <cell r="GN455" t="str">
            <v xml:space="preserve"> </v>
          </cell>
          <cell r="GO455">
            <v>1993</v>
          </cell>
          <cell r="GP455">
            <v>0</v>
          </cell>
          <cell r="GQ455">
            <v>164.43891555304569</v>
          </cell>
          <cell r="GR455">
            <v>153.4652581717796</v>
          </cell>
          <cell r="GS455">
            <v>159.51746110169998</v>
          </cell>
          <cell r="GT455">
            <v>161.74573373486382</v>
          </cell>
          <cell r="GU455">
            <v>165.09952749545116</v>
          </cell>
          <cell r="GV455">
            <v>163.80895263521094</v>
          </cell>
          <cell r="GW455">
            <v>165.09952749545116</v>
          </cell>
          <cell r="GX455" t="str">
            <v xml:space="preserve"> </v>
          </cell>
          <cell r="GY455">
            <v>0</v>
          </cell>
          <cell r="GZ455">
            <v>182.57086526015283</v>
          </cell>
          <cell r="HA455">
            <v>0</v>
          </cell>
          <cell r="HB455">
            <v>0</v>
          </cell>
          <cell r="HC455">
            <v>184.66713525001555</v>
          </cell>
          <cell r="HD455">
            <v>166.51380761686804</v>
          </cell>
          <cell r="HE455">
            <v>0</v>
          </cell>
          <cell r="HF455">
            <v>0</v>
          </cell>
          <cell r="HG455">
            <v>0</v>
          </cell>
          <cell r="HH455" t="str">
            <v xml:space="preserve"> </v>
          </cell>
          <cell r="HI455">
            <v>101.80013493054082</v>
          </cell>
          <cell r="HJ455" t="str">
            <v xml:space="preserve"> </v>
          </cell>
          <cell r="HK455" t="str">
            <v xml:space="preserve"> </v>
          </cell>
          <cell r="HL455" t="str">
            <v xml:space="preserve"> </v>
          </cell>
          <cell r="HM455" t="str">
            <v xml:space="preserve"> </v>
          </cell>
          <cell r="HN455">
            <v>89.090580122902722</v>
          </cell>
          <cell r="HO455">
            <v>65.078830392846399</v>
          </cell>
          <cell r="HP455">
            <v>60.199277302280706</v>
          </cell>
          <cell r="HQ455" t="str">
            <v xml:space="preserve"> </v>
          </cell>
          <cell r="HR455">
            <v>33.675833333333337</v>
          </cell>
          <cell r="HS455">
            <v>1993</v>
          </cell>
          <cell r="HT455">
            <v>262.20652343143723</v>
          </cell>
          <cell r="HU455">
            <v>1993</v>
          </cell>
          <cell r="HV455">
            <v>175.47023809523807</v>
          </cell>
          <cell r="HW455">
            <v>163.56346646185355</v>
          </cell>
          <cell r="HX455">
            <v>164.41890681003582</v>
          </cell>
          <cell r="HY455">
            <v>152.5121351766513</v>
          </cell>
          <cell r="HZ455">
            <v>162.15544724789578</v>
          </cell>
          <cell r="IA455">
            <v>152.36400227347025</v>
          </cell>
          <cell r="IB455">
            <v>162.15544724789578</v>
          </cell>
          <cell r="IC455">
            <v>0</v>
          </cell>
          <cell r="ID455">
            <v>0</v>
          </cell>
          <cell r="IE455">
            <v>0</v>
          </cell>
          <cell r="IF455">
            <v>0</v>
          </cell>
          <cell r="IG455">
            <v>0</v>
          </cell>
          <cell r="IH455">
            <v>0</v>
          </cell>
          <cell r="II455">
            <v>0</v>
          </cell>
          <cell r="IJ455" t="str">
            <v xml:space="preserve"> </v>
          </cell>
          <cell r="IK455" t="str">
            <v xml:space="preserve"> </v>
          </cell>
          <cell r="IL455" t="str">
            <v xml:space="preserve"> </v>
          </cell>
          <cell r="IM455">
            <v>89.964803230077834</v>
          </cell>
          <cell r="IN455">
            <v>60.305226793928171</v>
          </cell>
          <cell r="IO455" t="str">
            <v xml:space="preserve"> </v>
          </cell>
          <cell r="IP455" t="str">
            <v xml:space="preserve"> </v>
          </cell>
          <cell r="IQ455">
            <v>1993</v>
          </cell>
          <cell r="IR455">
            <v>3.502616748485611</v>
          </cell>
          <cell r="IS455">
            <v>9.7212079083937706</v>
          </cell>
          <cell r="IT455">
            <v>11.736723249097432</v>
          </cell>
          <cell r="IU455">
            <v>0</v>
          </cell>
          <cell r="IV455">
            <v>0</v>
          </cell>
          <cell r="IW455">
            <v>0</v>
          </cell>
          <cell r="IX455">
            <v>17.216581027667953</v>
          </cell>
          <cell r="IY455" t="str">
            <v xml:space="preserve"> </v>
          </cell>
          <cell r="IZ455">
            <v>22.013999999999999</v>
          </cell>
          <cell r="JA455">
            <v>21.632400000000001</v>
          </cell>
          <cell r="JB455" t="str">
            <v xml:space="preserve"> </v>
          </cell>
          <cell r="JC455">
            <v>21.06</v>
          </cell>
          <cell r="JD455">
            <v>0</v>
          </cell>
          <cell r="JE455" t="str">
            <v xml:space="preserve"> </v>
          </cell>
          <cell r="JF455" t="str">
            <v xml:space="preserve"> </v>
          </cell>
          <cell r="JG455" t="str">
            <v xml:space="preserve"> </v>
          </cell>
          <cell r="JH455" t="str">
            <v xml:space="preserve"> </v>
          </cell>
          <cell r="JI455" t="str">
            <v xml:space="preserve"> </v>
          </cell>
          <cell r="JJ455" t="str">
            <v xml:space="preserve"> </v>
          </cell>
          <cell r="JK455" t="str">
            <v xml:space="preserve"> </v>
          </cell>
          <cell r="JL455" t="str">
            <v xml:space="preserve"> </v>
          </cell>
          <cell r="JM455" t="str">
            <v xml:space="preserve"> </v>
          </cell>
          <cell r="JN455">
            <v>24.41558810151199</v>
          </cell>
          <cell r="JO455">
            <v>0</v>
          </cell>
          <cell r="JP455">
            <v>24.006343912729747</v>
          </cell>
          <cell r="JQ455">
            <v>0</v>
          </cell>
          <cell r="JR455">
            <v>0</v>
          </cell>
          <cell r="JS455">
            <v>0</v>
          </cell>
          <cell r="JT455">
            <v>0</v>
          </cell>
          <cell r="JU455">
            <v>0</v>
          </cell>
          <cell r="JV455">
            <v>0</v>
          </cell>
          <cell r="JW455">
            <v>0</v>
          </cell>
          <cell r="JX455">
            <v>0</v>
          </cell>
          <cell r="JY455">
            <v>0</v>
          </cell>
          <cell r="JZ455">
            <v>0</v>
          </cell>
          <cell r="KA455" t="str">
            <v xml:space="preserve"> </v>
          </cell>
          <cell r="KB455" t="str">
            <v xml:space="preserve"> </v>
          </cell>
          <cell r="KC455" t="str">
            <v xml:space="preserve"> </v>
          </cell>
          <cell r="KD455">
            <v>0</v>
          </cell>
          <cell r="KE455">
            <v>0</v>
          </cell>
          <cell r="KF455">
            <v>0</v>
          </cell>
          <cell r="KG455">
            <v>0</v>
          </cell>
          <cell r="KH455">
            <v>0</v>
          </cell>
          <cell r="KI455" t="str">
            <v xml:space="preserve"> </v>
          </cell>
          <cell r="KJ455" t="str">
            <v xml:space="preserve"> </v>
          </cell>
          <cell r="KK455">
            <v>0</v>
          </cell>
          <cell r="KL455">
            <v>12.029632752180669</v>
          </cell>
          <cell r="KM455" t="str">
            <v xml:space="preserve"> </v>
          </cell>
          <cell r="KN455">
            <v>10.982280901893185</v>
          </cell>
          <cell r="KO455">
            <v>0</v>
          </cell>
          <cell r="KP455" t="str">
            <v xml:space="preserve"> </v>
          </cell>
          <cell r="KQ455" t="str">
            <v xml:space="preserve"> </v>
          </cell>
          <cell r="KR455" t="str">
            <v xml:space="preserve"> </v>
          </cell>
          <cell r="KS455" t="str">
            <v xml:space="preserve"> </v>
          </cell>
          <cell r="KT455" t="str">
            <v xml:space="preserve"> </v>
          </cell>
          <cell r="KU455" t="str">
            <v xml:space="preserve"> </v>
          </cell>
          <cell r="KV455" t="str">
            <v xml:space="preserve"> </v>
          </cell>
          <cell r="KW455" t="str">
            <v xml:space="preserve"> </v>
          </cell>
          <cell r="KX455" t="str">
            <v xml:space="preserve"> </v>
          </cell>
          <cell r="KY455" t="str">
            <v xml:space="preserve"> </v>
          </cell>
          <cell r="KZ455" t="str">
            <v xml:space="preserve"> </v>
          </cell>
          <cell r="LA455" t="str">
            <v xml:space="preserve"> </v>
          </cell>
          <cell r="LB455" t="str">
            <v xml:space="preserve"> </v>
          </cell>
          <cell r="LC455">
            <v>1993</v>
          </cell>
          <cell r="LD455">
            <v>0</v>
          </cell>
          <cell r="LE455">
            <v>0</v>
          </cell>
          <cell r="LF455">
            <v>0</v>
          </cell>
          <cell r="LG455">
            <v>0</v>
          </cell>
          <cell r="LH455">
            <v>16.842345676833901</v>
          </cell>
          <cell r="LI455">
            <v>0</v>
          </cell>
          <cell r="LJ455">
            <v>22.783438107785937</v>
          </cell>
          <cell r="LK455">
            <v>0</v>
          </cell>
          <cell r="LL455">
            <v>0</v>
          </cell>
          <cell r="LM455">
            <v>0</v>
          </cell>
          <cell r="LN455">
            <v>0</v>
          </cell>
          <cell r="LO455">
            <v>0</v>
          </cell>
          <cell r="LP455" t="str">
            <v xml:space="preserve"> </v>
          </cell>
          <cell r="LQ455" t="str">
            <v xml:space="preserve"> </v>
          </cell>
          <cell r="LR455" t="str">
            <v xml:space="preserve"> </v>
          </cell>
          <cell r="LS455" t="str">
            <v xml:space="preserve"> </v>
          </cell>
          <cell r="LT455">
            <v>10.964591567852437</v>
          </cell>
          <cell r="LU455">
            <v>0</v>
          </cell>
          <cell r="LV455">
            <v>0</v>
          </cell>
          <cell r="LW455">
            <v>0</v>
          </cell>
          <cell r="LX455">
            <v>0</v>
          </cell>
          <cell r="LY455">
            <v>0</v>
          </cell>
          <cell r="LZ455">
            <v>0</v>
          </cell>
          <cell r="MA455">
            <v>0</v>
          </cell>
          <cell r="MB455">
            <v>1993</v>
          </cell>
          <cell r="MC455">
            <v>0</v>
          </cell>
          <cell r="MD455">
            <v>0</v>
          </cell>
          <cell r="ME455">
            <v>18.913816422685187</v>
          </cell>
          <cell r="MF455">
            <v>0</v>
          </cell>
          <cell r="MG455">
            <v>0</v>
          </cell>
          <cell r="MH455">
            <v>1993</v>
          </cell>
          <cell r="MI455" t="str">
            <v xml:space="preserve"> </v>
          </cell>
          <cell r="MJ455" t="str">
            <v xml:space="preserve"> </v>
          </cell>
          <cell r="MK455" t="str">
            <v xml:space="preserve"> </v>
          </cell>
          <cell r="ML455" t="str">
            <v xml:space="preserve"> </v>
          </cell>
          <cell r="MM455" t="str">
            <v xml:space="preserve"> </v>
          </cell>
          <cell r="MN455" t="str">
            <v xml:space="preserve"> </v>
          </cell>
          <cell r="MO455" t="str">
            <v xml:space="preserve"> </v>
          </cell>
          <cell r="MP455" t="str">
            <v xml:space="preserve"> </v>
          </cell>
          <cell r="MQ455" t="str">
            <v xml:space="preserve"> </v>
          </cell>
          <cell r="MR455" t="str">
            <v xml:space="preserve"> </v>
          </cell>
          <cell r="MS455" t="str">
            <v xml:space="preserve"> </v>
          </cell>
          <cell r="MT455" t="str">
            <v xml:space="preserve"> </v>
          </cell>
          <cell r="MU455">
            <v>0</v>
          </cell>
          <cell r="MV455">
            <v>0</v>
          </cell>
          <cell r="MW455" t="str">
            <v xml:space="preserve"> </v>
          </cell>
        </row>
        <row r="456">
          <cell r="F456">
            <v>1994</v>
          </cell>
          <cell r="G456">
            <v>15.805478056967132</v>
          </cell>
          <cell r="H456">
            <v>1994</v>
          </cell>
          <cell r="I456">
            <v>17.200125991857082</v>
          </cell>
          <cell r="J456">
            <v>0</v>
          </cell>
          <cell r="K456">
            <v>0</v>
          </cell>
          <cell r="L456">
            <v>17.246694481799</v>
          </cell>
          <cell r="M456">
            <v>17.246694481799</v>
          </cell>
          <cell r="N456">
            <v>0</v>
          </cell>
          <cell r="O456">
            <v>0</v>
          </cell>
          <cell r="P456" t="str">
            <v xml:space="preserve"> </v>
          </cell>
          <cell r="Q456">
            <v>0</v>
          </cell>
          <cell r="R456">
            <v>0</v>
          </cell>
          <cell r="S456">
            <v>0</v>
          </cell>
          <cell r="T456">
            <v>0</v>
          </cell>
          <cell r="U456">
            <v>0</v>
          </cell>
          <cell r="V456">
            <v>0</v>
          </cell>
          <cell r="W456">
            <v>0</v>
          </cell>
          <cell r="X456">
            <v>0</v>
          </cell>
          <cell r="Y456">
            <v>0</v>
          </cell>
          <cell r="Z456">
            <v>0</v>
          </cell>
          <cell r="AA456">
            <v>14.747136096994758</v>
          </cell>
          <cell r="AB456">
            <v>0</v>
          </cell>
          <cell r="AC456">
            <v>0</v>
          </cell>
          <cell r="AD456">
            <v>0</v>
          </cell>
          <cell r="AE456">
            <v>0</v>
          </cell>
          <cell r="AF456">
            <v>0</v>
          </cell>
          <cell r="AG456">
            <v>0</v>
          </cell>
          <cell r="AH456" t="str">
            <v xml:space="preserve"> </v>
          </cell>
          <cell r="AI456" t="str">
            <v xml:space="preserve"> </v>
          </cell>
          <cell r="AJ456" t="str">
            <v xml:space="preserve"> </v>
          </cell>
          <cell r="AK456" t="str">
            <v xml:space="preserve"> </v>
          </cell>
          <cell r="AL456" t="str">
            <v xml:space="preserve"> </v>
          </cell>
          <cell r="AM456" t="str">
            <v xml:space="preserve"> </v>
          </cell>
          <cell r="AN456" t="str">
            <v xml:space="preserve"> </v>
          </cell>
          <cell r="AO456" t="str">
            <v xml:space="preserve"> </v>
          </cell>
          <cell r="AP456" t="str">
            <v xml:space="preserve"> </v>
          </cell>
          <cell r="AQ456" t="str">
            <v xml:space="preserve"> </v>
          </cell>
          <cell r="AR456" t="str">
            <v xml:space="preserve"> </v>
          </cell>
          <cell r="AS456" t="str">
            <v xml:space="preserve"> </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B456" t="str">
            <v xml:space="preserve"> </v>
          </cell>
          <cell r="BC456">
            <v>14.747136096994758</v>
          </cell>
          <cell r="BD456">
            <v>0</v>
          </cell>
          <cell r="BE456">
            <v>16.268733472143776</v>
          </cell>
          <cell r="BF456">
            <v>0</v>
          </cell>
          <cell r="BG456">
            <v>0</v>
          </cell>
          <cell r="BH456">
            <v>0</v>
          </cell>
          <cell r="BI456">
            <v>0</v>
          </cell>
          <cell r="BJ456">
            <v>0</v>
          </cell>
          <cell r="BK456">
            <v>1.9016666666666671</v>
          </cell>
          <cell r="BL456">
            <v>8.3644275925733158</v>
          </cell>
          <cell r="BM456">
            <v>12.606895454112049</v>
          </cell>
          <cell r="BN456">
            <v>15.46756802362872</v>
          </cell>
          <cell r="BO456">
            <v>14.722210730011776</v>
          </cell>
          <cell r="BP456">
            <v>15.555677943623868</v>
          </cell>
          <cell r="BQ456">
            <v>20.115277897683921</v>
          </cell>
          <cell r="BR456">
            <v>20.115277897683921</v>
          </cell>
          <cell r="BS456">
            <v>20.830556159420272</v>
          </cell>
          <cell r="BT456">
            <v>20.830556159420272</v>
          </cell>
          <cell r="BU456">
            <v>21.880435866098029</v>
          </cell>
          <cell r="BV456">
            <v>21.880435866098029</v>
          </cell>
          <cell r="BW456">
            <v>20.115277897683921</v>
          </cell>
          <cell r="BX456">
            <v>20.115277897683921</v>
          </cell>
          <cell r="BY456">
            <v>22.311326923410292</v>
          </cell>
          <cell r="BZ456">
            <v>22.311326923410292</v>
          </cell>
          <cell r="CA456" t="str">
            <v xml:space="preserve"> </v>
          </cell>
          <cell r="CB456" t="str">
            <v xml:space="preserve"> </v>
          </cell>
          <cell r="CC456" t="str">
            <v xml:space="preserve"> </v>
          </cell>
          <cell r="CD456" t="str">
            <v xml:space="preserve"> </v>
          </cell>
          <cell r="CE456" t="str">
            <v xml:space="preserve"> </v>
          </cell>
          <cell r="CF456">
            <v>34.203487210491595</v>
          </cell>
          <cell r="CG456" t="str">
            <v xml:space="preserve"> </v>
          </cell>
          <cell r="CH456">
            <v>0</v>
          </cell>
          <cell r="CI456" t="str">
            <v xml:space="preserve"> </v>
          </cell>
          <cell r="CJ456">
            <v>20.681641460370283</v>
          </cell>
          <cell r="CK456">
            <v>20.783419515810262</v>
          </cell>
          <cell r="CL456">
            <v>19.369301316222852</v>
          </cell>
          <cell r="CM456">
            <v>19.995516180830023</v>
          </cell>
          <cell r="CN456" t="str">
            <v xml:space="preserve"> </v>
          </cell>
          <cell r="CO456" t="str">
            <v xml:space="preserve"> </v>
          </cell>
          <cell r="CP456" t="str">
            <v xml:space="preserve"> </v>
          </cell>
          <cell r="CQ456" t="str">
            <v xml:space="preserve"> </v>
          </cell>
          <cell r="CR456" t="str">
            <v xml:space="preserve"> </v>
          </cell>
          <cell r="CS456" t="str">
            <v xml:space="preserve"> </v>
          </cell>
          <cell r="CT456">
            <v>13.654477044059398</v>
          </cell>
          <cell r="CU456">
            <v>11.7471137040559</v>
          </cell>
          <cell r="CV456">
            <v>0</v>
          </cell>
          <cell r="CW456" t="str">
            <v xml:space="preserve"> </v>
          </cell>
          <cell r="CX456" t="str">
            <v xml:space="preserve"> </v>
          </cell>
          <cell r="CY456">
            <v>18.74037679425836</v>
          </cell>
          <cell r="CZ456">
            <v>18.40225604912106</v>
          </cell>
          <cell r="DA456">
            <v>17.251385185883418</v>
          </cell>
          <cell r="DB456">
            <v>0.29419299473568611</v>
          </cell>
          <cell r="DC456">
            <v>0</v>
          </cell>
          <cell r="DD456">
            <v>0</v>
          </cell>
          <cell r="DE456">
            <v>1994</v>
          </cell>
          <cell r="DF456" t="str">
            <v xml:space="preserve"> </v>
          </cell>
          <cell r="DG456">
            <v>0</v>
          </cell>
          <cell r="DH456">
            <v>0</v>
          </cell>
          <cell r="DI456">
            <v>0</v>
          </cell>
          <cell r="DJ456">
            <v>0</v>
          </cell>
          <cell r="DK456">
            <v>0</v>
          </cell>
          <cell r="DL456">
            <v>0</v>
          </cell>
          <cell r="DM456">
            <v>1994</v>
          </cell>
          <cell r="DN456" t="str">
            <v xml:space="preserve"> </v>
          </cell>
          <cell r="DO456" t="str">
            <v xml:space="preserve"> </v>
          </cell>
          <cell r="DP456" t="str">
            <v xml:space="preserve"> </v>
          </cell>
          <cell r="DQ456" t="str">
            <v xml:space="preserve"> </v>
          </cell>
          <cell r="DR456" t="str">
            <v xml:space="preserve"> </v>
          </cell>
          <cell r="DS456" t="str">
            <v xml:space="preserve"> </v>
          </cell>
          <cell r="DT456">
            <v>20.560786968656803</v>
          </cell>
          <cell r="DU456">
            <v>20.560786968656803</v>
          </cell>
          <cell r="DV456" t="str">
            <v xml:space="preserve"> </v>
          </cell>
          <cell r="DW456" t="str">
            <v xml:space="preserve"> </v>
          </cell>
          <cell r="DX456" t="str">
            <v xml:space="preserve"> </v>
          </cell>
          <cell r="DY456" t="str">
            <v xml:space="preserve"> </v>
          </cell>
          <cell r="DZ456" t="str">
            <v xml:space="preserve"> </v>
          </cell>
          <cell r="EA456" t="str">
            <v xml:space="preserve"> </v>
          </cell>
          <cell r="EB456" t="str">
            <v xml:space="preserve"> </v>
          </cell>
          <cell r="EC456" t="str">
            <v xml:space="preserve"> </v>
          </cell>
          <cell r="ED456" t="str">
            <v xml:space="preserve"> </v>
          </cell>
          <cell r="EE456" t="str">
            <v xml:space="preserve"> </v>
          </cell>
          <cell r="EF456" t="str">
            <v xml:space="preserve"> </v>
          </cell>
          <cell r="EG456" t="str">
            <v xml:space="preserve"> </v>
          </cell>
          <cell r="EH456">
            <v>21.134558345901798</v>
          </cell>
          <cell r="EI456" t="str">
            <v xml:space="preserve"> </v>
          </cell>
          <cell r="EJ456">
            <v>21.134558345901798</v>
          </cell>
          <cell r="EK456" t="str">
            <v xml:space="preserve"> </v>
          </cell>
          <cell r="EL456" t="str">
            <v xml:space="preserve"> </v>
          </cell>
          <cell r="EM456" t="str">
            <v xml:space="preserve"> </v>
          </cell>
          <cell r="EN456" t="str">
            <v xml:space="preserve"> </v>
          </cell>
          <cell r="EO456">
            <v>14.937405772542325</v>
          </cell>
          <cell r="EP456">
            <v>12.102601905785507</v>
          </cell>
          <cell r="EQ456">
            <v>1994</v>
          </cell>
          <cell r="ER456">
            <v>0.50749999999999995</v>
          </cell>
          <cell r="ES456" t="str">
            <v xml:space="preserve"> </v>
          </cell>
          <cell r="ET456" t="str">
            <v xml:space="preserve"> </v>
          </cell>
          <cell r="EU456" t="str">
            <v xml:space="preserve"> </v>
          </cell>
          <cell r="EV456">
            <v>12.008879602662766</v>
          </cell>
          <cell r="EW456">
            <v>13.084292106563334</v>
          </cell>
          <cell r="EX456">
            <v>14.624708443849237</v>
          </cell>
          <cell r="EY456">
            <v>21.433087580611588</v>
          </cell>
          <cell r="EZ456">
            <v>21.433087580611588</v>
          </cell>
          <cell r="FA456">
            <v>23.302554872234921</v>
          </cell>
          <cell r="FB456">
            <v>23.302554872234921</v>
          </cell>
          <cell r="FC456">
            <v>0</v>
          </cell>
          <cell r="FD456">
            <v>0</v>
          </cell>
          <cell r="FE456">
            <v>0</v>
          </cell>
          <cell r="FF456">
            <v>0</v>
          </cell>
          <cell r="FG456">
            <v>20.470028510938892</v>
          </cell>
          <cell r="FH456">
            <v>0</v>
          </cell>
          <cell r="FI456">
            <v>22.274462175386574</v>
          </cell>
          <cell r="FJ456">
            <v>0</v>
          </cell>
          <cell r="FK456">
            <v>0</v>
          </cell>
          <cell r="FL456">
            <v>0</v>
          </cell>
          <cell r="FM456">
            <v>0</v>
          </cell>
          <cell r="FN456">
            <v>1994</v>
          </cell>
          <cell r="FO456">
            <v>0</v>
          </cell>
          <cell r="FP456">
            <v>0</v>
          </cell>
          <cell r="FQ456">
            <v>0</v>
          </cell>
          <cell r="FR456">
            <v>0</v>
          </cell>
          <cell r="FS456" t="str">
            <v xml:space="preserve"> </v>
          </cell>
          <cell r="FT456">
            <v>0</v>
          </cell>
          <cell r="FU456">
            <v>0</v>
          </cell>
          <cell r="FV456">
            <v>0</v>
          </cell>
          <cell r="FW456">
            <v>0</v>
          </cell>
          <cell r="FX456">
            <v>0</v>
          </cell>
          <cell r="FY456">
            <v>0</v>
          </cell>
          <cell r="FZ456">
            <v>0</v>
          </cell>
          <cell r="GA456">
            <v>0</v>
          </cell>
          <cell r="GB456" t="str">
            <v xml:space="preserve"> </v>
          </cell>
          <cell r="GC456" t="str">
            <v xml:space="preserve"> </v>
          </cell>
          <cell r="GD456">
            <v>0</v>
          </cell>
          <cell r="GE456">
            <v>0</v>
          </cell>
          <cell r="GF456">
            <v>0</v>
          </cell>
          <cell r="GG456">
            <v>0</v>
          </cell>
          <cell r="GH456">
            <v>0</v>
          </cell>
          <cell r="GI456">
            <v>0</v>
          </cell>
          <cell r="GJ456">
            <v>0</v>
          </cell>
          <cell r="GK456" t="str">
            <v xml:space="preserve"> </v>
          </cell>
          <cell r="GL456" t="str">
            <v xml:space="preserve"> </v>
          </cell>
          <cell r="GM456">
            <v>81.98242000340106</v>
          </cell>
          <cell r="GN456" t="str">
            <v xml:space="preserve"> </v>
          </cell>
          <cell r="GO456">
            <v>1994</v>
          </cell>
          <cell r="GP456">
            <v>0</v>
          </cell>
          <cell r="GQ456">
            <v>152.238787467751</v>
          </cell>
          <cell r="GR456">
            <v>129.18573987258966</v>
          </cell>
          <cell r="GS456">
            <v>149.26259552782943</v>
          </cell>
          <cell r="GT456">
            <v>143.72551443947432</v>
          </cell>
          <cell r="GU456">
            <v>155.29631991292428</v>
          </cell>
          <cell r="GV456">
            <v>153.57256020898726</v>
          </cell>
          <cell r="GW456">
            <v>155.29631991292428</v>
          </cell>
          <cell r="GX456" t="str">
            <v xml:space="preserve"> </v>
          </cell>
          <cell r="GY456">
            <v>0</v>
          </cell>
          <cell r="GZ456">
            <v>166.16169638110406</v>
          </cell>
          <cell r="HA456">
            <v>0</v>
          </cell>
          <cell r="HB456">
            <v>0</v>
          </cell>
          <cell r="HC456">
            <v>165.58383892042326</v>
          </cell>
          <cell r="HD456">
            <v>148.14215665150991</v>
          </cell>
          <cell r="HE456">
            <v>0</v>
          </cell>
          <cell r="HF456">
            <v>0</v>
          </cell>
          <cell r="HG456">
            <v>0</v>
          </cell>
          <cell r="HH456" t="str">
            <v xml:space="preserve"> </v>
          </cell>
          <cell r="HI456">
            <v>112.72437842795364</v>
          </cell>
          <cell r="HJ456" t="str">
            <v xml:space="preserve"> </v>
          </cell>
          <cell r="HK456" t="str">
            <v xml:space="preserve"> </v>
          </cell>
          <cell r="HL456" t="str">
            <v xml:space="preserve"> </v>
          </cell>
          <cell r="HM456" t="str">
            <v xml:space="preserve"> </v>
          </cell>
          <cell r="HN456">
            <v>91.419792935896965</v>
          </cell>
          <cell r="HO456">
            <v>82.790876421125148</v>
          </cell>
          <cell r="HP456">
            <v>77.508986646458013</v>
          </cell>
          <cell r="HQ456" t="str">
            <v xml:space="preserve"> </v>
          </cell>
          <cell r="HR456">
            <v>37.181666666666665</v>
          </cell>
          <cell r="HS456">
            <v>1994</v>
          </cell>
          <cell r="HT456">
            <v>278.00071254387586</v>
          </cell>
          <cell r="HU456">
            <v>1994</v>
          </cell>
          <cell r="HV456">
            <v>149.05118871056024</v>
          </cell>
          <cell r="HW456">
            <v>138.89356361565763</v>
          </cell>
          <cell r="HX456">
            <v>155.77112157247029</v>
          </cell>
          <cell r="HY456">
            <v>145.61349647756768</v>
          </cell>
          <cell r="HZ456">
            <v>152.24974008638193</v>
          </cell>
          <cell r="IA456">
            <v>139.77539571095062</v>
          </cell>
          <cell r="IB456">
            <v>152.24974008638193</v>
          </cell>
          <cell r="IC456">
            <v>0</v>
          </cell>
          <cell r="ID456">
            <v>0</v>
          </cell>
          <cell r="IE456">
            <v>0</v>
          </cell>
          <cell r="IF456">
            <v>0</v>
          </cell>
          <cell r="IG456">
            <v>116.39176779233958</v>
          </cell>
          <cell r="IH456" t="str">
            <v xml:space="preserve"> </v>
          </cell>
          <cell r="II456">
            <v>109.94616399364658</v>
          </cell>
          <cell r="IJ456" t="str">
            <v xml:space="preserve"> </v>
          </cell>
          <cell r="IK456" t="str">
            <v xml:space="preserve"> </v>
          </cell>
          <cell r="IL456" t="str">
            <v xml:space="preserve"> </v>
          </cell>
          <cell r="IM456">
            <v>91.401463556783924</v>
          </cell>
          <cell r="IN456">
            <v>76.554908351247022</v>
          </cell>
          <cell r="IO456" t="str">
            <v xml:space="preserve"> </v>
          </cell>
          <cell r="IP456" t="str">
            <v xml:space="preserve"> </v>
          </cell>
          <cell r="IQ456">
            <v>1994</v>
          </cell>
          <cell r="IR456">
            <v>3.1636791921664549</v>
          </cell>
          <cell r="IS456">
            <v>9.6886871641090941</v>
          </cell>
          <cell r="IT456">
            <v>11.700539533481036</v>
          </cell>
          <cell r="IU456">
            <v>0</v>
          </cell>
          <cell r="IV456">
            <v>0</v>
          </cell>
          <cell r="IW456">
            <v>0</v>
          </cell>
          <cell r="IX456">
            <v>16.349222582972544</v>
          </cell>
          <cell r="IY456" t="str">
            <v xml:space="preserve"> </v>
          </cell>
          <cell r="IZ456">
            <v>21.684000000000001</v>
          </cell>
          <cell r="JA456">
            <v>20.848000000000003</v>
          </cell>
          <cell r="JB456" t="str">
            <v xml:space="preserve"> </v>
          </cell>
          <cell r="JC456">
            <v>19.594000000000001</v>
          </cell>
          <cell r="JD456">
            <v>33.361587486587446</v>
          </cell>
          <cell r="JE456" t="str">
            <v xml:space="preserve"> </v>
          </cell>
          <cell r="JF456" t="str">
            <v xml:space="preserve"> </v>
          </cell>
          <cell r="JG456" t="str">
            <v xml:space="preserve"> </v>
          </cell>
          <cell r="JH456" t="str">
            <v xml:space="preserve"> </v>
          </cell>
          <cell r="JI456" t="str">
            <v xml:space="preserve"> </v>
          </cell>
          <cell r="JJ456" t="str">
            <v xml:space="preserve"> </v>
          </cell>
          <cell r="JK456" t="str">
            <v xml:space="preserve"> </v>
          </cell>
          <cell r="JL456" t="str">
            <v xml:space="preserve"> </v>
          </cell>
          <cell r="JM456" t="str">
            <v xml:space="preserve"> </v>
          </cell>
          <cell r="JN456">
            <v>21.74559448653196</v>
          </cell>
          <cell r="JO456">
            <v>0</v>
          </cell>
          <cell r="JP456">
            <v>20.859723875661349</v>
          </cell>
          <cell r="JQ456">
            <v>0</v>
          </cell>
          <cell r="JR456">
            <v>0</v>
          </cell>
          <cell r="JS456">
            <v>0</v>
          </cell>
          <cell r="JT456">
            <v>0</v>
          </cell>
          <cell r="JU456">
            <v>0</v>
          </cell>
          <cell r="JV456">
            <v>0</v>
          </cell>
          <cell r="JW456">
            <v>0</v>
          </cell>
          <cell r="JX456">
            <v>0</v>
          </cell>
          <cell r="JY456">
            <v>0</v>
          </cell>
          <cell r="JZ456">
            <v>0</v>
          </cell>
          <cell r="KA456" t="str">
            <v xml:space="preserve"> </v>
          </cell>
          <cell r="KB456" t="str">
            <v xml:space="preserve"> </v>
          </cell>
          <cell r="KC456" t="str">
            <v xml:space="preserve"> </v>
          </cell>
          <cell r="KD456">
            <v>0</v>
          </cell>
          <cell r="KE456">
            <v>0</v>
          </cell>
          <cell r="KF456">
            <v>13.179150132275096</v>
          </cell>
          <cell r="KG456">
            <v>15.139497700907572</v>
          </cell>
          <cell r="KH456">
            <v>0</v>
          </cell>
          <cell r="KI456" t="str">
            <v xml:space="preserve"> </v>
          </cell>
          <cell r="KJ456" t="str">
            <v xml:space="preserve"> </v>
          </cell>
          <cell r="KK456">
            <v>12.532202650804988</v>
          </cell>
          <cell r="KL456">
            <v>13.403736701472907</v>
          </cell>
          <cell r="KM456" t="str">
            <v xml:space="preserve"> </v>
          </cell>
          <cell r="KN456">
            <v>12.584433574591051</v>
          </cell>
          <cell r="KO456">
            <v>0</v>
          </cell>
          <cell r="KP456" t="str">
            <v xml:space="preserve"> </v>
          </cell>
          <cell r="KQ456" t="str">
            <v xml:space="preserve"> </v>
          </cell>
          <cell r="KR456" t="str">
            <v xml:space="preserve"> </v>
          </cell>
          <cell r="KS456" t="str">
            <v xml:space="preserve"> </v>
          </cell>
          <cell r="KT456" t="str">
            <v xml:space="preserve"> </v>
          </cell>
          <cell r="KU456" t="str">
            <v xml:space="preserve"> </v>
          </cell>
          <cell r="KV456" t="str">
            <v xml:space="preserve"> </v>
          </cell>
          <cell r="KW456" t="str">
            <v xml:space="preserve"> </v>
          </cell>
          <cell r="KX456" t="str">
            <v xml:space="preserve"> </v>
          </cell>
          <cell r="KY456" t="str">
            <v xml:space="preserve"> </v>
          </cell>
          <cell r="KZ456" t="str">
            <v xml:space="preserve"> </v>
          </cell>
          <cell r="LA456" t="str">
            <v xml:space="preserve"> </v>
          </cell>
          <cell r="LB456" t="str">
            <v xml:space="preserve"> </v>
          </cell>
          <cell r="LC456">
            <v>1994</v>
          </cell>
          <cell r="LD456">
            <v>0</v>
          </cell>
          <cell r="LE456">
            <v>0</v>
          </cell>
          <cell r="LF456">
            <v>0</v>
          </cell>
          <cell r="LG456">
            <v>0</v>
          </cell>
          <cell r="LH456">
            <v>15.624665652383044</v>
          </cell>
          <cell r="LI456">
            <v>0</v>
          </cell>
          <cell r="LJ456">
            <v>20.38786267174854</v>
          </cell>
          <cell r="LK456">
            <v>0</v>
          </cell>
          <cell r="LL456">
            <v>0</v>
          </cell>
          <cell r="LM456">
            <v>0</v>
          </cell>
          <cell r="LN456">
            <v>0</v>
          </cell>
          <cell r="LO456">
            <v>0</v>
          </cell>
          <cell r="LP456" t="str">
            <v xml:space="preserve"> </v>
          </cell>
          <cell r="LQ456" t="str">
            <v xml:space="preserve"> </v>
          </cell>
          <cell r="LR456" t="str">
            <v xml:space="preserve"> </v>
          </cell>
          <cell r="LS456" t="str">
            <v xml:space="preserve"> </v>
          </cell>
          <cell r="LT456">
            <v>12.379758020613034</v>
          </cell>
          <cell r="LU456">
            <v>0</v>
          </cell>
          <cell r="LV456">
            <v>0</v>
          </cell>
          <cell r="LW456">
            <v>0</v>
          </cell>
          <cell r="LX456">
            <v>0</v>
          </cell>
          <cell r="LY456">
            <v>0</v>
          </cell>
          <cell r="LZ456">
            <v>0</v>
          </cell>
          <cell r="MA456">
            <v>0</v>
          </cell>
          <cell r="MB456">
            <v>1994</v>
          </cell>
          <cell r="MC456">
            <v>0</v>
          </cell>
          <cell r="MD456">
            <v>0</v>
          </cell>
          <cell r="ME456">
            <v>17.893013683796298</v>
          </cell>
          <cell r="MF456">
            <v>0</v>
          </cell>
          <cell r="MG456">
            <v>0</v>
          </cell>
          <cell r="MH456">
            <v>1994</v>
          </cell>
          <cell r="MI456" t="str">
            <v xml:space="preserve"> </v>
          </cell>
          <cell r="MJ456" t="str">
            <v xml:space="preserve"> </v>
          </cell>
          <cell r="MK456" t="str">
            <v xml:space="preserve"> </v>
          </cell>
          <cell r="ML456" t="str">
            <v xml:space="preserve"> </v>
          </cell>
          <cell r="MM456" t="str">
            <v xml:space="preserve"> </v>
          </cell>
          <cell r="MN456" t="str">
            <v xml:space="preserve"> </v>
          </cell>
          <cell r="MO456" t="str">
            <v xml:space="preserve"> </v>
          </cell>
          <cell r="MP456" t="str">
            <v xml:space="preserve"> </v>
          </cell>
          <cell r="MQ456" t="str">
            <v xml:space="preserve"> </v>
          </cell>
          <cell r="MR456" t="str">
            <v xml:space="preserve"> </v>
          </cell>
          <cell r="MS456" t="str">
            <v xml:space="preserve"> </v>
          </cell>
          <cell r="MT456" t="str">
            <v xml:space="preserve"> </v>
          </cell>
          <cell r="MU456">
            <v>0</v>
          </cell>
          <cell r="MV456">
            <v>0</v>
          </cell>
          <cell r="MW456" t="str">
            <v xml:space="preserve"> </v>
          </cell>
        </row>
        <row r="457">
          <cell r="F457">
            <v>1995</v>
          </cell>
          <cell r="G457">
            <v>17.039920154470447</v>
          </cell>
          <cell r="H457">
            <v>1995</v>
          </cell>
          <cell r="I457">
            <v>18.426686047092335</v>
          </cell>
          <cell r="J457">
            <v>0</v>
          </cell>
          <cell r="K457">
            <v>0</v>
          </cell>
          <cell r="L457">
            <v>18.604597636424689</v>
          </cell>
          <cell r="M457">
            <v>18.604597636424689</v>
          </cell>
          <cell r="N457">
            <v>0</v>
          </cell>
          <cell r="O457">
            <v>0</v>
          </cell>
          <cell r="P457" t="str">
            <v xml:space="preserve"> </v>
          </cell>
          <cell r="Q457">
            <v>0</v>
          </cell>
          <cell r="R457">
            <v>0</v>
          </cell>
          <cell r="S457">
            <v>0</v>
          </cell>
          <cell r="T457">
            <v>0</v>
          </cell>
          <cell r="U457">
            <v>0</v>
          </cell>
          <cell r="V457">
            <v>0</v>
          </cell>
          <cell r="W457">
            <v>0</v>
          </cell>
          <cell r="X457">
            <v>0</v>
          </cell>
          <cell r="Y457">
            <v>0</v>
          </cell>
          <cell r="Z457">
            <v>0</v>
          </cell>
          <cell r="AA457">
            <v>16.284919890374237</v>
          </cell>
          <cell r="AB457">
            <v>0</v>
          </cell>
          <cell r="AC457">
            <v>0</v>
          </cell>
          <cell r="AD457">
            <v>0</v>
          </cell>
          <cell r="AE457">
            <v>0</v>
          </cell>
          <cell r="AF457">
            <v>0</v>
          </cell>
          <cell r="AG457">
            <v>0</v>
          </cell>
          <cell r="AH457" t="str">
            <v xml:space="preserve"> </v>
          </cell>
          <cell r="AI457" t="str">
            <v xml:space="preserve"> </v>
          </cell>
          <cell r="AJ457" t="str">
            <v xml:space="preserve"> </v>
          </cell>
          <cell r="AK457" t="str">
            <v xml:space="preserve"> </v>
          </cell>
          <cell r="AL457" t="str">
            <v xml:space="preserve"> </v>
          </cell>
          <cell r="AM457" t="str">
            <v xml:space="preserve"> </v>
          </cell>
          <cell r="AN457" t="str">
            <v xml:space="preserve"> </v>
          </cell>
          <cell r="AO457" t="str">
            <v xml:space="preserve"> </v>
          </cell>
          <cell r="AP457" t="str">
            <v xml:space="preserve"> </v>
          </cell>
          <cell r="AQ457" t="str">
            <v xml:space="preserve"> </v>
          </cell>
          <cell r="AR457" t="str">
            <v xml:space="preserve"> </v>
          </cell>
          <cell r="AS457" t="str">
            <v xml:space="preserve"> </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B457" t="str">
            <v xml:space="preserve"> </v>
          </cell>
          <cell r="BC457">
            <v>16.110516060407907</v>
          </cell>
          <cell r="BD457">
            <v>0.17440382996633</v>
          </cell>
          <cell r="BE457">
            <v>17.422770908455231</v>
          </cell>
          <cell r="BF457">
            <v>0</v>
          </cell>
          <cell r="BG457">
            <v>0</v>
          </cell>
          <cell r="BH457">
            <v>0</v>
          </cell>
          <cell r="BI457">
            <v>0</v>
          </cell>
          <cell r="BJ457">
            <v>0</v>
          </cell>
          <cell r="BK457">
            <v>1.6366666666666667</v>
          </cell>
          <cell r="BL457">
            <v>6.3634958372338781</v>
          </cell>
          <cell r="BM457">
            <v>13.442857954545444</v>
          </cell>
          <cell r="BN457">
            <v>17.043747750676079</v>
          </cell>
          <cell r="BO457">
            <v>16.104427358539613</v>
          </cell>
          <cell r="BP457">
            <v>17.258101310588714</v>
          </cell>
          <cell r="BQ457">
            <v>21.385444924069059</v>
          </cell>
          <cell r="BR457">
            <v>21.385444924069059</v>
          </cell>
          <cell r="BS457">
            <v>21.992157123292404</v>
          </cell>
          <cell r="BT457">
            <v>21.992157123292404</v>
          </cell>
          <cell r="BU457">
            <v>22.897532381162872</v>
          </cell>
          <cell r="BV457">
            <v>22.897532381162872</v>
          </cell>
          <cell r="BW457">
            <v>22.894972912766093</v>
          </cell>
          <cell r="BX457">
            <v>22.894972912766093</v>
          </cell>
          <cell r="BY457">
            <v>24.829479470043676</v>
          </cell>
          <cell r="BZ457">
            <v>24.829479470043676</v>
          </cell>
          <cell r="CA457" t="str">
            <v xml:space="preserve"> </v>
          </cell>
          <cell r="CB457" t="str">
            <v xml:space="preserve"> </v>
          </cell>
          <cell r="CC457" t="str">
            <v xml:space="preserve"> </v>
          </cell>
          <cell r="CD457" t="str">
            <v xml:space="preserve"> </v>
          </cell>
          <cell r="CE457" t="str">
            <v xml:space="preserve"> </v>
          </cell>
          <cell r="CF457">
            <v>35.220244797084092</v>
          </cell>
          <cell r="CG457" t="str">
            <v xml:space="preserve"> </v>
          </cell>
          <cell r="CH457">
            <v>0</v>
          </cell>
          <cell r="CI457" t="str">
            <v xml:space="preserve"> </v>
          </cell>
          <cell r="CJ457">
            <v>20.784773030649731</v>
          </cell>
          <cell r="CK457">
            <v>21.063592356632672</v>
          </cell>
          <cell r="CL457">
            <v>19.838100502305647</v>
          </cell>
          <cell r="CM457">
            <v>20.438671873916498</v>
          </cell>
          <cell r="CN457" t="str">
            <v xml:space="preserve"> </v>
          </cell>
          <cell r="CO457" t="str">
            <v xml:space="preserve"> </v>
          </cell>
          <cell r="CP457" t="str">
            <v xml:space="preserve"> </v>
          </cell>
          <cell r="CQ457" t="str">
            <v xml:space="preserve"> </v>
          </cell>
          <cell r="CR457" t="str">
            <v xml:space="preserve"> </v>
          </cell>
          <cell r="CS457" t="str">
            <v xml:space="preserve"> </v>
          </cell>
          <cell r="CT457">
            <v>14.691863909196544</v>
          </cell>
          <cell r="CU457">
            <v>13.769513593766987</v>
          </cell>
          <cell r="CV457">
            <v>0</v>
          </cell>
          <cell r="CW457" t="str">
            <v xml:space="preserve"> </v>
          </cell>
          <cell r="CX457" t="str">
            <v xml:space="preserve"> </v>
          </cell>
          <cell r="CY457">
            <v>19.747487860585242</v>
          </cell>
          <cell r="CZ457">
            <v>19.881499240473946</v>
          </cell>
          <cell r="DA457">
            <v>18.73341085374626</v>
          </cell>
          <cell r="DB457">
            <v>0.25201457618230322</v>
          </cell>
          <cell r="DC457">
            <v>0</v>
          </cell>
          <cell r="DD457">
            <v>0</v>
          </cell>
          <cell r="DE457">
            <v>1995</v>
          </cell>
          <cell r="DF457" t="str">
            <v xml:space="preserve"> </v>
          </cell>
          <cell r="DG457">
            <v>0</v>
          </cell>
          <cell r="DH457">
            <v>0</v>
          </cell>
          <cell r="DI457">
            <v>0</v>
          </cell>
          <cell r="DJ457">
            <v>0</v>
          </cell>
          <cell r="DK457">
            <v>0</v>
          </cell>
          <cell r="DL457">
            <v>0</v>
          </cell>
          <cell r="DM457">
            <v>1995</v>
          </cell>
          <cell r="DN457" t="str">
            <v xml:space="preserve"> </v>
          </cell>
          <cell r="DO457" t="str">
            <v xml:space="preserve"> </v>
          </cell>
          <cell r="DP457" t="str">
            <v xml:space="preserve"> </v>
          </cell>
          <cell r="DQ457" t="str">
            <v xml:space="preserve"> </v>
          </cell>
          <cell r="DR457" t="str">
            <v xml:space="preserve"> </v>
          </cell>
          <cell r="DS457" t="str">
            <v xml:space="preserve"> </v>
          </cell>
          <cell r="DT457">
            <v>22.457636688683156</v>
          </cell>
          <cell r="DU457">
            <v>22.457636688683156</v>
          </cell>
          <cell r="DV457" t="str">
            <v xml:space="preserve"> </v>
          </cell>
          <cell r="DW457" t="str">
            <v xml:space="preserve"> </v>
          </cell>
          <cell r="DX457" t="str">
            <v xml:space="preserve"> </v>
          </cell>
          <cell r="DY457" t="str">
            <v xml:space="preserve"> </v>
          </cell>
          <cell r="DZ457" t="str">
            <v xml:space="preserve"> </v>
          </cell>
          <cell r="EA457" t="str">
            <v xml:space="preserve"> </v>
          </cell>
          <cell r="EB457" t="str">
            <v xml:space="preserve"> </v>
          </cell>
          <cell r="EC457" t="str">
            <v xml:space="preserve"> </v>
          </cell>
          <cell r="ED457" t="str">
            <v xml:space="preserve"> </v>
          </cell>
          <cell r="EE457" t="str">
            <v xml:space="preserve"> </v>
          </cell>
          <cell r="EF457" t="str">
            <v xml:space="preserve"> </v>
          </cell>
          <cell r="EG457" t="str">
            <v xml:space="preserve"> </v>
          </cell>
          <cell r="EH457">
            <v>21.266609956833769</v>
          </cell>
          <cell r="EI457" t="str">
            <v xml:space="preserve"> </v>
          </cell>
          <cell r="EJ457">
            <v>21.266609956833769</v>
          </cell>
          <cell r="EK457" t="str">
            <v xml:space="preserve"> </v>
          </cell>
          <cell r="EL457" t="str">
            <v xml:space="preserve"> </v>
          </cell>
          <cell r="EM457" t="str">
            <v xml:space="preserve"> </v>
          </cell>
          <cell r="EN457" t="str">
            <v xml:space="preserve"> </v>
          </cell>
          <cell r="EO457">
            <v>16.201762759789752</v>
          </cell>
          <cell r="EP457">
            <v>14.337430877506661</v>
          </cell>
          <cell r="EQ457">
            <v>1995</v>
          </cell>
          <cell r="ER457">
            <v>0.28583333333333333</v>
          </cell>
          <cell r="ES457" t="str">
            <v xml:space="preserve"> </v>
          </cell>
          <cell r="ET457" t="str">
            <v xml:space="preserve"> </v>
          </cell>
          <cell r="EU457" t="str">
            <v xml:space="preserve"> </v>
          </cell>
          <cell r="EV457">
            <v>13.34826726648636</v>
          </cell>
          <cell r="EW457">
            <v>15.438385559687248</v>
          </cell>
          <cell r="EX457">
            <v>17.030603247867678</v>
          </cell>
          <cell r="EY457">
            <v>22.168052215519015</v>
          </cell>
          <cell r="EZ457">
            <v>22.168052215519015</v>
          </cell>
          <cell r="FA457">
            <v>24.098115246428804</v>
          </cell>
          <cell r="FB457">
            <v>24.098115246428804</v>
          </cell>
          <cell r="FC457">
            <v>0</v>
          </cell>
          <cell r="FD457">
            <v>0</v>
          </cell>
          <cell r="FE457">
            <v>0</v>
          </cell>
          <cell r="FF457">
            <v>0</v>
          </cell>
          <cell r="FG457">
            <v>20.504076236478038</v>
          </cell>
          <cell r="FH457">
            <v>0</v>
          </cell>
          <cell r="FI457">
            <v>21.83601996654183</v>
          </cell>
          <cell r="FJ457">
            <v>0</v>
          </cell>
          <cell r="FK457">
            <v>0</v>
          </cell>
          <cell r="FL457">
            <v>0</v>
          </cell>
          <cell r="FM457">
            <v>0</v>
          </cell>
          <cell r="FN457">
            <v>1995</v>
          </cell>
          <cell r="FO457">
            <v>0</v>
          </cell>
          <cell r="FP457">
            <v>0</v>
          </cell>
          <cell r="FQ457">
            <v>0</v>
          </cell>
          <cell r="FR457">
            <v>5.3751647727272731</v>
          </cell>
          <cell r="FS457" t="str">
            <v xml:space="preserve"> </v>
          </cell>
          <cell r="FT457">
            <v>0</v>
          </cell>
          <cell r="FU457">
            <v>0</v>
          </cell>
          <cell r="FV457">
            <v>0</v>
          </cell>
          <cell r="FW457">
            <v>0</v>
          </cell>
          <cell r="FX457">
            <v>0</v>
          </cell>
          <cell r="FY457">
            <v>0</v>
          </cell>
          <cell r="FZ457">
            <v>0</v>
          </cell>
          <cell r="GA457">
            <v>0</v>
          </cell>
          <cell r="GB457" t="str">
            <v xml:space="preserve"> </v>
          </cell>
          <cell r="GC457" t="str">
            <v xml:space="preserve"> </v>
          </cell>
          <cell r="GD457">
            <v>0</v>
          </cell>
          <cell r="GE457">
            <v>0</v>
          </cell>
          <cell r="GF457">
            <v>0</v>
          </cell>
          <cell r="GG457">
            <v>0</v>
          </cell>
          <cell r="GH457">
            <v>0</v>
          </cell>
          <cell r="GI457">
            <v>0</v>
          </cell>
          <cell r="GJ457">
            <v>0</v>
          </cell>
          <cell r="GK457" t="str">
            <v xml:space="preserve"> </v>
          </cell>
          <cell r="GL457" t="str">
            <v xml:space="preserve"> </v>
          </cell>
          <cell r="GM457">
            <v>92.681117731747008</v>
          </cell>
          <cell r="GN457" t="str">
            <v xml:space="preserve"> </v>
          </cell>
          <cell r="GO457">
            <v>1995</v>
          </cell>
          <cell r="GP457">
            <v>0</v>
          </cell>
          <cell r="GQ457">
            <v>195.28328718301125</v>
          </cell>
          <cell r="GR457">
            <v>144.05236444606138</v>
          </cell>
          <cell r="GS457">
            <v>179.8037336284259</v>
          </cell>
          <cell r="GT457">
            <v>166.87636935079638</v>
          </cell>
          <cell r="GU457">
            <v>164.13129353907385</v>
          </cell>
          <cell r="GV457">
            <v>161.44054468076209</v>
          </cell>
          <cell r="GW457">
            <v>164.13129353907385</v>
          </cell>
          <cell r="GX457" t="str">
            <v xml:space="preserve"> </v>
          </cell>
          <cell r="GY457">
            <v>191.73570235701243</v>
          </cell>
          <cell r="GZ457">
            <v>174.6367221647113</v>
          </cell>
          <cell r="HA457">
            <v>0</v>
          </cell>
          <cell r="HB457">
            <v>0</v>
          </cell>
          <cell r="HC457">
            <v>170.77328852021358</v>
          </cell>
          <cell r="HD457">
            <v>153.18672177947064</v>
          </cell>
          <cell r="HE457">
            <v>0</v>
          </cell>
          <cell r="HF457">
            <v>169.87556815451376</v>
          </cell>
          <cell r="HG457">
            <v>128.90481297666616</v>
          </cell>
          <cell r="HH457" t="str">
            <v xml:space="preserve"> </v>
          </cell>
          <cell r="HI457">
            <v>125.95108717665902</v>
          </cell>
          <cell r="HJ457" t="str">
            <v xml:space="preserve"> </v>
          </cell>
          <cell r="HK457" t="str">
            <v xml:space="preserve"> </v>
          </cell>
          <cell r="HL457" t="str">
            <v xml:space="preserve"> </v>
          </cell>
          <cell r="HM457" t="str">
            <v xml:space="preserve"> </v>
          </cell>
          <cell r="HN457">
            <v>101.04210286916238</v>
          </cell>
          <cell r="HO457">
            <v>94.381042754283598</v>
          </cell>
          <cell r="HP457">
            <v>89.324138065299394</v>
          </cell>
          <cell r="HQ457" t="str">
            <v xml:space="preserve"> </v>
          </cell>
          <cell r="HR457">
            <v>44.499166666666667</v>
          </cell>
          <cell r="HS457">
            <v>1995</v>
          </cell>
          <cell r="HT457">
            <v>276.09860315864319</v>
          </cell>
          <cell r="HU457">
            <v>1995</v>
          </cell>
          <cell r="HV457">
            <v>210.164444040208</v>
          </cell>
          <cell r="HW457">
            <v>176.37931050745146</v>
          </cell>
          <cell r="HX457">
            <v>195.84441884280594</v>
          </cell>
          <cell r="HY457">
            <v>162.05928531004932</v>
          </cell>
          <cell r="HZ457">
            <v>161.13399480530484</v>
          </cell>
          <cell r="IA457">
            <v>145.61019616454396</v>
          </cell>
          <cell r="IB457">
            <v>161.13399480530484</v>
          </cell>
          <cell r="IC457">
            <v>0</v>
          </cell>
          <cell r="ID457">
            <v>0</v>
          </cell>
          <cell r="IE457">
            <v>0</v>
          </cell>
          <cell r="IF457">
            <v>0</v>
          </cell>
          <cell r="IG457">
            <v>125.06062090612959</v>
          </cell>
          <cell r="IH457" t="str">
            <v xml:space="preserve"> </v>
          </cell>
          <cell r="II457">
            <v>121.57358513488334</v>
          </cell>
          <cell r="IJ457" t="str">
            <v xml:space="preserve"> </v>
          </cell>
          <cell r="IK457" t="str">
            <v xml:space="preserve"> </v>
          </cell>
          <cell r="IL457" t="str">
            <v xml:space="preserve"> </v>
          </cell>
          <cell r="IM457">
            <v>101.44486951623679</v>
          </cell>
          <cell r="IN457">
            <v>89.093516564798037</v>
          </cell>
          <cell r="IO457" t="str">
            <v xml:space="preserve"> </v>
          </cell>
          <cell r="IP457" t="str">
            <v xml:space="preserve"> </v>
          </cell>
          <cell r="IQ457">
            <v>1995</v>
          </cell>
          <cell r="IR457">
            <v>3.4424814374328609</v>
          </cell>
          <cell r="IS457">
            <v>14.286093435090148</v>
          </cell>
          <cell r="IT457">
            <v>16.815774277988194</v>
          </cell>
          <cell r="IU457">
            <v>0</v>
          </cell>
          <cell r="IV457">
            <v>0</v>
          </cell>
          <cell r="IW457">
            <v>0</v>
          </cell>
          <cell r="IX457">
            <v>17.555769062808494</v>
          </cell>
          <cell r="IY457" t="str">
            <v xml:space="preserve"> </v>
          </cell>
          <cell r="IZ457">
            <v>24.022108894395046</v>
          </cell>
          <cell r="JA457">
            <v>22.122235251955612</v>
          </cell>
          <cell r="JB457" t="str">
            <v xml:space="preserve"> </v>
          </cell>
          <cell r="JC457">
            <v>20.544053457507374</v>
          </cell>
          <cell r="JD457">
            <v>33.17341722604877</v>
          </cell>
          <cell r="JE457" t="str">
            <v xml:space="preserve"> </v>
          </cell>
          <cell r="JF457" t="str">
            <v xml:space="preserve"> </v>
          </cell>
          <cell r="JG457" t="str">
            <v xml:space="preserve"> </v>
          </cell>
          <cell r="JH457" t="str">
            <v xml:space="preserve"> </v>
          </cell>
          <cell r="JI457" t="str">
            <v xml:space="preserve"> </v>
          </cell>
          <cell r="JJ457" t="str">
            <v xml:space="preserve"> </v>
          </cell>
          <cell r="JK457" t="str">
            <v xml:space="preserve"> </v>
          </cell>
          <cell r="JL457" t="str">
            <v xml:space="preserve"> </v>
          </cell>
          <cell r="JM457" t="str">
            <v xml:space="preserve"> </v>
          </cell>
          <cell r="JN457">
            <v>22.793314560074396</v>
          </cell>
          <cell r="JO457">
            <v>0</v>
          </cell>
          <cell r="JP457">
            <v>21.639651401230321</v>
          </cell>
          <cell r="JQ457">
            <v>21.923477856173569</v>
          </cell>
          <cell r="JR457">
            <v>0</v>
          </cell>
          <cell r="JS457">
            <v>0</v>
          </cell>
          <cell r="JT457">
            <v>0</v>
          </cell>
          <cell r="JU457">
            <v>0</v>
          </cell>
          <cell r="JV457">
            <v>0</v>
          </cell>
          <cell r="JW457">
            <v>0</v>
          </cell>
          <cell r="JX457">
            <v>0</v>
          </cell>
          <cell r="JY457">
            <v>0</v>
          </cell>
          <cell r="JZ457">
            <v>21.6</v>
          </cell>
          <cell r="KA457" t="str">
            <v xml:space="preserve"> </v>
          </cell>
          <cell r="KB457" t="str">
            <v xml:space="preserve"> </v>
          </cell>
          <cell r="KC457" t="str">
            <v xml:space="preserve"> </v>
          </cell>
          <cell r="KD457">
            <v>0</v>
          </cell>
          <cell r="KE457">
            <v>0</v>
          </cell>
          <cell r="KF457">
            <v>14.378314346472209</v>
          </cell>
          <cell r="KG457">
            <v>16.363046663993487</v>
          </cell>
          <cell r="KH457">
            <v>0</v>
          </cell>
          <cell r="KI457" t="str">
            <v xml:space="preserve"> </v>
          </cell>
          <cell r="KJ457" t="str">
            <v xml:space="preserve"> </v>
          </cell>
          <cell r="KK457">
            <v>16.372832956287137</v>
          </cell>
          <cell r="KL457">
            <v>15.275940556024969</v>
          </cell>
          <cell r="KM457" t="str">
            <v xml:space="preserve"> </v>
          </cell>
          <cell r="KN457">
            <v>14.579424861814514</v>
          </cell>
          <cell r="KO457">
            <v>0</v>
          </cell>
          <cell r="KP457" t="str">
            <v xml:space="preserve"> </v>
          </cell>
          <cell r="KQ457" t="str">
            <v xml:space="preserve"> </v>
          </cell>
          <cell r="KR457" t="str">
            <v xml:space="preserve"> </v>
          </cell>
          <cell r="KS457" t="str">
            <v xml:space="preserve"> </v>
          </cell>
          <cell r="KT457" t="str">
            <v xml:space="preserve"> </v>
          </cell>
          <cell r="KU457" t="str">
            <v xml:space="preserve"> </v>
          </cell>
          <cell r="KV457" t="str">
            <v xml:space="preserve"> </v>
          </cell>
          <cell r="KW457" t="str">
            <v xml:space="preserve"> </v>
          </cell>
          <cell r="KX457" t="str">
            <v xml:space="preserve"> </v>
          </cell>
          <cell r="KY457" t="str">
            <v xml:space="preserve"> </v>
          </cell>
          <cell r="KZ457" t="str">
            <v xml:space="preserve"> </v>
          </cell>
          <cell r="LA457" t="str">
            <v xml:space="preserve"> </v>
          </cell>
          <cell r="LB457" t="str">
            <v xml:space="preserve"> </v>
          </cell>
          <cell r="LC457">
            <v>1995</v>
          </cell>
          <cell r="LD457">
            <v>0</v>
          </cell>
          <cell r="LE457">
            <v>0</v>
          </cell>
          <cell r="LF457">
            <v>0</v>
          </cell>
          <cell r="LG457">
            <v>0</v>
          </cell>
          <cell r="LH457">
            <v>16.703449128925005</v>
          </cell>
          <cell r="LI457">
            <v>0</v>
          </cell>
          <cell r="LJ457">
            <v>21.340134664312298</v>
          </cell>
          <cell r="LK457">
            <v>0</v>
          </cell>
          <cell r="LL457">
            <v>0</v>
          </cell>
          <cell r="LM457">
            <v>0</v>
          </cell>
          <cell r="LN457">
            <v>0</v>
          </cell>
          <cell r="LO457">
            <v>0</v>
          </cell>
          <cell r="LP457" t="str">
            <v xml:space="preserve"> </v>
          </cell>
          <cell r="LQ457" t="str">
            <v xml:space="preserve"> </v>
          </cell>
          <cell r="LR457" t="str">
            <v xml:space="preserve"> </v>
          </cell>
          <cell r="LS457" t="str">
            <v xml:space="preserve"> </v>
          </cell>
          <cell r="LT457">
            <v>14.212420012241294</v>
          </cell>
          <cell r="LU457">
            <v>0</v>
          </cell>
          <cell r="LV457">
            <v>0</v>
          </cell>
          <cell r="LW457">
            <v>0</v>
          </cell>
          <cell r="LX457">
            <v>0</v>
          </cell>
          <cell r="LY457">
            <v>0</v>
          </cell>
          <cell r="LZ457">
            <v>0</v>
          </cell>
          <cell r="MA457">
            <v>0</v>
          </cell>
          <cell r="MB457">
            <v>1995</v>
          </cell>
          <cell r="MC457">
            <v>0</v>
          </cell>
          <cell r="MD457">
            <v>0</v>
          </cell>
          <cell r="ME457">
            <v>19.303624738888889</v>
          </cell>
          <cell r="MF457">
            <v>0</v>
          </cell>
          <cell r="MG457">
            <v>0</v>
          </cell>
          <cell r="MH457">
            <v>1995</v>
          </cell>
          <cell r="MI457" t="str">
            <v xml:space="preserve"> </v>
          </cell>
          <cell r="MJ457" t="str">
            <v xml:space="preserve"> </v>
          </cell>
          <cell r="MK457" t="str">
            <v xml:space="preserve"> </v>
          </cell>
          <cell r="ML457" t="str">
            <v xml:space="preserve"> </v>
          </cell>
          <cell r="MM457" t="str">
            <v xml:space="preserve"> </v>
          </cell>
          <cell r="MN457" t="str">
            <v xml:space="preserve"> </v>
          </cell>
          <cell r="MO457" t="str">
            <v xml:space="preserve"> </v>
          </cell>
          <cell r="MP457" t="str">
            <v xml:space="preserve"> </v>
          </cell>
          <cell r="MQ457" t="str">
            <v xml:space="preserve"> </v>
          </cell>
          <cell r="MR457" t="str">
            <v xml:space="preserve"> </v>
          </cell>
          <cell r="MS457" t="str">
            <v xml:space="preserve"> </v>
          </cell>
          <cell r="MT457" t="str">
            <v xml:space="preserve"> </v>
          </cell>
          <cell r="MU457">
            <v>0</v>
          </cell>
          <cell r="MV457">
            <v>0</v>
          </cell>
          <cell r="MW457" t="str">
            <v xml:space="preserve"> </v>
          </cell>
        </row>
        <row r="458">
          <cell r="F458">
            <v>1996</v>
          </cell>
          <cell r="G458">
            <v>20.657573287219979</v>
          </cell>
          <cell r="H458">
            <v>1996</v>
          </cell>
          <cell r="I458">
            <v>22.141119368538241</v>
          </cell>
          <cell r="J458">
            <v>0</v>
          </cell>
          <cell r="K458">
            <v>0</v>
          </cell>
          <cell r="L458">
            <v>22.331893978605901</v>
          </cell>
          <cell r="M458">
            <v>22.331893978605901</v>
          </cell>
          <cell r="N458">
            <v>0</v>
          </cell>
          <cell r="O458">
            <v>0</v>
          </cell>
          <cell r="P458" t="str">
            <v xml:space="preserve"> </v>
          </cell>
          <cell r="Q458">
            <v>0</v>
          </cell>
          <cell r="R458">
            <v>0</v>
          </cell>
          <cell r="S458">
            <v>0</v>
          </cell>
          <cell r="T458">
            <v>0</v>
          </cell>
          <cell r="U458">
            <v>0</v>
          </cell>
          <cell r="V458">
            <v>0</v>
          </cell>
          <cell r="W458">
            <v>0</v>
          </cell>
          <cell r="X458">
            <v>0</v>
          </cell>
          <cell r="Y458">
            <v>0</v>
          </cell>
          <cell r="Z458">
            <v>0</v>
          </cell>
          <cell r="AA458">
            <v>19.098327878944676</v>
          </cell>
          <cell r="AB458">
            <v>0</v>
          </cell>
          <cell r="AC458">
            <v>0</v>
          </cell>
          <cell r="AD458">
            <v>0</v>
          </cell>
          <cell r="AE458">
            <v>0</v>
          </cell>
          <cell r="AF458">
            <v>0</v>
          </cell>
          <cell r="AG458">
            <v>0</v>
          </cell>
          <cell r="AH458" t="str">
            <v xml:space="preserve"> </v>
          </cell>
          <cell r="AI458" t="str">
            <v xml:space="preserve"> </v>
          </cell>
          <cell r="AJ458" t="str">
            <v xml:space="preserve"> </v>
          </cell>
          <cell r="AK458" t="str">
            <v xml:space="preserve"> </v>
          </cell>
          <cell r="AL458" t="str">
            <v xml:space="preserve"> </v>
          </cell>
          <cell r="AM458" t="str">
            <v xml:space="preserve"> </v>
          </cell>
          <cell r="AN458" t="str">
            <v xml:space="preserve"> </v>
          </cell>
          <cell r="AO458" t="str">
            <v xml:space="preserve"> </v>
          </cell>
          <cell r="AP458" t="str">
            <v xml:space="preserve"> </v>
          </cell>
          <cell r="AQ458" t="str">
            <v xml:space="preserve"> </v>
          </cell>
          <cell r="AR458" t="str">
            <v xml:space="preserve"> </v>
          </cell>
          <cell r="AS458" t="str">
            <v xml:space="preserve"> </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B458" t="str">
            <v xml:space="preserve"> </v>
          </cell>
          <cell r="BC458">
            <v>18.545735075914376</v>
          </cell>
          <cell r="BD458">
            <v>0.552592803030303</v>
          </cell>
          <cell r="BE458">
            <v>20.91288137628321</v>
          </cell>
          <cell r="BF458">
            <v>0</v>
          </cell>
          <cell r="BG458">
            <v>0</v>
          </cell>
          <cell r="BH458">
            <v>0</v>
          </cell>
          <cell r="BI458">
            <v>0</v>
          </cell>
          <cell r="BJ458">
            <v>0</v>
          </cell>
          <cell r="BK458">
            <v>2.6091666666666669</v>
          </cell>
          <cell r="BL458">
            <v>10.952390507874783</v>
          </cell>
          <cell r="BM458">
            <v>17.728763368091652</v>
          </cell>
          <cell r="BN458">
            <v>21.35046655701753</v>
          </cell>
          <cell r="BO458">
            <v>19.831170508719904</v>
          </cell>
          <cell r="BP458">
            <v>21.153979615231247</v>
          </cell>
          <cell r="BQ458">
            <v>25.024974659350931</v>
          </cell>
          <cell r="BR458">
            <v>25.024974659350931</v>
          </cell>
          <cell r="BS458">
            <v>25.547015723597514</v>
          </cell>
          <cell r="BT458">
            <v>25.547015723597514</v>
          </cell>
          <cell r="BU458">
            <v>26.292757302718243</v>
          </cell>
          <cell r="BV458">
            <v>26.292757302718243</v>
          </cell>
          <cell r="BW458">
            <v>25.978851102558753</v>
          </cell>
          <cell r="BX458">
            <v>25.978851102558753</v>
          </cell>
          <cell r="BY458">
            <v>27.673934988471654</v>
          </cell>
          <cell r="BZ458">
            <v>27.673934988471654</v>
          </cell>
          <cell r="CA458" t="str">
            <v xml:space="preserve"> </v>
          </cell>
          <cell r="CB458" t="str">
            <v xml:space="preserve"> </v>
          </cell>
          <cell r="CC458" t="str">
            <v xml:space="preserve"> </v>
          </cell>
          <cell r="CD458" t="str">
            <v xml:space="preserve"> </v>
          </cell>
          <cell r="CE458" t="str">
            <v xml:space="preserve"> </v>
          </cell>
          <cell r="CF458">
            <v>34.755075909264242</v>
          </cell>
          <cell r="CG458" t="str">
            <v xml:space="preserve"> </v>
          </cell>
          <cell r="CH458">
            <v>0</v>
          </cell>
          <cell r="CI458" t="str">
            <v xml:space="preserve"> </v>
          </cell>
          <cell r="CJ458">
            <v>25.522600036405226</v>
          </cell>
          <cell r="CK458">
            <v>25.811064539126942</v>
          </cell>
          <cell r="CL458">
            <v>24.588949548401626</v>
          </cell>
          <cell r="CM458">
            <v>25.188871027928005</v>
          </cell>
          <cell r="CN458" t="str">
            <v xml:space="preserve"> </v>
          </cell>
          <cell r="CO458" t="str">
            <v xml:space="preserve"> </v>
          </cell>
          <cell r="CP458" t="str">
            <v xml:space="preserve"> </v>
          </cell>
          <cell r="CQ458" t="str">
            <v xml:space="preserve"> </v>
          </cell>
          <cell r="CR458" t="str">
            <v xml:space="preserve"> </v>
          </cell>
          <cell r="CS458" t="str">
            <v xml:space="preserve"> </v>
          </cell>
          <cell r="CT458">
            <v>17.470031192110675</v>
          </cell>
          <cell r="CU458">
            <v>15.578944796939609</v>
          </cell>
          <cell r="CV458">
            <v>0</v>
          </cell>
          <cell r="CW458" t="str">
            <v xml:space="preserve"> </v>
          </cell>
          <cell r="CX458" t="str">
            <v xml:space="preserve"> </v>
          </cell>
          <cell r="CY458">
            <v>23.455531750572067</v>
          </cell>
          <cell r="CZ458">
            <v>23.799284372616309</v>
          </cell>
          <cell r="DA458">
            <v>22.574558426080007</v>
          </cell>
          <cell r="DB458">
            <v>0.21129710722788497</v>
          </cell>
          <cell r="DC458">
            <v>0</v>
          </cell>
          <cell r="DD458">
            <v>0</v>
          </cell>
          <cell r="DE458">
            <v>1996</v>
          </cell>
          <cell r="DF458" t="str">
            <v xml:space="preserve"> </v>
          </cell>
          <cell r="DG458">
            <v>0</v>
          </cell>
          <cell r="DH458">
            <v>0</v>
          </cell>
          <cell r="DI458">
            <v>0</v>
          </cell>
          <cell r="DJ458">
            <v>0</v>
          </cell>
          <cell r="DK458">
            <v>0</v>
          </cell>
          <cell r="DL458">
            <v>0</v>
          </cell>
          <cell r="DM458">
            <v>1996</v>
          </cell>
          <cell r="DN458" t="str">
            <v xml:space="preserve"> </v>
          </cell>
          <cell r="DO458" t="str">
            <v xml:space="preserve"> </v>
          </cell>
          <cell r="DP458" t="str">
            <v xml:space="preserve"> </v>
          </cell>
          <cell r="DQ458" t="str">
            <v xml:space="preserve"> </v>
          </cell>
          <cell r="DR458" t="str">
            <v xml:space="preserve"> </v>
          </cell>
          <cell r="DS458" t="str">
            <v xml:space="preserve"> </v>
          </cell>
          <cell r="DT458">
            <v>25.592285876499531</v>
          </cell>
          <cell r="DU458">
            <v>25.592285876499531</v>
          </cell>
          <cell r="DV458" t="str">
            <v xml:space="preserve"> </v>
          </cell>
          <cell r="DW458" t="str">
            <v xml:space="preserve"> </v>
          </cell>
          <cell r="DX458" t="str">
            <v xml:space="preserve"> </v>
          </cell>
          <cell r="DY458" t="str">
            <v xml:space="preserve"> </v>
          </cell>
          <cell r="DZ458" t="str">
            <v xml:space="preserve"> </v>
          </cell>
          <cell r="EA458" t="str">
            <v xml:space="preserve"> </v>
          </cell>
          <cell r="EB458" t="str">
            <v xml:space="preserve"> </v>
          </cell>
          <cell r="EC458" t="str">
            <v xml:space="preserve"> </v>
          </cell>
          <cell r="ED458" t="str">
            <v xml:space="preserve"> </v>
          </cell>
          <cell r="EE458" t="str">
            <v xml:space="preserve"> </v>
          </cell>
          <cell r="EF458" t="str">
            <v xml:space="preserve"> </v>
          </cell>
          <cell r="EG458" t="str">
            <v xml:space="preserve"> </v>
          </cell>
          <cell r="EH458">
            <v>26.629777390610894</v>
          </cell>
          <cell r="EI458" t="str">
            <v xml:space="preserve"> </v>
          </cell>
          <cell r="EJ458">
            <v>26.629777390610894</v>
          </cell>
          <cell r="EK458" t="str">
            <v xml:space="preserve"> </v>
          </cell>
          <cell r="EL458" t="str">
            <v xml:space="preserve"> </v>
          </cell>
          <cell r="EM458" t="str">
            <v xml:space="preserve"> </v>
          </cell>
          <cell r="EN458" t="str">
            <v xml:space="preserve"> </v>
          </cell>
          <cell r="EO458">
            <v>19.164100965935891</v>
          </cell>
          <cell r="EP458">
            <v>15.869169660192938</v>
          </cell>
          <cell r="EQ458">
            <v>1996</v>
          </cell>
          <cell r="ER458">
            <v>0.72416666666666674</v>
          </cell>
          <cell r="ES458" t="str">
            <v xml:space="preserve"> </v>
          </cell>
          <cell r="ET458" t="str">
            <v xml:space="preserve"> </v>
          </cell>
          <cell r="EU458" t="str">
            <v xml:space="preserve"> </v>
          </cell>
          <cell r="EV458">
            <v>18.75388651965881</v>
          </cell>
          <cell r="EW458">
            <v>18.445674908986877</v>
          </cell>
          <cell r="EX458">
            <v>20.860282912072659</v>
          </cell>
          <cell r="EY458">
            <v>26.444558956989784</v>
          </cell>
          <cell r="EZ458">
            <v>26.444558956989784</v>
          </cell>
          <cell r="FA458">
            <v>27.636900106615339</v>
          </cell>
          <cell r="FB458">
            <v>27.636900106615339</v>
          </cell>
          <cell r="FC458">
            <v>0</v>
          </cell>
          <cell r="FD458">
            <v>0</v>
          </cell>
          <cell r="FE458">
            <v>0</v>
          </cell>
          <cell r="FF458">
            <v>0</v>
          </cell>
          <cell r="FG458">
            <v>25.727110509413336</v>
          </cell>
          <cell r="FH458">
            <v>0</v>
          </cell>
          <cell r="FI458">
            <v>27.228788873431089</v>
          </cell>
          <cell r="FJ458">
            <v>0</v>
          </cell>
          <cell r="FK458">
            <v>0</v>
          </cell>
          <cell r="FL458">
            <v>0</v>
          </cell>
          <cell r="FM458">
            <v>0</v>
          </cell>
          <cell r="FN458">
            <v>1996</v>
          </cell>
          <cell r="FO458">
            <v>0</v>
          </cell>
          <cell r="FP458">
            <v>0</v>
          </cell>
          <cell r="FQ458">
            <v>0</v>
          </cell>
          <cell r="FR458">
            <v>24.639511363636363</v>
          </cell>
          <cell r="FS458" t="str">
            <v xml:space="preserve"> </v>
          </cell>
          <cell r="FT458">
            <v>0</v>
          </cell>
          <cell r="FU458">
            <v>0</v>
          </cell>
          <cell r="FV458">
            <v>0</v>
          </cell>
          <cell r="FW458">
            <v>0</v>
          </cell>
          <cell r="FX458">
            <v>0</v>
          </cell>
          <cell r="FY458">
            <v>0</v>
          </cell>
          <cell r="FZ458">
            <v>0</v>
          </cell>
          <cell r="GA458">
            <v>0</v>
          </cell>
          <cell r="GB458" t="str">
            <v xml:space="preserve"> </v>
          </cell>
          <cell r="GC458" t="str">
            <v xml:space="preserve"> </v>
          </cell>
          <cell r="GD458">
            <v>0</v>
          </cell>
          <cell r="GE458">
            <v>0</v>
          </cell>
          <cell r="GF458">
            <v>0</v>
          </cell>
          <cell r="GG458">
            <v>30.215980146141039</v>
          </cell>
          <cell r="GH458">
            <v>30.215980146141039</v>
          </cell>
          <cell r="GI458">
            <v>0</v>
          </cell>
          <cell r="GJ458">
            <v>0</v>
          </cell>
          <cell r="GK458" t="str">
            <v xml:space="preserve"> </v>
          </cell>
          <cell r="GL458" t="str">
            <v xml:space="preserve"> </v>
          </cell>
          <cell r="GM458">
            <v>0</v>
          </cell>
          <cell r="GN458" t="str">
            <v xml:space="preserve"> </v>
          </cell>
          <cell r="GO458">
            <v>1996</v>
          </cell>
          <cell r="GP458">
            <v>1.6937499999999996</v>
          </cell>
          <cell r="GQ458">
            <v>237.92210458623501</v>
          </cell>
          <cell r="GR458">
            <v>177.19460913482649</v>
          </cell>
          <cell r="GS458">
            <v>231.08101943346506</v>
          </cell>
          <cell r="GT458">
            <v>203.51990989083379</v>
          </cell>
          <cell r="GU458">
            <v>195.35588415207982</v>
          </cell>
          <cell r="GV458">
            <v>192.48348508375682</v>
          </cell>
          <cell r="GW458">
            <v>195.35588415207982</v>
          </cell>
          <cell r="GX458" t="str">
            <v xml:space="preserve"> </v>
          </cell>
          <cell r="GY458">
            <v>221.49765394629526</v>
          </cell>
          <cell r="GZ458">
            <v>202.99650934813977</v>
          </cell>
          <cell r="HA458">
            <v>0</v>
          </cell>
          <cell r="HB458">
            <v>0</v>
          </cell>
          <cell r="HC458">
            <v>213.80870702365269</v>
          </cell>
          <cell r="HD458">
            <v>193.94742612460007</v>
          </cell>
          <cell r="HE458">
            <v>0</v>
          </cell>
          <cell r="HF458">
            <v>208.55641656254616</v>
          </cell>
          <cell r="HG458">
            <v>152.11144676579426</v>
          </cell>
          <cell r="HH458" t="str">
            <v xml:space="preserve"> </v>
          </cell>
          <cell r="HI458">
            <v>146.88284475186606</v>
          </cell>
          <cell r="HJ458" t="str">
            <v xml:space="preserve"> </v>
          </cell>
          <cell r="HK458" t="str">
            <v xml:space="preserve"> </v>
          </cell>
          <cell r="HL458" t="str">
            <v xml:space="preserve"> </v>
          </cell>
          <cell r="HM458" t="str">
            <v xml:space="preserve"> </v>
          </cell>
          <cell r="HN458">
            <v>114.22281942091723</v>
          </cell>
          <cell r="HO458">
            <v>103.69833349018133</v>
          </cell>
          <cell r="HP458">
            <v>96.533966999184386</v>
          </cell>
          <cell r="HQ458" t="str">
            <v xml:space="preserve"> </v>
          </cell>
          <cell r="HR458">
            <v>41.25083333333334</v>
          </cell>
          <cell r="HS458">
            <v>1996</v>
          </cell>
          <cell r="HT458">
            <v>280.69939770374549</v>
          </cell>
          <cell r="HU458">
            <v>1996</v>
          </cell>
          <cell r="HV458">
            <v>246.25461682037769</v>
          </cell>
          <cell r="HW458">
            <v>205.12740683229813</v>
          </cell>
          <cell r="HX458">
            <v>236.52826479076478</v>
          </cell>
          <cell r="HY458">
            <v>195.40105480268525</v>
          </cell>
          <cell r="HZ458">
            <v>192.18554920321222</v>
          </cell>
          <cell r="IA458">
            <v>175.98460262563523</v>
          </cell>
          <cell r="IB458">
            <v>192.18554920321222</v>
          </cell>
          <cell r="IC458">
            <v>0</v>
          </cell>
          <cell r="ID458">
            <v>0</v>
          </cell>
          <cell r="IE458">
            <v>0</v>
          </cell>
          <cell r="IF458">
            <v>0</v>
          </cell>
          <cell r="IG458">
            <v>147.05491012610543</v>
          </cell>
          <cell r="IH458" t="str">
            <v xml:space="preserve"> </v>
          </cell>
          <cell r="II458">
            <v>139.71004768178659</v>
          </cell>
          <cell r="IJ458" t="str">
            <v xml:space="preserve"> </v>
          </cell>
          <cell r="IK458" t="str">
            <v xml:space="preserve"> </v>
          </cell>
          <cell r="IL458" t="str">
            <v xml:space="preserve"> </v>
          </cell>
          <cell r="IM458">
            <v>115.79762963485791</v>
          </cell>
          <cell r="IN458">
            <v>96.853707494196627</v>
          </cell>
          <cell r="IO458" t="str">
            <v xml:space="preserve"> </v>
          </cell>
          <cell r="IP458" t="str">
            <v xml:space="preserve"> </v>
          </cell>
          <cell r="IQ458">
            <v>1996</v>
          </cell>
          <cell r="IR458">
            <v>3.6427446785298758</v>
          </cell>
          <cell r="IS458">
            <v>16.142473118279568</v>
          </cell>
          <cell r="IT458">
            <v>19.141340753825787</v>
          </cell>
          <cell r="IU458">
            <v>0</v>
          </cell>
          <cell r="IV458">
            <v>0</v>
          </cell>
          <cell r="IW458">
            <v>0</v>
          </cell>
          <cell r="IX458">
            <v>20.222671415239315</v>
          </cell>
          <cell r="IY458" t="str">
            <v xml:space="preserve"> </v>
          </cell>
          <cell r="IZ458">
            <v>24.54059873449815</v>
          </cell>
          <cell r="JA458">
            <v>23.580660774410735</v>
          </cell>
          <cell r="JB458" t="str">
            <v xml:space="preserve"> </v>
          </cell>
          <cell r="JC458">
            <v>22.481895743145714</v>
          </cell>
          <cell r="JD458">
            <v>32.466052744480812</v>
          </cell>
          <cell r="JE458" t="str">
            <v xml:space="preserve"> </v>
          </cell>
          <cell r="JF458" t="str">
            <v xml:space="preserve"> </v>
          </cell>
          <cell r="JG458" t="str">
            <v xml:space="preserve"> </v>
          </cell>
          <cell r="JH458" t="str">
            <v xml:space="preserve"> </v>
          </cell>
          <cell r="JI458" t="str">
            <v xml:space="preserve"> </v>
          </cell>
          <cell r="JJ458" t="str">
            <v xml:space="preserve"> </v>
          </cell>
          <cell r="JK458" t="str">
            <v xml:space="preserve"> </v>
          </cell>
          <cell r="JL458" t="str">
            <v xml:space="preserve"> </v>
          </cell>
          <cell r="JM458" t="str">
            <v xml:space="preserve"> </v>
          </cell>
          <cell r="JN458">
            <v>28.381849198506767</v>
          </cell>
          <cell r="JO458">
            <v>0</v>
          </cell>
          <cell r="JP458">
            <v>27.067371417330616</v>
          </cell>
          <cell r="JQ458">
            <v>27.211897605422273</v>
          </cell>
          <cell r="JR458">
            <v>0</v>
          </cell>
          <cell r="JS458">
            <v>0</v>
          </cell>
          <cell r="JT458">
            <v>0</v>
          </cell>
          <cell r="JU458">
            <v>0</v>
          </cell>
          <cell r="JV458">
            <v>0</v>
          </cell>
          <cell r="JW458">
            <v>0</v>
          </cell>
          <cell r="JX458">
            <v>0</v>
          </cell>
          <cell r="JY458">
            <v>0</v>
          </cell>
          <cell r="JZ458">
            <v>27.07</v>
          </cell>
          <cell r="KA458" t="str">
            <v xml:space="preserve"> </v>
          </cell>
          <cell r="KB458" t="str">
            <v xml:space="preserve"> </v>
          </cell>
          <cell r="KC458" t="str">
            <v xml:space="preserve"> </v>
          </cell>
          <cell r="KD458">
            <v>0</v>
          </cell>
          <cell r="KE458">
            <v>0</v>
          </cell>
          <cell r="KF458">
            <v>17.936839388972505</v>
          </cell>
          <cell r="KG458">
            <v>19.993933555311951</v>
          </cell>
          <cell r="KH458">
            <v>0</v>
          </cell>
          <cell r="KI458" t="str">
            <v xml:space="preserve"> </v>
          </cell>
          <cell r="KJ458" t="str">
            <v xml:space="preserve"> </v>
          </cell>
          <cell r="KK458">
            <v>17.99608841817199</v>
          </cell>
          <cell r="KL458">
            <v>17.133027827631516</v>
          </cell>
          <cell r="KM458" t="str">
            <v xml:space="preserve"> </v>
          </cell>
          <cell r="KN458">
            <v>16.184368983891801</v>
          </cell>
          <cell r="KO458">
            <v>0</v>
          </cell>
          <cell r="KP458" t="str">
            <v xml:space="preserve"> </v>
          </cell>
          <cell r="KQ458" t="str">
            <v xml:space="preserve"> </v>
          </cell>
          <cell r="KR458" t="str">
            <v xml:space="preserve"> </v>
          </cell>
          <cell r="KS458" t="str">
            <v xml:space="preserve"> </v>
          </cell>
          <cell r="KT458" t="str">
            <v xml:space="preserve"> </v>
          </cell>
          <cell r="KU458" t="str">
            <v xml:space="preserve"> </v>
          </cell>
          <cell r="KV458" t="str">
            <v xml:space="preserve"> </v>
          </cell>
          <cell r="KW458" t="str">
            <v xml:space="preserve"> </v>
          </cell>
          <cell r="KX458" t="str">
            <v xml:space="preserve"> </v>
          </cell>
          <cell r="KY458" t="str">
            <v xml:space="preserve"> </v>
          </cell>
          <cell r="KZ458" t="str">
            <v xml:space="preserve"> </v>
          </cell>
          <cell r="LA458" t="str">
            <v xml:space="preserve"> </v>
          </cell>
          <cell r="LB458" t="str">
            <v xml:space="preserve"> </v>
          </cell>
          <cell r="LC458">
            <v>1996</v>
          </cell>
          <cell r="LD458">
            <v>16.129465484824067</v>
          </cell>
          <cell r="LE458">
            <v>19.158917742580453</v>
          </cell>
          <cell r="LF458">
            <v>200.16666666666666</v>
          </cell>
          <cell r="LG458">
            <v>208.64061421670121</v>
          </cell>
          <cell r="LH458">
            <v>19.091924238648279</v>
          </cell>
          <cell r="LI458">
            <v>0</v>
          </cell>
          <cell r="LJ458">
            <v>26.950238467752055</v>
          </cell>
          <cell r="LK458">
            <v>0</v>
          </cell>
          <cell r="LL458">
            <v>0</v>
          </cell>
          <cell r="LM458">
            <v>0</v>
          </cell>
          <cell r="LN458">
            <v>0</v>
          </cell>
          <cell r="LO458">
            <v>0</v>
          </cell>
          <cell r="LP458" t="str">
            <v xml:space="preserve"> </v>
          </cell>
          <cell r="LQ458" t="str">
            <v xml:space="preserve"> </v>
          </cell>
          <cell r="LR458" t="str">
            <v xml:space="preserve"> </v>
          </cell>
          <cell r="LS458" t="str">
            <v xml:space="preserve"> </v>
          </cell>
          <cell r="LT458">
            <v>15.931566397579752</v>
          </cell>
          <cell r="LU458">
            <v>0</v>
          </cell>
          <cell r="LV458">
            <v>0</v>
          </cell>
          <cell r="LW458">
            <v>0</v>
          </cell>
          <cell r="LX458">
            <v>0</v>
          </cell>
          <cell r="LY458">
            <v>0</v>
          </cell>
          <cell r="LZ458">
            <v>0</v>
          </cell>
          <cell r="MA458">
            <v>0</v>
          </cell>
          <cell r="MB458">
            <v>1996</v>
          </cell>
          <cell r="MC458">
            <v>0</v>
          </cell>
          <cell r="MD458">
            <v>0</v>
          </cell>
          <cell r="ME458">
            <v>21.749868923148153</v>
          </cell>
          <cell r="MF458">
            <v>0</v>
          </cell>
          <cell r="MG458">
            <v>0</v>
          </cell>
          <cell r="MH458">
            <v>1996</v>
          </cell>
          <cell r="MI458" t="str">
            <v xml:space="preserve"> </v>
          </cell>
          <cell r="MJ458" t="str">
            <v xml:space="preserve"> </v>
          </cell>
          <cell r="MK458" t="str">
            <v xml:space="preserve"> </v>
          </cell>
          <cell r="ML458" t="str">
            <v xml:space="preserve"> </v>
          </cell>
          <cell r="MM458" t="str">
            <v xml:space="preserve"> </v>
          </cell>
          <cell r="MN458" t="str">
            <v xml:space="preserve"> </v>
          </cell>
          <cell r="MO458" t="str">
            <v xml:space="preserve"> </v>
          </cell>
          <cell r="MP458" t="str">
            <v xml:space="preserve"> </v>
          </cell>
          <cell r="MQ458" t="str">
            <v xml:space="preserve"> </v>
          </cell>
          <cell r="MR458" t="str">
            <v xml:space="preserve"> </v>
          </cell>
          <cell r="MS458" t="str">
            <v xml:space="preserve"> </v>
          </cell>
          <cell r="MT458" t="str">
            <v xml:space="preserve"> </v>
          </cell>
          <cell r="MU458">
            <v>0</v>
          </cell>
          <cell r="MV458">
            <v>0</v>
          </cell>
          <cell r="MW458" t="str">
            <v xml:space="preserve"> </v>
          </cell>
        </row>
        <row r="459">
          <cell r="F459">
            <v>1997</v>
          </cell>
          <cell r="G459">
            <v>19.097505458309776</v>
          </cell>
          <cell r="H459">
            <v>1997</v>
          </cell>
          <cell r="I459">
            <v>20.608178451797542</v>
          </cell>
          <cell r="J459">
            <v>0</v>
          </cell>
          <cell r="K459">
            <v>0</v>
          </cell>
          <cell r="L459">
            <v>20.720638008269976</v>
          </cell>
          <cell r="M459">
            <v>20.720638008269976</v>
          </cell>
          <cell r="N459">
            <v>0</v>
          </cell>
          <cell r="O459">
            <v>0</v>
          </cell>
          <cell r="P459" t="str">
            <v xml:space="preserve"> </v>
          </cell>
          <cell r="Q459">
            <v>0</v>
          </cell>
          <cell r="R459">
            <v>0</v>
          </cell>
          <cell r="S459">
            <v>0</v>
          </cell>
          <cell r="T459">
            <v>0</v>
          </cell>
          <cell r="U459">
            <v>0</v>
          </cell>
          <cell r="V459">
            <v>0</v>
          </cell>
          <cell r="W459">
            <v>0</v>
          </cell>
          <cell r="X459">
            <v>0</v>
          </cell>
          <cell r="Y459">
            <v>0</v>
          </cell>
          <cell r="Z459">
            <v>0</v>
          </cell>
          <cell r="AA459">
            <v>18.461931946274305</v>
          </cell>
          <cell r="AB459">
            <v>0</v>
          </cell>
          <cell r="AC459">
            <v>0</v>
          </cell>
          <cell r="AD459">
            <v>0</v>
          </cell>
          <cell r="AE459">
            <v>0</v>
          </cell>
          <cell r="AF459">
            <v>0</v>
          </cell>
          <cell r="AG459">
            <v>0</v>
          </cell>
          <cell r="AH459" t="str">
            <v xml:space="preserve"> </v>
          </cell>
          <cell r="AI459" t="str">
            <v xml:space="preserve"> </v>
          </cell>
          <cell r="AJ459" t="str">
            <v xml:space="preserve"> </v>
          </cell>
          <cell r="AK459" t="str">
            <v xml:space="preserve"> </v>
          </cell>
          <cell r="AL459" t="str">
            <v xml:space="preserve"> </v>
          </cell>
          <cell r="AM459" t="str">
            <v xml:space="preserve"> </v>
          </cell>
          <cell r="AN459" t="str">
            <v xml:space="preserve"> </v>
          </cell>
          <cell r="AO459" t="str">
            <v xml:space="preserve"> </v>
          </cell>
          <cell r="AP459" t="str">
            <v xml:space="preserve"> </v>
          </cell>
          <cell r="AQ459" t="str">
            <v xml:space="preserve"> </v>
          </cell>
          <cell r="AR459" t="str">
            <v xml:space="preserve"> </v>
          </cell>
          <cell r="AS459" t="str">
            <v xml:space="preserve"> </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B459" t="str">
            <v xml:space="preserve"> </v>
          </cell>
          <cell r="BC459">
            <v>18.132950675230539</v>
          </cell>
          <cell r="BD459">
            <v>0.3289812710437709</v>
          </cell>
          <cell r="BE459">
            <v>18.917526608916283</v>
          </cell>
          <cell r="BF459">
            <v>0</v>
          </cell>
          <cell r="BG459">
            <v>0</v>
          </cell>
          <cell r="BH459">
            <v>0</v>
          </cell>
          <cell r="BI459">
            <v>0</v>
          </cell>
          <cell r="BJ459">
            <v>0</v>
          </cell>
          <cell r="BK459">
            <v>2.5891666666666668</v>
          </cell>
          <cell r="BL459">
            <v>9.5042564836002921</v>
          </cell>
          <cell r="BM459">
            <v>15.69847185816978</v>
          </cell>
          <cell r="BN459">
            <v>19.563625118461484</v>
          </cell>
          <cell r="BO459">
            <v>18.448507057849646</v>
          </cell>
          <cell r="BP459">
            <v>20.194452529080841</v>
          </cell>
          <cell r="BQ459">
            <v>24.600955751017022</v>
          </cell>
          <cell r="BR459">
            <v>24.600955751017022</v>
          </cell>
          <cell r="BS459">
            <v>25.155442559895274</v>
          </cell>
          <cell r="BT459">
            <v>25.155442559895274</v>
          </cell>
          <cell r="BU459">
            <v>26.222198980653186</v>
          </cell>
          <cell r="BV459">
            <v>26.222198980653186</v>
          </cell>
          <cell r="BW459">
            <v>25.642820000635634</v>
          </cell>
          <cell r="BX459">
            <v>25.642820000635634</v>
          </cell>
          <cell r="BY459">
            <v>27.259750658761504</v>
          </cell>
          <cell r="BZ459">
            <v>27.259750658761504</v>
          </cell>
          <cell r="CA459" t="str">
            <v xml:space="preserve"> </v>
          </cell>
          <cell r="CB459" t="str">
            <v xml:space="preserve"> </v>
          </cell>
          <cell r="CC459" t="str">
            <v xml:space="preserve"> </v>
          </cell>
          <cell r="CD459" t="str">
            <v xml:space="preserve"> </v>
          </cell>
          <cell r="CE459" t="str">
            <v xml:space="preserve"> </v>
          </cell>
          <cell r="CF459">
            <v>34.929099448431664</v>
          </cell>
          <cell r="CG459" t="str">
            <v xml:space="preserve"> </v>
          </cell>
          <cell r="CH459">
            <v>0</v>
          </cell>
          <cell r="CI459" t="str">
            <v xml:space="preserve"> </v>
          </cell>
          <cell r="CJ459">
            <v>23.498130394332321</v>
          </cell>
          <cell r="CK459">
            <v>23.727834192179213</v>
          </cell>
          <cell r="CL459">
            <v>22.587462257009435</v>
          </cell>
          <cell r="CM459">
            <v>23.044190855205347</v>
          </cell>
          <cell r="CN459" t="str">
            <v xml:space="preserve"> </v>
          </cell>
          <cell r="CO459" t="str">
            <v xml:space="preserve"> </v>
          </cell>
          <cell r="CP459">
            <v>21.244811838493632</v>
          </cell>
          <cell r="CQ459">
            <v>21.244811838493632</v>
          </cell>
          <cell r="CR459" t="str">
            <v xml:space="preserve"> </v>
          </cell>
          <cell r="CS459" t="str">
            <v xml:space="preserve"> </v>
          </cell>
          <cell r="CT459">
            <v>16.149563621738213</v>
          </cell>
          <cell r="CU459">
            <v>14.41173828049755</v>
          </cell>
          <cell r="CV459">
            <v>0</v>
          </cell>
          <cell r="CW459" t="str">
            <v xml:space="preserve"> </v>
          </cell>
          <cell r="CX459" t="str">
            <v xml:space="preserve"> </v>
          </cell>
          <cell r="CY459">
            <v>22.720969722251088</v>
          </cell>
          <cell r="CZ459">
            <v>21.760507314564411</v>
          </cell>
          <cell r="DA459">
            <v>20.429520743331484</v>
          </cell>
          <cell r="DB459">
            <v>0.27020720493936123</v>
          </cell>
          <cell r="DC459">
            <v>0</v>
          </cell>
          <cell r="DD459">
            <v>0</v>
          </cell>
          <cell r="DE459">
            <v>1997</v>
          </cell>
          <cell r="DF459" t="str">
            <v xml:space="preserve"> </v>
          </cell>
          <cell r="DG459">
            <v>0</v>
          </cell>
          <cell r="DH459">
            <v>0</v>
          </cell>
          <cell r="DI459">
            <v>0</v>
          </cell>
          <cell r="DJ459">
            <v>0</v>
          </cell>
          <cell r="DK459">
            <v>0</v>
          </cell>
          <cell r="DL459">
            <v>0</v>
          </cell>
          <cell r="DM459">
            <v>1997</v>
          </cell>
          <cell r="DN459" t="str">
            <v xml:space="preserve"> </v>
          </cell>
          <cell r="DO459" t="str">
            <v xml:space="preserve"> </v>
          </cell>
          <cell r="DP459" t="str">
            <v xml:space="preserve"> </v>
          </cell>
          <cell r="DQ459" t="str">
            <v xml:space="preserve"> </v>
          </cell>
          <cell r="DR459" t="str">
            <v xml:space="preserve"> </v>
          </cell>
          <cell r="DS459" t="str">
            <v xml:space="preserve"> </v>
          </cell>
          <cell r="DT459">
            <v>25.026422533400346</v>
          </cell>
          <cell r="DU459">
            <v>25.026422533400346</v>
          </cell>
          <cell r="DV459" t="str">
            <v xml:space="preserve"> </v>
          </cell>
          <cell r="DW459" t="str">
            <v xml:space="preserve"> </v>
          </cell>
          <cell r="DX459" t="str">
            <v xml:space="preserve"> </v>
          </cell>
          <cell r="DY459" t="str">
            <v xml:space="preserve"> </v>
          </cell>
          <cell r="DZ459" t="str">
            <v xml:space="preserve"> </v>
          </cell>
          <cell r="EA459" t="str">
            <v xml:space="preserve"> </v>
          </cell>
          <cell r="EB459" t="str">
            <v xml:space="preserve"> </v>
          </cell>
          <cell r="EC459" t="str">
            <v xml:space="preserve"> </v>
          </cell>
          <cell r="ED459" t="str">
            <v xml:space="preserve"> </v>
          </cell>
          <cell r="EE459" t="str">
            <v xml:space="preserve"> </v>
          </cell>
          <cell r="EF459" t="str">
            <v xml:space="preserve"> </v>
          </cell>
          <cell r="EG459" t="str">
            <v xml:space="preserve"> </v>
          </cell>
          <cell r="EH459">
            <v>23.968271959439921</v>
          </cell>
          <cell r="EI459" t="str">
            <v xml:space="preserve"> </v>
          </cell>
          <cell r="EJ459">
            <v>23.968271959439921</v>
          </cell>
          <cell r="EK459" t="str">
            <v xml:space="preserve"> </v>
          </cell>
          <cell r="EL459" t="str">
            <v xml:space="preserve"> </v>
          </cell>
          <cell r="EM459" t="str">
            <v xml:space="preserve"> </v>
          </cell>
          <cell r="EN459" t="str">
            <v xml:space="preserve"> </v>
          </cell>
          <cell r="EO459">
            <v>16.865427282798532</v>
          </cell>
          <cell r="EP459">
            <v>15.198846127863538</v>
          </cell>
          <cell r="EQ459">
            <v>1997</v>
          </cell>
          <cell r="ER459">
            <v>1.1983333333333335</v>
          </cell>
          <cell r="ES459" t="str">
            <v xml:space="preserve"> </v>
          </cell>
          <cell r="ET459" t="str">
            <v xml:space="preserve"> </v>
          </cell>
          <cell r="EU459" t="str">
            <v xml:space="preserve"> </v>
          </cell>
          <cell r="EV459">
            <v>16.094237049412879</v>
          </cell>
          <cell r="EW459">
            <v>17.35519092599333</v>
          </cell>
          <cell r="EX459">
            <v>19.294109743747526</v>
          </cell>
          <cell r="EY459">
            <v>25.3347122779569</v>
          </cell>
          <cell r="EZ459">
            <v>25.3347122779569</v>
          </cell>
          <cell r="FA459">
            <v>0</v>
          </cell>
          <cell r="FB459">
            <v>0</v>
          </cell>
          <cell r="FC459">
            <v>0</v>
          </cell>
          <cell r="FD459">
            <v>0</v>
          </cell>
          <cell r="FE459">
            <v>0</v>
          </cell>
          <cell r="FF459">
            <v>0</v>
          </cell>
          <cell r="FG459">
            <v>23.407060648677838</v>
          </cell>
          <cell r="FH459">
            <v>0</v>
          </cell>
          <cell r="FI459">
            <v>24.748208275547217</v>
          </cell>
          <cell r="FJ459">
            <v>0</v>
          </cell>
          <cell r="FK459">
            <v>0</v>
          </cell>
          <cell r="FL459">
            <v>0</v>
          </cell>
          <cell r="FM459">
            <v>0</v>
          </cell>
          <cell r="FN459">
            <v>1997</v>
          </cell>
          <cell r="FO459">
            <v>0</v>
          </cell>
          <cell r="FP459">
            <v>0</v>
          </cell>
          <cell r="FQ459">
            <v>0</v>
          </cell>
          <cell r="FR459">
            <v>23.103937500000001</v>
          </cell>
          <cell r="FS459" t="str">
            <v xml:space="preserve"> </v>
          </cell>
          <cell r="FT459">
            <v>0</v>
          </cell>
          <cell r="FU459">
            <v>0</v>
          </cell>
          <cell r="FV459">
            <v>0</v>
          </cell>
          <cell r="FW459">
            <v>0</v>
          </cell>
          <cell r="FX459">
            <v>0</v>
          </cell>
          <cell r="FY459">
            <v>0</v>
          </cell>
          <cell r="FZ459">
            <v>0</v>
          </cell>
          <cell r="GA459">
            <v>0</v>
          </cell>
          <cell r="GB459" t="str">
            <v xml:space="preserve"> </v>
          </cell>
          <cell r="GC459" t="str">
            <v xml:space="preserve"> </v>
          </cell>
          <cell r="GD459">
            <v>0</v>
          </cell>
          <cell r="GE459">
            <v>0</v>
          </cell>
          <cell r="GF459">
            <v>0</v>
          </cell>
          <cell r="GG459">
            <v>28.154967491707694</v>
          </cell>
          <cell r="GH459">
            <v>28.154967491707694</v>
          </cell>
          <cell r="GI459">
            <v>0</v>
          </cell>
          <cell r="GJ459">
            <v>0</v>
          </cell>
          <cell r="GK459" t="str">
            <v xml:space="preserve"> </v>
          </cell>
          <cell r="GL459" t="str">
            <v xml:space="preserve"> </v>
          </cell>
          <cell r="GM459">
            <v>0</v>
          </cell>
          <cell r="GN459" t="str">
            <v xml:space="preserve"> </v>
          </cell>
          <cell r="GO459">
            <v>1997</v>
          </cell>
          <cell r="GP459">
            <v>1.8905833333333331</v>
          </cell>
          <cell r="GQ459">
            <v>225.61482523007123</v>
          </cell>
          <cell r="GR459">
            <v>180.14474497343494</v>
          </cell>
          <cell r="GS459">
            <v>217.34297684263359</v>
          </cell>
          <cell r="GT459">
            <v>199.21862109572351</v>
          </cell>
          <cell r="GU459">
            <v>192.92424588108943</v>
          </cell>
          <cell r="GV459">
            <v>190.14067868947734</v>
          </cell>
          <cell r="GW459">
            <v>192.92424588108943</v>
          </cell>
          <cell r="GX459" t="str">
            <v xml:space="preserve"> </v>
          </cell>
          <cell r="GY459">
            <v>221.44027722055466</v>
          </cell>
          <cell r="GZ459">
            <v>202.19862159516049</v>
          </cell>
          <cell r="HA459">
            <v>0</v>
          </cell>
          <cell r="HB459">
            <v>0</v>
          </cell>
          <cell r="HC459">
            <v>194.10015449526318</v>
          </cell>
          <cell r="HD459">
            <v>174.918763435268</v>
          </cell>
          <cell r="HE459">
            <v>0</v>
          </cell>
          <cell r="HF459">
            <v>189.44225352518129</v>
          </cell>
          <cell r="HG459">
            <v>140.06865293999141</v>
          </cell>
          <cell r="HH459" t="str">
            <v xml:space="preserve"> </v>
          </cell>
          <cell r="HI459">
            <v>128.65128759811236</v>
          </cell>
          <cell r="HJ459" t="str">
            <v xml:space="preserve"> </v>
          </cell>
          <cell r="HK459" t="str">
            <v xml:space="preserve"> </v>
          </cell>
          <cell r="HL459" t="str">
            <v xml:space="preserve"> </v>
          </cell>
          <cell r="HM459" t="str">
            <v xml:space="preserve"> </v>
          </cell>
          <cell r="HN459">
            <v>99.495268453577964</v>
          </cell>
          <cell r="HO459">
            <v>92.831592485825908</v>
          </cell>
          <cell r="HP459">
            <v>83.035233856214987</v>
          </cell>
          <cell r="HQ459" t="str">
            <v xml:space="preserve"> </v>
          </cell>
          <cell r="HR459">
            <v>38.919166666666662</v>
          </cell>
          <cell r="HS459">
            <v>1997</v>
          </cell>
          <cell r="HT459">
            <v>283.07214416971283</v>
          </cell>
          <cell r="HU459">
            <v>1997</v>
          </cell>
          <cell r="HV459">
            <v>242.69512256431588</v>
          </cell>
          <cell r="HW459">
            <v>210.29372298499871</v>
          </cell>
          <cell r="HX459">
            <v>227.35020646147652</v>
          </cell>
          <cell r="HY459">
            <v>194.94880688215935</v>
          </cell>
          <cell r="HZ459">
            <v>189.63611454732018</v>
          </cell>
          <cell r="IA459">
            <v>178.44460659636573</v>
          </cell>
          <cell r="IB459">
            <v>189.63611454732018</v>
          </cell>
          <cell r="IC459">
            <v>0</v>
          </cell>
          <cell r="ID459">
            <v>0</v>
          </cell>
          <cell r="IE459">
            <v>0</v>
          </cell>
          <cell r="IF459">
            <v>0</v>
          </cell>
          <cell r="IG459">
            <v>133.64794537397475</v>
          </cell>
          <cell r="IH459" t="str">
            <v xml:space="preserve"> </v>
          </cell>
          <cell r="II459">
            <v>125.10053658520441</v>
          </cell>
          <cell r="IJ459" t="str">
            <v xml:space="preserve"> </v>
          </cell>
          <cell r="IK459" t="str">
            <v xml:space="preserve"> </v>
          </cell>
          <cell r="IL459" t="str">
            <v xml:space="preserve"> </v>
          </cell>
          <cell r="IM459">
            <v>101.3349191077166</v>
          </cell>
          <cell r="IN459">
            <v>85.803807587975214</v>
          </cell>
          <cell r="IO459" t="str">
            <v xml:space="preserve"> </v>
          </cell>
          <cell r="IP459" t="str">
            <v xml:space="preserve"> </v>
          </cell>
          <cell r="IQ459">
            <v>1997</v>
          </cell>
          <cell r="IR459">
            <v>3.8898856904040273</v>
          </cell>
          <cell r="IS459">
            <v>17.949234488315874</v>
          </cell>
          <cell r="IT459">
            <v>21.658282429033417</v>
          </cell>
          <cell r="IU459">
            <v>0</v>
          </cell>
          <cell r="IV459">
            <v>0</v>
          </cell>
          <cell r="IW459">
            <v>0</v>
          </cell>
          <cell r="IX459">
            <v>21.907916869261943</v>
          </cell>
          <cell r="IY459" t="str">
            <v xml:space="preserve"> </v>
          </cell>
          <cell r="IZ459">
            <v>25.397959688761294</v>
          </cell>
          <cell r="JA459">
            <v>24.55497112036511</v>
          </cell>
          <cell r="JB459" t="str">
            <v xml:space="preserve"> </v>
          </cell>
          <cell r="JC459">
            <v>23.880161782159021</v>
          </cell>
          <cell r="JD459">
            <v>31.687731691076149</v>
          </cell>
          <cell r="JE459" t="str">
            <v xml:space="preserve"> </v>
          </cell>
          <cell r="JF459" t="str">
            <v xml:space="preserve"> </v>
          </cell>
          <cell r="JG459" t="str">
            <v xml:space="preserve"> </v>
          </cell>
          <cell r="JH459" t="str">
            <v xml:space="preserve"> </v>
          </cell>
          <cell r="JI459" t="str">
            <v xml:space="preserve"> </v>
          </cell>
          <cell r="JJ459" t="str">
            <v xml:space="preserve"> </v>
          </cell>
          <cell r="JK459" t="str">
            <v xml:space="preserve"> </v>
          </cell>
          <cell r="JL459" t="str">
            <v xml:space="preserve"> </v>
          </cell>
          <cell r="JM459" t="str">
            <v xml:space="preserve"> </v>
          </cell>
          <cell r="JN459">
            <v>24.948263078507608</v>
          </cell>
          <cell r="JO459">
            <v>0</v>
          </cell>
          <cell r="JP459">
            <v>24.235033434761657</v>
          </cell>
          <cell r="JQ459">
            <v>24.452250446185285</v>
          </cell>
          <cell r="JR459">
            <v>0</v>
          </cell>
          <cell r="JS459">
            <v>0</v>
          </cell>
          <cell r="JT459">
            <v>0</v>
          </cell>
          <cell r="JU459">
            <v>0</v>
          </cell>
          <cell r="JV459">
            <v>0</v>
          </cell>
          <cell r="JW459">
            <v>0</v>
          </cell>
          <cell r="JX459">
            <v>0</v>
          </cell>
          <cell r="JY459">
            <v>0</v>
          </cell>
          <cell r="JZ459">
            <v>24.23</v>
          </cell>
          <cell r="KA459" t="str">
            <v xml:space="preserve"> </v>
          </cell>
          <cell r="KB459" t="str">
            <v xml:space="preserve"> </v>
          </cell>
          <cell r="KC459" t="str">
            <v xml:space="preserve"> </v>
          </cell>
          <cell r="KD459">
            <v>0</v>
          </cell>
          <cell r="KE459">
            <v>0</v>
          </cell>
          <cell r="KF459">
            <v>16.906448530334362</v>
          </cell>
          <cell r="KG459">
            <v>18.942589918023693</v>
          </cell>
          <cell r="KH459">
            <v>0</v>
          </cell>
          <cell r="KI459" t="str">
            <v xml:space="preserve"> </v>
          </cell>
          <cell r="KJ459" t="str">
            <v xml:space="preserve"> </v>
          </cell>
          <cell r="KK459">
            <v>16.920863436001603</v>
          </cell>
          <cell r="KL459">
            <v>16.201665585609405</v>
          </cell>
          <cell r="KM459" t="str">
            <v xml:space="preserve"> </v>
          </cell>
          <cell r="KN459">
            <v>15.354473806716163</v>
          </cell>
          <cell r="KO459">
            <v>0</v>
          </cell>
          <cell r="KP459" t="str">
            <v xml:space="preserve"> </v>
          </cell>
          <cell r="KQ459" t="str">
            <v xml:space="preserve"> </v>
          </cell>
          <cell r="KR459" t="str">
            <v xml:space="preserve"> </v>
          </cell>
          <cell r="KS459" t="str">
            <v xml:space="preserve"> </v>
          </cell>
          <cell r="KT459" t="str">
            <v xml:space="preserve"> </v>
          </cell>
          <cell r="KU459" t="str">
            <v xml:space="preserve"> </v>
          </cell>
          <cell r="KV459" t="str">
            <v xml:space="preserve"> </v>
          </cell>
          <cell r="KW459" t="str">
            <v xml:space="preserve"> </v>
          </cell>
          <cell r="KX459" t="str">
            <v xml:space="preserve"> </v>
          </cell>
          <cell r="KY459" t="str">
            <v xml:space="preserve"> </v>
          </cell>
          <cell r="KZ459" t="str">
            <v xml:space="preserve"> </v>
          </cell>
          <cell r="LA459" t="str">
            <v xml:space="preserve"> </v>
          </cell>
          <cell r="LB459" t="str">
            <v xml:space="preserve"> </v>
          </cell>
          <cell r="LC459">
            <v>1997</v>
          </cell>
          <cell r="LD459">
            <v>17.949234488315874</v>
          </cell>
          <cell r="LE459">
            <v>21.658282429033417</v>
          </cell>
          <cell r="LF459">
            <v>222.75</v>
          </cell>
          <cell r="LG459">
            <v>235.85869565217388</v>
          </cell>
          <cell r="LH459">
            <v>20.883430992987147</v>
          </cell>
          <cell r="LI459">
            <v>0</v>
          </cell>
          <cell r="LJ459">
            <v>23.458726394378569</v>
          </cell>
          <cell r="LK459">
            <v>0</v>
          </cell>
          <cell r="LL459">
            <v>0</v>
          </cell>
          <cell r="LM459">
            <v>0</v>
          </cell>
          <cell r="LN459">
            <v>0</v>
          </cell>
          <cell r="LO459">
            <v>0</v>
          </cell>
          <cell r="LP459" t="str">
            <v xml:space="preserve"> </v>
          </cell>
          <cell r="LQ459" t="str">
            <v xml:space="preserve"> </v>
          </cell>
          <cell r="LR459" t="str">
            <v xml:space="preserve"> </v>
          </cell>
          <cell r="LS459" t="str">
            <v xml:space="preserve"> </v>
          </cell>
          <cell r="LT459">
            <v>14.887326805657858</v>
          </cell>
          <cell r="LU459">
            <v>0</v>
          </cell>
          <cell r="LV459">
            <v>0</v>
          </cell>
          <cell r="LW459">
            <v>0</v>
          </cell>
          <cell r="LX459">
            <v>0</v>
          </cell>
          <cell r="LY459">
            <v>0</v>
          </cell>
          <cell r="LZ459">
            <v>0</v>
          </cell>
          <cell r="MA459">
            <v>0</v>
          </cell>
          <cell r="MB459">
            <v>1997</v>
          </cell>
          <cell r="MC459">
            <v>37.686904761904763</v>
          </cell>
          <cell r="MD459">
            <v>39.097222222222221</v>
          </cell>
          <cell r="ME459">
            <v>23.586007867129634</v>
          </cell>
          <cell r="MF459">
            <v>0</v>
          </cell>
          <cell r="MG459">
            <v>0</v>
          </cell>
          <cell r="MH459">
            <v>1997</v>
          </cell>
          <cell r="MI459" t="str">
            <v xml:space="preserve"> </v>
          </cell>
          <cell r="MJ459" t="str">
            <v xml:space="preserve"> </v>
          </cell>
          <cell r="MK459" t="str">
            <v xml:space="preserve"> </v>
          </cell>
          <cell r="ML459" t="str">
            <v xml:space="preserve"> </v>
          </cell>
          <cell r="MM459" t="str">
            <v xml:space="preserve"> </v>
          </cell>
          <cell r="MN459" t="str">
            <v xml:space="preserve"> </v>
          </cell>
          <cell r="MO459" t="str">
            <v xml:space="preserve"> </v>
          </cell>
          <cell r="MP459" t="str">
            <v xml:space="preserve"> </v>
          </cell>
          <cell r="MQ459" t="str">
            <v xml:space="preserve"> </v>
          </cell>
          <cell r="MR459" t="str">
            <v xml:space="preserve"> </v>
          </cell>
          <cell r="MS459" t="str">
            <v xml:space="preserve"> </v>
          </cell>
          <cell r="MT459" t="str">
            <v xml:space="preserve"> </v>
          </cell>
          <cell r="MU459">
            <v>0</v>
          </cell>
          <cell r="MV459">
            <v>0</v>
          </cell>
          <cell r="MW459" t="str">
            <v xml:space="preserve"> </v>
          </cell>
        </row>
        <row r="460">
          <cell r="F460">
            <v>1998</v>
          </cell>
          <cell r="G460">
            <v>12.742902271942997</v>
          </cell>
          <cell r="H460">
            <v>1998</v>
          </cell>
          <cell r="I460">
            <v>14.411822857332689</v>
          </cell>
          <cell r="J460">
            <v>0</v>
          </cell>
          <cell r="K460">
            <v>0</v>
          </cell>
          <cell r="L460">
            <v>14.211534408938986</v>
          </cell>
          <cell r="M460">
            <v>14.211534408938986</v>
          </cell>
          <cell r="N460">
            <v>0</v>
          </cell>
          <cell r="O460">
            <v>0</v>
          </cell>
          <cell r="P460" t="str">
            <v xml:space="preserve"> </v>
          </cell>
          <cell r="Q460">
            <v>0</v>
          </cell>
          <cell r="R460">
            <v>0</v>
          </cell>
          <cell r="S460">
            <v>0</v>
          </cell>
          <cell r="T460">
            <v>0</v>
          </cell>
          <cell r="U460">
            <v>0</v>
          </cell>
          <cell r="V460">
            <v>12.018370753340863</v>
          </cell>
          <cell r="W460">
            <v>11.820502552700921</v>
          </cell>
          <cell r="X460">
            <v>12.828335211587929</v>
          </cell>
          <cell r="Y460">
            <v>10.266194589528828</v>
          </cell>
          <cell r="Z460">
            <v>0</v>
          </cell>
          <cell r="AA460">
            <v>12.032008639709687</v>
          </cell>
          <cell r="AB460">
            <v>0</v>
          </cell>
          <cell r="AC460">
            <v>13.708605803483399</v>
          </cell>
          <cell r="AD460">
            <v>13.343714535838648</v>
          </cell>
          <cell r="AE460">
            <v>13.81957137868558</v>
          </cell>
          <cell r="AF460">
            <v>12.161495520536105</v>
          </cell>
          <cell r="AG460">
            <v>12.400975321950982</v>
          </cell>
          <cell r="AH460">
            <v>10.81982867886944</v>
          </cell>
          <cell r="AI460">
            <v>0</v>
          </cell>
          <cell r="AJ460">
            <v>12.161495520536105</v>
          </cell>
          <cell r="AK460">
            <v>12.573995345536106</v>
          </cell>
          <cell r="AL460">
            <v>0</v>
          </cell>
          <cell r="AM460">
            <v>12.448687313089456</v>
          </cell>
          <cell r="AN460">
            <v>0</v>
          </cell>
          <cell r="AO460">
            <v>0</v>
          </cell>
          <cell r="AP460">
            <v>0</v>
          </cell>
          <cell r="AQ460">
            <v>11.232328678869441</v>
          </cell>
          <cell r="AR460">
            <v>0</v>
          </cell>
          <cell r="AS460">
            <v>13.708605803483399</v>
          </cell>
          <cell r="AT460">
            <v>12.027249317750487</v>
          </cell>
          <cell r="AU460">
            <v>0</v>
          </cell>
          <cell r="AV460">
            <v>0</v>
          </cell>
          <cell r="AW460">
            <v>11.805959520272603</v>
          </cell>
          <cell r="AX460">
            <v>0</v>
          </cell>
          <cell r="AY460">
            <v>0</v>
          </cell>
          <cell r="AZ460">
            <v>0</v>
          </cell>
          <cell r="BA460">
            <v>0</v>
          </cell>
          <cell r="BB460">
            <v>12.08709168940959</v>
          </cell>
          <cell r="BC460">
            <v>12.169232334995884</v>
          </cell>
          <cell r="BD460">
            <v>-0.13722369528619524</v>
          </cell>
          <cell r="BE460">
            <v>12.855075918964046</v>
          </cell>
          <cell r="BF460">
            <v>0</v>
          </cell>
          <cell r="BG460">
            <v>0</v>
          </cell>
          <cell r="BH460">
            <v>0</v>
          </cell>
          <cell r="BI460">
            <v>0</v>
          </cell>
          <cell r="BJ460">
            <v>0</v>
          </cell>
          <cell r="BK460">
            <v>2.1091666666666664</v>
          </cell>
          <cell r="BL460">
            <v>7.801935439925554</v>
          </cell>
          <cell r="BM460">
            <v>10.952240530303014</v>
          </cell>
          <cell r="BN460">
            <v>13.413317633572548</v>
          </cell>
          <cell r="BO460">
            <v>13.025113985247197</v>
          </cell>
          <cell r="BP460">
            <v>14.305511629452406</v>
          </cell>
          <cell r="BQ460">
            <v>17.391173145932996</v>
          </cell>
          <cell r="BR460">
            <v>17.391173145932996</v>
          </cell>
          <cell r="BS460">
            <v>18.042111343700146</v>
          </cell>
          <cell r="BT460">
            <v>18.042111343700146</v>
          </cell>
          <cell r="BU460">
            <v>19.133322218899504</v>
          </cell>
          <cell r="BV460">
            <v>19.133322218899504</v>
          </cell>
          <cell r="BW460">
            <v>18.446333532695359</v>
          </cell>
          <cell r="BX460">
            <v>18.446333532695359</v>
          </cell>
          <cell r="BY460">
            <v>19.875334330143524</v>
          </cell>
          <cell r="BZ460">
            <v>19.875334330143524</v>
          </cell>
          <cell r="CA460" t="str">
            <v xml:space="preserve"> </v>
          </cell>
          <cell r="CB460" t="str">
            <v xml:space="preserve"> </v>
          </cell>
          <cell r="CC460" t="str">
            <v xml:space="preserve"> </v>
          </cell>
          <cell r="CD460" t="str">
            <v xml:space="preserve"> </v>
          </cell>
          <cell r="CE460" t="str">
            <v xml:space="preserve"> </v>
          </cell>
          <cell r="CF460">
            <v>26.858714264354045</v>
          </cell>
          <cell r="CG460" t="str">
            <v xml:space="preserve"> </v>
          </cell>
          <cell r="CH460">
            <v>0</v>
          </cell>
          <cell r="CI460" t="str">
            <v xml:space="preserve"> </v>
          </cell>
          <cell r="CJ460">
            <v>16.971468351275902</v>
          </cell>
          <cell r="CK460">
            <v>17.164384320175426</v>
          </cell>
          <cell r="CL460">
            <v>15.864799840510349</v>
          </cell>
          <cell r="CM460">
            <v>16.590600428628374</v>
          </cell>
          <cell r="CN460" t="str">
            <v xml:space="preserve"> </v>
          </cell>
          <cell r="CO460" t="str">
            <v xml:space="preserve"> </v>
          </cell>
          <cell r="CP460">
            <v>14.508177940590111</v>
          </cell>
          <cell r="CQ460">
            <v>14.508177940590111</v>
          </cell>
          <cell r="CR460" t="str">
            <v xml:space="preserve"> </v>
          </cell>
          <cell r="CS460" t="str">
            <v xml:space="preserve"> </v>
          </cell>
          <cell r="CT460">
            <v>12.135982783663671</v>
          </cell>
          <cell r="CU460">
            <v>9.6882130278347223</v>
          </cell>
          <cell r="CV460">
            <v>0</v>
          </cell>
          <cell r="CW460" t="str">
            <v xml:space="preserve"> </v>
          </cell>
          <cell r="CX460" t="str">
            <v xml:space="preserve"> </v>
          </cell>
          <cell r="CY460">
            <v>15.511581887958513</v>
          </cell>
          <cell r="CZ460">
            <v>15.478668042264752</v>
          </cell>
          <cell r="DA460">
            <v>14.405630641945775</v>
          </cell>
          <cell r="DB460">
            <v>0.29035817882775145</v>
          </cell>
          <cell r="DC460">
            <v>0</v>
          </cell>
          <cell r="DD460">
            <v>0</v>
          </cell>
          <cell r="DE460">
            <v>1998</v>
          </cell>
          <cell r="DF460" t="str">
            <v xml:space="preserve"> </v>
          </cell>
          <cell r="DG460">
            <v>0</v>
          </cell>
          <cell r="DH460">
            <v>0</v>
          </cell>
          <cell r="DI460">
            <v>0</v>
          </cell>
          <cell r="DJ460">
            <v>0</v>
          </cell>
          <cell r="DK460">
            <v>0</v>
          </cell>
          <cell r="DL460">
            <v>0</v>
          </cell>
          <cell r="DM460">
            <v>1998</v>
          </cell>
          <cell r="DN460" t="str">
            <v xml:space="preserve"> </v>
          </cell>
          <cell r="DO460" t="str">
            <v xml:space="preserve"> </v>
          </cell>
          <cell r="DP460" t="str">
            <v xml:space="preserve"> </v>
          </cell>
          <cell r="DQ460" t="str">
            <v xml:space="preserve"> </v>
          </cell>
          <cell r="DR460" t="str">
            <v xml:space="preserve"> </v>
          </cell>
          <cell r="DS460" t="str">
            <v xml:space="preserve"> </v>
          </cell>
          <cell r="DT460">
            <v>17.624848235645917</v>
          </cell>
          <cell r="DU460">
            <v>17.624848235645917</v>
          </cell>
          <cell r="DV460" t="str">
            <v xml:space="preserve"> </v>
          </cell>
          <cell r="DW460" t="str">
            <v xml:space="preserve"> </v>
          </cell>
          <cell r="DX460" t="str">
            <v xml:space="preserve"> </v>
          </cell>
          <cell r="DY460" t="str">
            <v xml:space="preserve"> </v>
          </cell>
          <cell r="DZ460" t="str">
            <v xml:space="preserve"> </v>
          </cell>
          <cell r="EA460" t="str">
            <v xml:space="preserve"> </v>
          </cell>
          <cell r="EB460" t="str">
            <v xml:space="preserve"> </v>
          </cell>
          <cell r="EC460" t="str">
            <v xml:space="preserve"> </v>
          </cell>
          <cell r="ED460" t="str">
            <v xml:space="preserve"> </v>
          </cell>
          <cell r="EE460" t="str">
            <v xml:space="preserve"> </v>
          </cell>
          <cell r="EF460" t="str">
            <v xml:space="preserve"> </v>
          </cell>
          <cell r="EG460" t="str">
            <v xml:space="preserve"> </v>
          </cell>
          <cell r="EH460">
            <v>17.243195972886745</v>
          </cell>
          <cell r="EI460" t="str">
            <v xml:space="preserve"> </v>
          </cell>
          <cell r="EJ460">
            <v>17.243195972886745</v>
          </cell>
          <cell r="EK460" t="str">
            <v xml:space="preserve"> </v>
          </cell>
          <cell r="EL460" t="str">
            <v xml:space="preserve"> </v>
          </cell>
          <cell r="EM460" t="str">
            <v xml:space="preserve"> </v>
          </cell>
          <cell r="EN460" t="str">
            <v xml:space="preserve"> </v>
          </cell>
          <cell r="EO460">
            <v>12.262878906546637</v>
          </cell>
          <cell r="EP460">
            <v>10.194137047163334</v>
          </cell>
          <cell r="EQ460">
            <v>1998</v>
          </cell>
          <cell r="ER460">
            <v>1.9933333333333332</v>
          </cell>
          <cell r="ES460" t="str">
            <v xml:space="preserve"> </v>
          </cell>
          <cell r="ET460" t="str">
            <v xml:space="preserve"> </v>
          </cell>
          <cell r="EU460" t="str">
            <v xml:space="preserve"> </v>
          </cell>
          <cell r="EV460">
            <v>10.682665470494401</v>
          </cell>
          <cell r="EW460">
            <v>12.374265151515131</v>
          </cell>
          <cell r="EX460">
            <v>13.703043012360432</v>
          </cell>
          <cell r="EY460">
            <v>18.279599332137142</v>
          </cell>
          <cell r="EZ460">
            <v>18.279599332137142</v>
          </cell>
          <cell r="FA460">
            <v>0</v>
          </cell>
          <cell r="FB460">
            <v>0</v>
          </cell>
          <cell r="FC460">
            <v>0</v>
          </cell>
          <cell r="FD460">
            <v>0</v>
          </cell>
          <cell r="FE460">
            <v>0</v>
          </cell>
          <cell r="FF460">
            <v>0</v>
          </cell>
          <cell r="FG460">
            <v>16.662053977272709</v>
          </cell>
          <cell r="FH460">
            <v>0</v>
          </cell>
          <cell r="FI460">
            <v>18.185271032695358</v>
          </cell>
          <cell r="FJ460">
            <v>0</v>
          </cell>
          <cell r="FK460">
            <v>0</v>
          </cell>
          <cell r="FL460">
            <v>0</v>
          </cell>
          <cell r="FM460">
            <v>0</v>
          </cell>
          <cell r="FN460">
            <v>1998</v>
          </cell>
          <cell r="FO460">
            <v>0</v>
          </cell>
          <cell r="FP460">
            <v>0</v>
          </cell>
          <cell r="FQ460">
            <v>0</v>
          </cell>
          <cell r="FR460">
            <v>16.840541666666667</v>
          </cell>
          <cell r="FS460" t="str">
            <v xml:space="preserve"> </v>
          </cell>
          <cell r="FT460">
            <v>0</v>
          </cell>
          <cell r="FU460">
            <v>0</v>
          </cell>
          <cell r="FV460">
            <v>0</v>
          </cell>
          <cell r="FW460">
            <v>0</v>
          </cell>
          <cell r="FX460">
            <v>0</v>
          </cell>
          <cell r="FY460">
            <v>0</v>
          </cell>
          <cell r="FZ460">
            <v>0</v>
          </cell>
          <cell r="GA460">
            <v>0</v>
          </cell>
          <cell r="GB460" t="str">
            <v xml:space="preserve"> </v>
          </cell>
          <cell r="GC460" t="str">
            <v xml:space="preserve"> </v>
          </cell>
          <cell r="GD460">
            <v>0</v>
          </cell>
          <cell r="GE460">
            <v>0</v>
          </cell>
          <cell r="GF460">
            <v>0</v>
          </cell>
          <cell r="GG460">
            <v>19.974214712918663</v>
          </cell>
          <cell r="GH460">
            <v>19.974214712918663</v>
          </cell>
          <cell r="GI460">
            <v>0</v>
          </cell>
          <cell r="GJ460">
            <v>0</v>
          </cell>
          <cell r="GK460" t="str">
            <v xml:space="preserve"> </v>
          </cell>
          <cell r="GL460" t="str">
            <v xml:space="preserve"> </v>
          </cell>
          <cell r="GM460">
            <v>0</v>
          </cell>
          <cell r="GN460" t="str">
            <v xml:space="preserve"> </v>
          </cell>
          <cell r="GO460">
            <v>1998</v>
          </cell>
          <cell r="GP460">
            <v>1.8568333333333331</v>
          </cell>
          <cell r="GQ460">
            <v>151.27868353360347</v>
          </cell>
          <cell r="GR460">
            <v>122.96437185684897</v>
          </cell>
          <cell r="GS460">
            <v>145.36595878695422</v>
          </cell>
          <cell r="GT460">
            <v>133.03485370623528</v>
          </cell>
          <cell r="GU460">
            <v>132.90274112488072</v>
          </cell>
          <cell r="GV460">
            <v>130.34774788998189</v>
          </cell>
          <cell r="GW460">
            <v>132.90274112488072</v>
          </cell>
          <cell r="GX460" t="str">
            <v xml:space="preserve"> </v>
          </cell>
          <cell r="GY460">
            <v>166.76002431969255</v>
          </cell>
          <cell r="GZ460">
            <v>148.1871545216797</v>
          </cell>
          <cell r="HA460">
            <v>0</v>
          </cell>
          <cell r="HB460">
            <v>0</v>
          </cell>
          <cell r="HC460">
            <v>135.52813031425731</v>
          </cell>
          <cell r="HD460">
            <v>121.30289310232099</v>
          </cell>
          <cell r="HE460">
            <v>0</v>
          </cell>
          <cell r="HF460">
            <v>135.51524193591308</v>
          </cell>
          <cell r="HG460">
            <v>99.899108401768345</v>
          </cell>
          <cell r="HH460" t="str">
            <v xml:space="preserve"> </v>
          </cell>
          <cell r="HI460">
            <v>94.879945334350239</v>
          </cell>
          <cell r="HJ460" t="str">
            <v xml:space="preserve"> </v>
          </cell>
          <cell r="HK460" t="str">
            <v xml:space="preserve"> </v>
          </cell>
          <cell r="HL460" t="str">
            <v xml:space="preserve"> </v>
          </cell>
          <cell r="HM460" t="str">
            <v xml:space="preserve"> </v>
          </cell>
          <cell r="HN460">
            <v>70.841230381619383</v>
          </cell>
          <cell r="HO460">
            <v>64.984556211015004</v>
          </cell>
          <cell r="HP460">
            <v>57.151060127261502</v>
          </cell>
          <cell r="HQ460" t="str">
            <v xml:space="preserve"> </v>
          </cell>
          <cell r="HR460">
            <v>32.002500000000005</v>
          </cell>
          <cell r="HS460">
            <v>1998</v>
          </cell>
          <cell r="HT460">
            <v>223.06523654326858</v>
          </cell>
          <cell r="HU460">
            <v>1998</v>
          </cell>
          <cell r="HV460">
            <v>163.85053431503661</v>
          </cell>
          <cell r="HW460">
            <v>147.93657761003297</v>
          </cell>
          <cell r="HX460">
            <v>152.22539793984302</v>
          </cell>
          <cell r="HY460">
            <v>136.31144123483944</v>
          </cell>
          <cell r="HZ460">
            <v>129.98331189056307</v>
          </cell>
          <cell r="IA460">
            <v>120.90182348162894</v>
          </cell>
          <cell r="IB460">
            <v>129.98331189056307</v>
          </cell>
          <cell r="IC460">
            <v>0</v>
          </cell>
          <cell r="ID460">
            <v>0</v>
          </cell>
          <cell r="IE460">
            <v>0</v>
          </cell>
          <cell r="IF460">
            <v>0</v>
          </cell>
          <cell r="IG460">
            <v>97.48376722438492</v>
          </cell>
          <cell r="IH460" t="str">
            <v xml:space="preserve"> </v>
          </cell>
          <cell r="II460">
            <v>90.029826955398917</v>
          </cell>
          <cell r="IJ460" t="str">
            <v xml:space="preserve"> </v>
          </cell>
          <cell r="IK460" t="str">
            <v xml:space="preserve"> </v>
          </cell>
          <cell r="IL460" t="str">
            <v xml:space="preserve"> </v>
          </cell>
          <cell r="IM460">
            <v>72.091926456457358</v>
          </cell>
          <cell r="IN460">
            <v>58.616487096364104</v>
          </cell>
          <cell r="IO460" t="str">
            <v xml:space="preserve"> </v>
          </cell>
          <cell r="IP460" t="str">
            <v xml:space="preserve"> </v>
          </cell>
          <cell r="IQ460">
            <v>1998</v>
          </cell>
          <cell r="IR460">
            <v>3.0367037531224308</v>
          </cell>
          <cell r="IS460">
            <v>11.09692686197767</v>
          </cell>
          <cell r="IT460">
            <v>13.211382301766184</v>
          </cell>
          <cell r="IU460">
            <v>0</v>
          </cell>
          <cell r="IV460">
            <v>0</v>
          </cell>
          <cell r="IW460">
            <v>0</v>
          </cell>
          <cell r="IX460">
            <v>14.916711787142466</v>
          </cell>
          <cell r="IY460" t="str">
            <v xml:space="preserve"> </v>
          </cell>
          <cell r="IZ460">
            <v>18.161540365516306</v>
          </cell>
          <cell r="JA460">
            <v>17.058106371550267</v>
          </cell>
          <cell r="JB460" t="str">
            <v xml:space="preserve"> </v>
          </cell>
          <cell r="JC460">
            <v>16.293966958252536</v>
          </cell>
          <cell r="JD460">
            <v>26.833713295251723</v>
          </cell>
          <cell r="JE460" t="str">
            <v xml:space="preserve"> </v>
          </cell>
          <cell r="JF460" t="str">
            <v xml:space="preserve"> </v>
          </cell>
          <cell r="JG460" t="str">
            <v xml:space="preserve"> </v>
          </cell>
          <cell r="JH460" t="str">
            <v xml:space="preserve"> </v>
          </cell>
          <cell r="JI460" t="str">
            <v xml:space="preserve"> </v>
          </cell>
          <cell r="JJ460" t="str">
            <v xml:space="preserve"> </v>
          </cell>
          <cell r="JK460" t="str">
            <v xml:space="preserve"> </v>
          </cell>
          <cell r="JL460" t="str">
            <v xml:space="preserve"> </v>
          </cell>
          <cell r="JM460" t="str">
            <v xml:space="preserve"> </v>
          </cell>
          <cell r="JN460">
            <v>16.291084358945202</v>
          </cell>
          <cell r="JO460">
            <v>0</v>
          </cell>
          <cell r="JP460">
            <v>15.390374321197109</v>
          </cell>
          <cell r="JQ460">
            <v>15.898917567089518</v>
          </cell>
          <cell r="JR460">
            <v>0</v>
          </cell>
          <cell r="JS460">
            <v>0</v>
          </cell>
          <cell r="JT460">
            <v>0</v>
          </cell>
          <cell r="JU460">
            <v>0</v>
          </cell>
          <cell r="JV460">
            <v>0</v>
          </cell>
          <cell r="JW460">
            <v>0</v>
          </cell>
          <cell r="JX460">
            <v>0</v>
          </cell>
          <cell r="JY460">
            <v>0</v>
          </cell>
          <cell r="JZ460">
            <v>15.46</v>
          </cell>
          <cell r="KA460" t="str">
            <v xml:space="preserve"> </v>
          </cell>
          <cell r="KB460" t="str">
            <v xml:space="preserve"> </v>
          </cell>
          <cell r="KC460" t="str">
            <v xml:space="preserve"> </v>
          </cell>
          <cell r="KD460">
            <v>0</v>
          </cell>
          <cell r="KE460">
            <v>0</v>
          </cell>
          <cell r="KF460">
            <v>10.979622987667867</v>
          </cell>
          <cell r="KG460">
            <v>12.895243640286374</v>
          </cell>
          <cell r="KH460">
            <v>0</v>
          </cell>
          <cell r="KI460" t="str">
            <v xml:space="preserve"> </v>
          </cell>
          <cell r="KJ460" t="str">
            <v xml:space="preserve"> </v>
          </cell>
          <cell r="KK460">
            <v>11.550973633518742</v>
          </cell>
          <cell r="KL460">
            <v>10.898160615320764</v>
          </cell>
          <cell r="KM460" t="str">
            <v xml:space="preserve"> </v>
          </cell>
          <cell r="KN460">
            <v>10.324537455634678</v>
          </cell>
          <cell r="KO460">
            <v>0</v>
          </cell>
          <cell r="KP460" t="str">
            <v xml:space="preserve"> </v>
          </cell>
          <cell r="KQ460" t="str">
            <v xml:space="preserve"> </v>
          </cell>
          <cell r="KR460" t="str">
            <v xml:space="preserve"> </v>
          </cell>
          <cell r="KS460" t="str">
            <v xml:space="preserve"> </v>
          </cell>
          <cell r="KT460" t="str">
            <v xml:space="preserve"> </v>
          </cell>
          <cell r="KU460" t="str">
            <v xml:space="preserve"> </v>
          </cell>
          <cell r="KV460" t="str">
            <v xml:space="preserve"> </v>
          </cell>
          <cell r="KW460" t="str">
            <v xml:space="preserve"> </v>
          </cell>
          <cell r="KX460" t="str">
            <v xml:space="preserve"> </v>
          </cell>
          <cell r="KY460" t="str">
            <v xml:space="preserve"> </v>
          </cell>
          <cell r="KZ460" t="str">
            <v xml:space="preserve"> </v>
          </cell>
          <cell r="LA460" t="str">
            <v xml:space="preserve"> </v>
          </cell>
          <cell r="LB460" t="str">
            <v xml:space="preserve"> </v>
          </cell>
          <cell r="LC460">
            <v>1998</v>
          </cell>
          <cell r="LD460">
            <v>11.113349449368789</v>
          </cell>
          <cell r="LE460">
            <v>13.230097114394633</v>
          </cell>
          <cell r="LF460">
            <v>137.91666666666666</v>
          </cell>
          <cell r="LG460">
            <v>144.07575757575759</v>
          </cell>
          <cell r="LH460">
            <v>14.014549885080575</v>
          </cell>
          <cell r="LI460">
            <v>0</v>
          </cell>
          <cell r="LJ460">
            <v>15.554354336998074</v>
          </cell>
          <cell r="LK460">
            <v>0.57840988374812741</v>
          </cell>
          <cell r="LL460">
            <v>0</v>
          </cell>
          <cell r="LM460">
            <v>0</v>
          </cell>
          <cell r="LN460">
            <v>0</v>
          </cell>
          <cell r="LO460">
            <v>0</v>
          </cell>
          <cell r="LP460" t="str">
            <v xml:space="preserve"> </v>
          </cell>
          <cell r="LQ460" t="str">
            <v xml:space="preserve"> </v>
          </cell>
          <cell r="LR460" t="str">
            <v xml:space="preserve"> </v>
          </cell>
          <cell r="LS460" t="str">
            <v xml:space="preserve"> </v>
          </cell>
          <cell r="LT460">
            <v>9.7324885610716212</v>
          </cell>
          <cell r="LU460">
            <v>0</v>
          </cell>
          <cell r="LV460">
            <v>0</v>
          </cell>
          <cell r="LW460">
            <v>13.708605803483399</v>
          </cell>
          <cell r="LX460">
            <v>13.343714535838648</v>
          </cell>
          <cell r="LY460">
            <v>13.81957137868558</v>
          </cell>
          <cell r="LZ460">
            <v>12.161495520536105</v>
          </cell>
          <cell r="MA460">
            <v>12.400975321950982</v>
          </cell>
          <cell r="MB460">
            <v>1998</v>
          </cell>
          <cell r="MC460">
            <v>143.46042532942207</v>
          </cell>
          <cell r="MD460">
            <v>149.71970076706916</v>
          </cell>
          <cell r="ME460">
            <v>16.334211616203707</v>
          </cell>
          <cell r="MF460">
            <v>0</v>
          </cell>
          <cell r="MG460">
            <v>0</v>
          </cell>
          <cell r="MH460">
            <v>1998</v>
          </cell>
          <cell r="MI460">
            <v>128.32414204153335</v>
          </cell>
          <cell r="MJ460">
            <v>112.66162512435803</v>
          </cell>
          <cell r="MK460">
            <v>115.51876798150089</v>
          </cell>
          <cell r="ML460">
            <v>106.46717171717171</v>
          </cell>
          <cell r="MM460">
            <v>122.33046973730205</v>
          </cell>
          <cell r="MN460">
            <v>116.91210149869637</v>
          </cell>
          <cell r="MO460">
            <v>0</v>
          </cell>
          <cell r="MP460">
            <v>131.68208706407464</v>
          </cell>
          <cell r="MQ460">
            <v>63.984303438107794</v>
          </cell>
          <cell r="MR460">
            <v>0</v>
          </cell>
          <cell r="MS460" t="str">
            <v xml:space="preserve"> </v>
          </cell>
          <cell r="MT460">
            <v>194.06619417502134</v>
          </cell>
          <cell r="MU460">
            <v>0</v>
          </cell>
          <cell r="MV460">
            <v>0</v>
          </cell>
          <cell r="MW460" t="str">
            <v xml:space="preserve"> </v>
          </cell>
        </row>
        <row r="461">
          <cell r="F461">
            <v>1999</v>
          </cell>
          <cell r="G461">
            <v>17.865290760869524</v>
          </cell>
          <cell r="H461">
            <v>1999</v>
          </cell>
          <cell r="I461">
            <v>19.252377671368777</v>
          </cell>
          <cell r="J461">
            <v>0</v>
          </cell>
          <cell r="K461">
            <v>0</v>
          </cell>
          <cell r="L461">
            <v>19.03081687564595</v>
          </cell>
          <cell r="M461">
            <v>19.03081687564595</v>
          </cell>
          <cell r="N461">
            <v>0</v>
          </cell>
          <cell r="O461">
            <v>0</v>
          </cell>
          <cell r="P461" t="str">
            <v xml:space="preserve"> </v>
          </cell>
          <cell r="Q461">
            <v>0</v>
          </cell>
          <cell r="R461">
            <v>0</v>
          </cell>
          <cell r="S461">
            <v>0</v>
          </cell>
          <cell r="T461">
            <v>0</v>
          </cell>
          <cell r="U461">
            <v>0</v>
          </cell>
          <cell r="V461">
            <v>17.340774346728153</v>
          </cell>
          <cell r="W461">
            <v>17.190383881517036</v>
          </cell>
          <cell r="X461">
            <v>17.971399233993665</v>
          </cell>
          <cell r="Y461">
            <v>15.929929971296817</v>
          </cell>
          <cell r="Z461">
            <v>0</v>
          </cell>
          <cell r="AA461">
            <v>17.431809090830665</v>
          </cell>
          <cell r="AB461">
            <v>0</v>
          </cell>
          <cell r="AC461">
            <v>18.49898008890446</v>
          </cell>
          <cell r="AD461">
            <v>18.558893052534419</v>
          </cell>
          <cell r="AE461">
            <v>18.963669320860987</v>
          </cell>
          <cell r="AF461">
            <v>17.329858893829599</v>
          </cell>
          <cell r="AG461">
            <v>18.085836585723808</v>
          </cell>
          <cell r="AH461">
            <v>16.359023893829601</v>
          </cell>
          <cell r="AI461">
            <v>0</v>
          </cell>
          <cell r="AJ461">
            <v>17.329858893829599</v>
          </cell>
          <cell r="AK461">
            <v>17.767357227162936</v>
          </cell>
          <cell r="AL461">
            <v>16.349838199542003</v>
          </cell>
          <cell r="AM461">
            <v>18.081589152806213</v>
          </cell>
          <cell r="AN461">
            <v>0</v>
          </cell>
          <cell r="AO461">
            <v>0</v>
          </cell>
          <cell r="AP461">
            <v>0</v>
          </cell>
          <cell r="AQ461">
            <v>16.650690560496269</v>
          </cell>
          <cell r="AR461">
            <v>0</v>
          </cell>
          <cell r="AS461">
            <v>18.49898008890446</v>
          </cell>
          <cell r="AT461">
            <v>17.639550811923584</v>
          </cell>
          <cell r="AU461">
            <v>4.2029230504702069</v>
          </cell>
          <cell r="AV461">
            <v>0</v>
          </cell>
          <cell r="AW461">
            <v>17.218317687747035</v>
          </cell>
          <cell r="AX461">
            <v>0</v>
          </cell>
          <cell r="AY461">
            <v>0</v>
          </cell>
          <cell r="AZ461">
            <v>0</v>
          </cell>
          <cell r="BA461">
            <v>0</v>
          </cell>
          <cell r="BB461">
            <v>17.246580596335981</v>
          </cell>
          <cell r="BC461">
            <v>17.204800524656452</v>
          </cell>
          <cell r="BD461">
            <v>0.11770454545454544</v>
          </cell>
          <cell r="BE461">
            <v>17.950080114234826</v>
          </cell>
          <cell r="BF461">
            <v>16.121704669552276</v>
          </cell>
          <cell r="BG461">
            <v>14.434470142314781</v>
          </cell>
          <cell r="BH461">
            <v>0</v>
          </cell>
          <cell r="BI461">
            <v>0</v>
          </cell>
          <cell r="BJ461">
            <v>0</v>
          </cell>
          <cell r="BK461">
            <v>2.2716666666666665</v>
          </cell>
          <cell r="BL461">
            <v>11.703134727220705</v>
          </cell>
          <cell r="BM461">
            <v>14.294599547188113</v>
          </cell>
          <cell r="BN461">
            <v>17.385477265576231</v>
          </cell>
          <cell r="BO461">
            <v>17.168237279401552</v>
          </cell>
          <cell r="BP461">
            <v>18.051341152962674</v>
          </cell>
          <cell r="BQ461">
            <v>21.790761166441282</v>
          </cell>
          <cell r="BR461">
            <v>21.790761166441282</v>
          </cell>
          <cell r="BS461">
            <v>22.521463408397462</v>
          </cell>
          <cell r="BT461">
            <v>22.521463408397462</v>
          </cell>
          <cell r="BU461">
            <v>23.512583268323951</v>
          </cell>
          <cell r="BV461">
            <v>23.512583268323951</v>
          </cell>
          <cell r="BW461">
            <v>22.691696280597721</v>
          </cell>
          <cell r="BX461">
            <v>22.691696280597721</v>
          </cell>
          <cell r="BY461">
            <v>24.117250624089845</v>
          </cell>
          <cell r="BZ461">
            <v>24.117250624089845</v>
          </cell>
          <cell r="CA461" t="str">
            <v xml:space="preserve"> </v>
          </cell>
          <cell r="CB461" t="str">
            <v xml:space="preserve"> </v>
          </cell>
          <cell r="CC461" t="str">
            <v xml:space="preserve"> </v>
          </cell>
          <cell r="CD461" t="str">
            <v xml:space="preserve"> </v>
          </cell>
          <cell r="CE461" t="str">
            <v xml:space="preserve"> </v>
          </cell>
          <cell r="CF461">
            <v>29.946575508373186</v>
          </cell>
          <cell r="CG461" t="str">
            <v xml:space="preserve"> </v>
          </cell>
          <cell r="CH461">
            <v>0</v>
          </cell>
          <cell r="CI461" t="str">
            <v xml:space="preserve"> </v>
          </cell>
          <cell r="CJ461">
            <v>20.831150477168691</v>
          </cell>
          <cell r="CK461">
            <v>20.975226297586829</v>
          </cell>
          <cell r="CL461">
            <v>19.582137059236519</v>
          </cell>
          <cell r="CM461">
            <v>20.442854840597029</v>
          </cell>
          <cell r="CN461" t="str">
            <v xml:space="preserve"> </v>
          </cell>
          <cell r="CO461" t="str">
            <v xml:space="preserve"> </v>
          </cell>
          <cell r="CP461">
            <v>17.731746921156645</v>
          </cell>
          <cell r="CQ461">
            <v>17.731746921156645</v>
          </cell>
          <cell r="CR461" t="str">
            <v xml:space="preserve"> </v>
          </cell>
          <cell r="CS461" t="str">
            <v xml:space="preserve"> </v>
          </cell>
          <cell r="CT461">
            <v>15.326816107709957</v>
          </cell>
          <cell r="CU461">
            <v>14.277345843198212</v>
          </cell>
          <cell r="CV461">
            <v>0</v>
          </cell>
          <cell r="CW461" t="str">
            <v xml:space="preserve"> </v>
          </cell>
          <cell r="CX461" t="str">
            <v xml:space="preserve"> </v>
          </cell>
          <cell r="CY461">
            <v>20.086983108400922</v>
          </cell>
          <cell r="CZ461">
            <v>19.102251252513692</v>
          </cell>
          <cell r="DA461">
            <v>17.993239417342764</v>
          </cell>
          <cell r="DB461">
            <v>0.2869703503137786</v>
          </cell>
          <cell r="DC461">
            <v>0</v>
          </cell>
          <cell r="DD461">
            <v>0</v>
          </cell>
          <cell r="DE461">
            <v>1999</v>
          </cell>
          <cell r="DF461" t="str">
            <v xml:space="preserve"> </v>
          </cell>
          <cell r="DG461">
            <v>0</v>
          </cell>
          <cell r="DH461">
            <v>0</v>
          </cell>
          <cell r="DI461">
            <v>0</v>
          </cell>
          <cell r="DJ461">
            <v>0</v>
          </cell>
          <cell r="DK461">
            <v>0</v>
          </cell>
          <cell r="DL461">
            <v>0</v>
          </cell>
          <cell r="DM461">
            <v>1999</v>
          </cell>
          <cell r="DN461">
            <v>2.3172727272727274</v>
          </cell>
          <cell r="DO461" t="str">
            <v xml:space="preserve"> </v>
          </cell>
          <cell r="DP461" t="str">
            <v xml:space="preserve"> </v>
          </cell>
          <cell r="DQ461" t="str">
            <v xml:space="preserve"> </v>
          </cell>
          <cell r="DR461" t="str">
            <v xml:space="preserve"> </v>
          </cell>
          <cell r="DS461" t="str">
            <v xml:space="preserve"> </v>
          </cell>
          <cell r="DT461">
            <v>22.49195878189791</v>
          </cell>
          <cell r="DU461">
            <v>22.49195878189791</v>
          </cell>
          <cell r="DV461" t="str">
            <v xml:space="preserve"> </v>
          </cell>
          <cell r="DW461" t="str">
            <v xml:space="preserve"> </v>
          </cell>
          <cell r="DX461" t="str">
            <v xml:space="preserve"> </v>
          </cell>
          <cell r="DY461" t="str">
            <v xml:space="preserve"> </v>
          </cell>
          <cell r="DZ461" t="str">
            <v xml:space="preserve"> </v>
          </cell>
          <cell r="EA461" t="str">
            <v xml:space="preserve"> </v>
          </cell>
          <cell r="EB461" t="str">
            <v xml:space="preserve"> </v>
          </cell>
          <cell r="EC461" t="str">
            <v xml:space="preserve"> </v>
          </cell>
          <cell r="ED461" t="str">
            <v xml:space="preserve"> </v>
          </cell>
          <cell r="EE461" t="str">
            <v xml:space="preserve"> </v>
          </cell>
          <cell r="EF461" t="str">
            <v xml:space="preserve"> </v>
          </cell>
          <cell r="EG461" t="str">
            <v xml:space="preserve"> </v>
          </cell>
          <cell r="EH461">
            <v>20.980861025154272</v>
          </cell>
          <cell r="EI461" t="str">
            <v xml:space="preserve"> </v>
          </cell>
          <cell r="EJ461">
            <v>20.980861025154272</v>
          </cell>
          <cell r="EK461" t="str">
            <v xml:space="preserve"> </v>
          </cell>
          <cell r="EL461" t="str">
            <v xml:space="preserve"> </v>
          </cell>
          <cell r="EM461" t="str">
            <v xml:space="preserve"> </v>
          </cell>
          <cell r="EN461" t="str">
            <v xml:space="preserve"> </v>
          </cell>
          <cell r="EO461">
            <v>15.422935751557725</v>
          </cell>
          <cell r="EP461">
            <v>13.899972508263389</v>
          </cell>
          <cell r="EQ461">
            <v>1999</v>
          </cell>
          <cell r="ER461">
            <v>2.3316666666666666</v>
          </cell>
          <cell r="ES461" t="str">
            <v xml:space="preserve"> </v>
          </cell>
          <cell r="ET461" t="str">
            <v xml:space="preserve"> </v>
          </cell>
          <cell r="EU461" t="str">
            <v xml:space="preserve"> </v>
          </cell>
          <cell r="EV461">
            <v>13.271198070088742</v>
          </cell>
          <cell r="EW461">
            <v>16.175840742233532</v>
          </cell>
          <cell r="EX461">
            <v>17.695853472366672</v>
          </cell>
          <cell r="EY461">
            <v>22.747149419683083</v>
          </cell>
          <cell r="EZ461">
            <v>22.747149419683083</v>
          </cell>
          <cell r="FA461">
            <v>0</v>
          </cell>
          <cell r="FB461">
            <v>0</v>
          </cell>
          <cell r="FC461">
            <v>0</v>
          </cell>
          <cell r="FD461">
            <v>0</v>
          </cell>
          <cell r="FE461">
            <v>0</v>
          </cell>
          <cell r="FF461">
            <v>0</v>
          </cell>
          <cell r="FG461">
            <v>20.836178340180968</v>
          </cell>
          <cell r="FH461">
            <v>0</v>
          </cell>
          <cell r="FI461">
            <v>22.045533033423464</v>
          </cell>
          <cell r="FJ461">
            <v>0</v>
          </cell>
          <cell r="FK461">
            <v>0</v>
          </cell>
          <cell r="FL461">
            <v>0</v>
          </cell>
          <cell r="FM461">
            <v>0</v>
          </cell>
          <cell r="FN461">
            <v>1999</v>
          </cell>
          <cell r="FO461">
            <v>0</v>
          </cell>
          <cell r="FP461">
            <v>0</v>
          </cell>
          <cell r="FQ461">
            <v>0</v>
          </cell>
          <cell r="FR461">
            <v>20.839875000000003</v>
          </cell>
          <cell r="FS461" t="str">
            <v xml:space="preserve"> </v>
          </cell>
          <cell r="FT461">
            <v>0</v>
          </cell>
          <cell r="FU461">
            <v>0</v>
          </cell>
          <cell r="FV461">
            <v>0</v>
          </cell>
          <cell r="FW461">
            <v>0</v>
          </cell>
          <cell r="FX461">
            <v>0</v>
          </cell>
          <cell r="FY461">
            <v>0</v>
          </cell>
          <cell r="FZ461">
            <v>0</v>
          </cell>
          <cell r="GA461">
            <v>0</v>
          </cell>
          <cell r="GB461" t="str">
            <v xml:space="preserve"> </v>
          </cell>
          <cell r="GC461" t="str">
            <v xml:space="preserve"> </v>
          </cell>
          <cell r="GD461">
            <v>0</v>
          </cell>
          <cell r="GE461">
            <v>0</v>
          </cell>
          <cell r="GF461">
            <v>0</v>
          </cell>
          <cell r="GG461">
            <v>26.476025245301987</v>
          </cell>
          <cell r="GH461">
            <v>26.476025245301987</v>
          </cell>
          <cell r="GI461">
            <v>18.340583333333335</v>
          </cell>
          <cell r="GJ461">
            <v>16.864750000000001</v>
          </cell>
          <cell r="GK461" t="str">
            <v xml:space="preserve"> </v>
          </cell>
          <cell r="GL461" t="str">
            <v xml:space="preserve"> </v>
          </cell>
          <cell r="GM461">
            <v>9.9288915945165961</v>
          </cell>
          <cell r="GN461" t="str">
            <v xml:space="preserve"> </v>
          </cell>
          <cell r="GO461">
            <v>1999</v>
          </cell>
          <cell r="GP461">
            <v>1.5690051189046095</v>
          </cell>
          <cell r="GQ461">
            <v>194.28345216631828</v>
          </cell>
          <cell r="GR461">
            <v>156.2679813416942</v>
          </cell>
          <cell r="GS461">
            <v>185.81996284766592</v>
          </cell>
          <cell r="GT461">
            <v>173.76039708130668</v>
          </cell>
          <cell r="GU461">
            <v>169.38637959977348</v>
          </cell>
          <cell r="GV461">
            <v>165.95956149431547</v>
          </cell>
          <cell r="GW461">
            <v>169.38637959977348</v>
          </cell>
          <cell r="GX461" t="str">
            <v xml:space="preserve"> </v>
          </cell>
          <cell r="GY461">
            <v>205.10791227905068</v>
          </cell>
          <cell r="GZ461">
            <v>184.52851975128863</v>
          </cell>
          <cell r="HA461">
            <v>0</v>
          </cell>
          <cell r="HB461">
            <v>0</v>
          </cell>
          <cell r="HC461">
            <v>174.33383070654239</v>
          </cell>
          <cell r="HD461">
            <v>150.3931087187666</v>
          </cell>
          <cell r="HE461">
            <v>0</v>
          </cell>
          <cell r="HF461">
            <v>167.96322074186287</v>
          </cell>
          <cell r="HG461">
            <v>126.66122482589861</v>
          </cell>
          <cell r="HH461" t="str">
            <v xml:space="preserve"> </v>
          </cell>
          <cell r="HI461">
            <v>120.71203061177289</v>
          </cell>
          <cell r="HJ461" t="str">
            <v xml:space="preserve"> </v>
          </cell>
          <cell r="HK461" t="str">
            <v xml:space="preserve"> </v>
          </cell>
          <cell r="HL461" t="str">
            <v xml:space="preserve"> </v>
          </cell>
          <cell r="HM461" t="str">
            <v xml:space="preserve"> </v>
          </cell>
          <cell r="HN461">
            <v>92.248951842716153</v>
          </cell>
          <cell r="HO461">
            <v>91.704459704102177</v>
          </cell>
          <cell r="HP461">
            <v>81.804230953701804</v>
          </cell>
          <cell r="HQ461" t="str">
            <v xml:space="preserve"> </v>
          </cell>
          <cell r="HR461">
            <v>28.793333333333333</v>
          </cell>
          <cell r="HS461">
            <v>1999</v>
          </cell>
          <cell r="HT461">
            <v>250.65975730663948</v>
          </cell>
          <cell r="HU461">
            <v>1999</v>
          </cell>
          <cell r="HV461">
            <v>207.26748231745373</v>
          </cell>
          <cell r="HW461">
            <v>198.17656105018804</v>
          </cell>
          <cell r="HX461">
            <v>197.76560550751057</v>
          </cell>
          <cell r="HY461">
            <v>188.67468424024483</v>
          </cell>
          <cell r="HZ461">
            <v>166.51589168284676</v>
          </cell>
          <cell r="IA461">
            <v>157.23982873851295</v>
          </cell>
          <cell r="IB461">
            <v>166.51589168284676</v>
          </cell>
          <cell r="IC461">
            <v>0</v>
          </cell>
          <cell r="ID461">
            <v>0</v>
          </cell>
          <cell r="IE461">
            <v>0</v>
          </cell>
          <cell r="IF461">
            <v>0</v>
          </cell>
          <cell r="IG461">
            <v>121.82956068530984</v>
          </cell>
          <cell r="IH461" t="str">
            <v xml:space="preserve"> </v>
          </cell>
          <cell r="II461">
            <v>115.84671787340528</v>
          </cell>
          <cell r="IJ461" t="str">
            <v xml:space="preserve"> </v>
          </cell>
          <cell r="IK461" t="str">
            <v xml:space="preserve"> </v>
          </cell>
          <cell r="IL461" t="str">
            <v xml:space="preserve"> </v>
          </cell>
          <cell r="IM461">
            <v>92.321416291882542</v>
          </cell>
          <cell r="IN461">
            <v>84.040846434267493</v>
          </cell>
          <cell r="IO461" t="str">
            <v xml:space="preserve"> </v>
          </cell>
          <cell r="IP461" t="str">
            <v xml:space="preserve"> </v>
          </cell>
          <cell r="IQ461">
            <v>1999</v>
          </cell>
          <cell r="IR461">
            <v>3.1241727358018205</v>
          </cell>
          <cell r="IS461">
            <v>15.720898321133822</v>
          </cell>
          <cell r="IT461">
            <v>17.785094719798348</v>
          </cell>
          <cell r="IU461">
            <v>0</v>
          </cell>
          <cell r="IV461">
            <v>0</v>
          </cell>
          <cell r="IW461">
            <v>0</v>
          </cell>
          <cell r="IX461">
            <v>20.041737451198237</v>
          </cell>
          <cell r="IY461" t="str">
            <v xml:space="preserve"> </v>
          </cell>
          <cell r="IZ461">
            <v>21.814489101873264</v>
          </cell>
          <cell r="JA461">
            <v>20.98445743041173</v>
          </cell>
          <cell r="JB461" t="str">
            <v xml:space="preserve"> </v>
          </cell>
          <cell r="JC461">
            <v>20.065643673866774</v>
          </cell>
          <cell r="JD461">
            <v>28.121481532412659</v>
          </cell>
          <cell r="JE461" t="str">
            <v xml:space="preserve"> </v>
          </cell>
          <cell r="JF461" t="str">
            <v xml:space="preserve"> </v>
          </cell>
          <cell r="JG461" t="str">
            <v xml:space="preserve"> </v>
          </cell>
          <cell r="JH461" t="str">
            <v xml:space="preserve"> </v>
          </cell>
          <cell r="JI461" t="str">
            <v xml:space="preserve"> </v>
          </cell>
          <cell r="JJ461" t="str">
            <v xml:space="preserve"> </v>
          </cell>
          <cell r="JK461" t="str">
            <v xml:space="preserve"> </v>
          </cell>
          <cell r="JL461" t="str">
            <v xml:space="preserve"> </v>
          </cell>
          <cell r="JM461" t="str">
            <v xml:space="preserve"> </v>
          </cell>
          <cell r="JN461">
            <v>21.290985323222642</v>
          </cell>
          <cell r="JO461">
            <v>0</v>
          </cell>
          <cell r="JP461">
            <v>19.029238939650082</v>
          </cell>
          <cell r="JQ461">
            <v>19.210251796304334</v>
          </cell>
          <cell r="JR461">
            <v>0</v>
          </cell>
          <cell r="JS461">
            <v>0</v>
          </cell>
          <cell r="JT461">
            <v>0</v>
          </cell>
          <cell r="JU461">
            <v>0</v>
          </cell>
          <cell r="JV461">
            <v>0</v>
          </cell>
          <cell r="JW461">
            <v>0</v>
          </cell>
          <cell r="JX461">
            <v>0</v>
          </cell>
          <cell r="JY461">
            <v>0</v>
          </cell>
          <cell r="JZ461">
            <v>19.12</v>
          </cell>
          <cell r="KA461" t="str">
            <v xml:space="preserve"> </v>
          </cell>
          <cell r="KB461" t="str">
            <v xml:space="preserve"> </v>
          </cell>
          <cell r="KC461" t="str">
            <v xml:space="preserve"> </v>
          </cell>
          <cell r="KD461">
            <v>0</v>
          </cell>
          <cell r="KE461">
            <v>0</v>
          </cell>
          <cell r="KF461">
            <v>15.486375424039871</v>
          </cell>
          <cell r="KG461">
            <v>16.55354204365214</v>
          </cell>
          <cell r="KH461">
            <v>0</v>
          </cell>
          <cell r="KI461" t="str">
            <v xml:space="preserve"> </v>
          </cell>
          <cell r="KJ461" t="str">
            <v xml:space="preserve"> </v>
          </cell>
          <cell r="KK461">
            <v>16.39297660157867</v>
          </cell>
          <cell r="KL461">
            <v>15.992340476947533</v>
          </cell>
          <cell r="KM461" t="str">
            <v xml:space="preserve"> </v>
          </cell>
          <cell r="KN461">
            <v>15.426705501993256</v>
          </cell>
          <cell r="KO461">
            <v>0</v>
          </cell>
          <cell r="KP461" t="str">
            <v xml:space="preserve"> </v>
          </cell>
          <cell r="KQ461" t="str">
            <v xml:space="preserve"> </v>
          </cell>
          <cell r="KR461" t="str">
            <v xml:space="preserve"> </v>
          </cell>
          <cell r="KS461" t="str">
            <v xml:space="preserve"> </v>
          </cell>
          <cell r="KT461" t="str">
            <v xml:space="preserve"> </v>
          </cell>
          <cell r="KU461" t="str">
            <v xml:space="preserve"> </v>
          </cell>
          <cell r="KV461" t="str">
            <v xml:space="preserve"> </v>
          </cell>
          <cell r="KW461" t="str">
            <v xml:space="preserve"> </v>
          </cell>
          <cell r="KX461" t="str">
            <v xml:space="preserve"> </v>
          </cell>
          <cell r="KY461" t="str">
            <v xml:space="preserve"> </v>
          </cell>
          <cell r="KZ461" t="str">
            <v xml:space="preserve"> </v>
          </cell>
          <cell r="LA461" t="str">
            <v xml:space="preserve"> </v>
          </cell>
          <cell r="LB461" t="str">
            <v xml:space="preserve"> </v>
          </cell>
          <cell r="LC461">
            <v>1999</v>
          </cell>
          <cell r="LD461">
            <v>15.713134568896052</v>
          </cell>
          <cell r="LE461">
            <v>17.776247321701863</v>
          </cell>
          <cell r="LF461">
            <v>195</v>
          </cell>
          <cell r="LG461">
            <v>193.58333333333334</v>
          </cell>
          <cell r="LH461">
            <v>18.594419893378234</v>
          </cell>
          <cell r="LI461">
            <v>0</v>
          </cell>
          <cell r="LJ461">
            <v>20.784845874155085</v>
          </cell>
          <cell r="LK461">
            <v>0.52629640705298597</v>
          </cell>
          <cell r="LL461">
            <v>0</v>
          </cell>
          <cell r="LM461">
            <v>0.44424603174603178</v>
          </cell>
          <cell r="LN461">
            <v>0</v>
          </cell>
          <cell r="LO461">
            <v>0</v>
          </cell>
          <cell r="LP461" t="str">
            <v xml:space="preserve"> </v>
          </cell>
          <cell r="LQ461" t="str">
            <v xml:space="preserve"> </v>
          </cell>
          <cell r="LR461" t="str">
            <v xml:space="preserve"> </v>
          </cell>
          <cell r="LS461" t="str">
            <v xml:space="preserve"> </v>
          </cell>
          <cell r="LT461">
            <v>15.086244589741277</v>
          </cell>
          <cell r="LU461">
            <v>0</v>
          </cell>
          <cell r="LV461">
            <v>0</v>
          </cell>
          <cell r="LW461">
            <v>18.49898008890446</v>
          </cell>
          <cell r="LX461">
            <v>18.558893052534419</v>
          </cell>
          <cell r="LY461">
            <v>18.963669320860987</v>
          </cell>
          <cell r="LZ461">
            <v>17.329858893829599</v>
          </cell>
          <cell r="MA461">
            <v>18.085836585723808</v>
          </cell>
          <cell r="MB461">
            <v>1999</v>
          </cell>
          <cell r="MC461">
            <v>213.60893507722071</v>
          </cell>
          <cell r="MD461">
            <v>211.85147217978101</v>
          </cell>
          <cell r="ME461">
            <v>20.496760938425926</v>
          </cell>
          <cell r="MF461">
            <v>0</v>
          </cell>
          <cell r="MG461">
            <v>0</v>
          </cell>
          <cell r="MH461">
            <v>1999</v>
          </cell>
          <cell r="MI461">
            <v>122.7837576071272</v>
          </cell>
          <cell r="MJ461">
            <v>111.39648481263386</v>
          </cell>
          <cell r="MK461">
            <v>114.25362766977673</v>
          </cell>
          <cell r="ML461">
            <v>104.8675306749841</v>
          </cell>
          <cell r="MM461">
            <v>91.972576250526529</v>
          </cell>
          <cell r="MN461">
            <v>87.423673280835487</v>
          </cell>
          <cell r="MO461">
            <v>0</v>
          </cell>
          <cell r="MP461">
            <v>109.97746990759413</v>
          </cell>
          <cell r="MQ461">
            <v>48.350468975468971</v>
          </cell>
          <cell r="MR461">
            <v>0</v>
          </cell>
          <cell r="MS461" t="str">
            <v xml:space="preserve"> </v>
          </cell>
          <cell r="MT461">
            <v>164.23323862745826</v>
          </cell>
          <cell r="MU461">
            <v>0</v>
          </cell>
          <cell r="MV461">
            <v>0</v>
          </cell>
          <cell r="MW461" t="str">
            <v xml:space="preserve"> </v>
          </cell>
        </row>
        <row r="462">
          <cell r="F462">
            <v>2000</v>
          </cell>
          <cell r="G462">
            <v>28.393395306241558</v>
          </cell>
          <cell r="H462">
            <v>2000</v>
          </cell>
          <cell r="I462">
            <v>30.304386281291169</v>
          </cell>
          <cell r="J462" t="str">
            <v xml:space="preserve"> </v>
          </cell>
          <cell r="K462">
            <v>0</v>
          </cell>
          <cell r="L462">
            <v>30.313859380417451</v>
          </cell>
          <cell r="M462">
            <v>30.313859380417451</v>
          </cell>
          <cell r="N462" t="str">
            <v xml:space="preserve"> </v>
          </cell>
          <cell r="O462">
            <v>0</v>
          </cell>
          <cell r="P462">
            <v>0</v>
          </cell>
          <cell r="Q462">
            <v>0</v>
          </cell>
          <cell r="R462">
            <v>0</v>
          </cell>
          <cell r="S462">
            <v>0</v>
          </cell>
          <cell r="T462">
            <v>0</v>
          </cell>
          <cell r="U462">
            <v>0</v>
          </cell>
          <cell r="V462">
            <v>26.992722545617998</v>
          </cell>
          <cell r="W462">
            <v>26.534789761789188</v>
          </cell>
          <cell r="X462">
            <v>28.589104348899259</v>
          </cell>
          <cell r="Y462">
            <v>24.300783302335219</v>
          </cell>
          <cell r="Z462">
            <v>0</v>
          </cell>
          <cell r="AA462">
            <v>26.610792305409433</v>
          </cell>
          <cell r="AB462">
            <v>28.261464813218812</v>
          </cell>
          <cell r="AC462">
            <v>29.758105063795849</v>
          </cell>
          <cell r="AD462">
            <v>29.906732759930133</v>
          </cell>
          <cell r="AE462">
            <v>30.32713507252981</v>
          </cell>
          <cell r="AF462">
            <v>26.810082968249016</v>
          </cell>
          <cell r="AG462">
            <v>29.370586140224294</v>
          </cell>
          <cell r="AH462">
            <v>25.293416301582351</v>
          </cell>
          <cell r="AI462">
            <v>0</v>
          </cell>
          <cell r="AJ462">
            <v>26.810082968249016</v>
          </cell>
          <cell r="AK462">
            <v>27.497582968249016</v>
          </cell>
          <cell r="AL462">
            <v>29.334483203851196</v>
          </cell>
          <cell r="AM462">
            <v>29.269485883268782</v>
          </cell>
          <cell r="AN462">
            <v>0</v>
          </cell>
          <cell r="AO462">
            <v>0</v>
          </cell>
          <cell r="AP462">
            <v>0</v>
          </cell>
          <cell r="AQ462">
            <v>21.402145950556562</v>
          </cell>
          <cell r="AR462">
            <v>0</v>
          </cell>
          <cell r="AS462">
            <v>29.758105063795849</v>
          </cell>
          <cell r="AT462">
            <v>26.819063325144214</v>
          </cell>
          <cell r="AU462">
            <v>29.776191514075592</v>
          </cell>
          <cell r="AV462">
            <v>0</v>
          </cell>
          <cell r="AW462">
            <v>26.51758375</v>
          </cell>
          <cell r="AX462">
            <v>0</v>
          </cell>
          <cell r="AY462">
            <v>0</v>
          </cell>
          <cell r="AZ462">
            <v>0</v>
          </cell>
          <cell r="BA462">
            <v>0</v>
          </cell>
          <cell r="BB462">
            <v>26.432454887011662</v>
          </cell>
          <cell r="BC462">
            <v>26.146080614703752</v>
          </cell>
          <cell r="BD462">
            <v>0.74352904040404033</v>
          </cell>
          <cell r="BE462">
            <v>28.134749510262811</v>
          </cell>
          <cell r="BF462">
            <v>25.423183143750919</v>
          </cell>
          <cell r="BG462">
            <v>22.999669558716452</v>
          </cell>
          <cell r="BH462">
            <v>0</v>
          </cell>
          <cell r="BI462">
            <v>0</v>
          </cell>
          <cell r="BJ462">
            <v>0</v>
          </cell>
          <cell r="BK462">
            <v>3.8774999999999999</v>
          </cell>
          <cell r="BL462">
            <v>16.834923753770543</v>
          </cell>
          <cell r="BM462">
            <v>24.350844031490535</v>
          </cell>
          <cell r="BN462">
            <v>28.575903766642398</v>
          </cell>
          <cell r="BO462">
            <v>28.115249349906389</v>
          </cell>
          <cell r="BP462">
            <v>30.702110990482627</v>
          </cell>
          <cell r="BQ462">
            <v>34.942781562044928</v>
          </cell>
          <cell r="BR462">
            <v>34.942781562044928</v>
          </cell>
          <cell r="BS462">
            <v>35.815812984969845</v>
          </cell>
          <cell r="BT462">
            <v>35.815812984969845</v>
          </cell>
          <cell r="BU462">
            <v>36.412767910079054</v>
          </cell>
          <cell r="BV462">
            <v>36.412767910079054</v>
          </cell>
          <cell r="BW462">
            <v>37.110552150509669</v>
          </cell>
          <cell r="BX462">
            <v>37.110552150509669</v>
          </cell>
          <cell r="BY462">
            <v>38.616769951373001</v>
          </cell>
          <cell r="BZ462">
            <v>38.616769951373001</v>
          </cell>
          <cell r="CA462" t="str">
            <v xml:space="preserve"> </v>
          </cell>
          <cell r="CB462" t="str">
            <v xml:space="preserve"> </v>
          </cell>
          <cell r="CC462" t="str">
            <v xml:space="preserve"> </v>
          </cell>
          <cell r="CD462" t="str">
            <v xml:space="preserve"> </v>
          </cell>
          <cell r="CE462" t="str">
            <v xml:space="preserve"> </v>
          </cell>
          <cell r="CF462">
            <v>47.813839569898072</v>
          </cell>
          <cell r="CG462" t="str">
            <v xml:space="preserve"> </v>
          </cell>
          <cell r="CH462">
            <v>0</v>
          </cell>
          <cell r="CI462" t="str">
            <v xml:space="preserve"> </v>
          </cell>
          <cell r="CJ462">
            <v>35.574746535001033</v>
          </cell>
          <cell r="CK462">
            <v>35.798509536873311</v>
          </cell>
          <cell r="CL462">
            <v>33.922753133451216</v>
          </cell>
          <cell r="CM462">
            <v>34.65433754810693</v>
          </cell>
          <cell r="CN462" t="str">
            <v xml:space="preserve"> </v>
          </cell>
          <cell r="CO462" t="str">
            <v xml:space="preserve"> </v>
          </cell>
          <cell r="CP462">
            <v>31.87076684262534</v>
          </cell>
          <cell r="CQ462">
            <v>31.87076684262534</v>
          </cell>
          <cell r="CR462" t="str">
            <v xml:space="preserve"> </v>
          </cell>
          <cell r="CS462" t="str">
            <v xml:space="preserve"> </v>
          </cell>
          <cell r="CT462">
            <v>26.273028417758823</v>
          </cell>
          <cell r="CU462">
            <v>20.722016222002637</v>
          </cell>
          <cell r="CV462">
            <v>0</v>
          </cell>
          <cell r="CW462" t="str">
            <v xml:space="preserve"> </v>
          </cell>
          <cell r="CX462" t="str">
            <v xml:space="preserve"> </v>
          </cell>
          <cell r="CY462">
            <v>33.200921819742035</v>
          </cell>
          <cell r="CZ462">
            <v>32.397339749323898</v>
          </cell>
          <cell r="DA462">
            <v>30.697024404514252</v>
          </cell>
          <cell r="DB462">
            <v>0.24499772467235312</v>
          </cell>
          <cell r="DC462">
            <v>0</v>
          </cell>
          <cell r="DD462">
            <v>0</v>
          </cell>
          <cell r="DE462">
            <v>2000</v>
          </cell>
          <cell r="DF462" t="str">
            <v xml:space="preserve"> </v>
          </cell>
          <cell r="DG462">
            <v>0</v>
          </cell>
          <cell r="DH462">
            <v>0</v>
          </cell>
          <cell r="DI462">
            <v>0</v>
          </cell>
          <cell r="DJ462">
            <v>0</v>
          </cell>
          <cell r="DK462">
            <v>0</v>
          </cell>
          <cell r="DL462">
            <v>0</v>
          </cell>
          <cell r="DM462">
            <v>2000</v>
          </cell>
          <cell r="DN462">
            <v>3.2033333333333331</v>
          </cell>
          <cell r="DO462" t="str">
            <v xml:space="preserve"> </v>
          </cell>
          <cell r="DP462" t="str">
            <v xml:space="preserve"> </v>
          </cell>
          <cell r="DQ462" t="str">
            <v xml:space="preserve"> </v>
          </cell>
          <cell r="DR462" t="str">
            <v xml:space="preserve"> </v>
          </cell>
          <cell r="DS462" t="str">
            <v xml:space="preserve"> </v>
          </cell>
          <cell r="DT462">
            <v>35.734767233981692</v>
          </cell>
          <cell r="DU462">
            <v>35.734767233981692</v>
          </cell>
          <cell r="DV462" t="str">
            <v xml:space="preserve"> </v>
          </cell>
          <cell r="DW462" t="str">
            <v xml:space="preserve"> </v>
          </cell>
          <cell r="DX462" t="str">
            <v xml:space="preserve"> </v>
          </cell>
          <cell r="DY462" t="str">
            <v xml:space="preserve"> </v>
          </cell>
          <cell r="DZ462" t="str">
            <v xml:space="preserve"> </v>
          </cell>
          <cell r="EA462" t="str">
            <v xml:space="preserve"> </v>
          </cell>
          <cell r="EB462" t="str">
            <v xml:space="preserve"> </v>
          </cell>
          <cell r="EC462" t="str">
            <v xml:space="preserve"> </v>
          </cell>
          <cell r="ED462" t="str">
            <v xml:space="preserve"> </v>
          </cell>
          <cell r="EE462" t="str">
            <v xml:space="preserve"> </v>
          </cell>
          <cell r="EF462" t="str">
            <v xml:space="preserve"> </v>
          </cell>
          <cell r="EG462" t="str">
            <v xml:space="preserve"> </v>
          </cell>
          <cell r="EH462">
            <v>36.56901716247139</v>
          </cell>
          <cell r="EI462" t="str">
            <v xml:space="preserve"> </v>
          </cell>
          <cell r="EJ462">
            <v>36.56901716247139</v>
          </cell>
          <cell r="EK462" t="str">
            <v xml:space="preserve"> </v>
          </cell>
          <cell r="EL462" t="str">
            <v xml:space="preserve"> </v>
          </cell>
          <cell r="EM462" t="str">
            <v xml:space="preserve"> </v>
          </cell>
          <cell r="EN462" t="str">
            <v xml:space="preserve"> </v>
          </cell>
          <cell r="EO462">
            <v>25.021778764475417</v>
          </cell>
          <cell r="EP462">
            <v>20.648074921121978</v>
          </cell>
          <cell r="EQ462">
            <v>2000</v>
          </cell>
          <cell r="ER462">
            <v>3.5825</v>
          </cell>
          <cell r="ES462" t="str">
            <v xml:space="preserve"> </v>
          </cell>
          <cell r="ET462" t="str">
            <v xml:space="preserve"> </v>
          </cell>
          <cell r="EU462" t="str">
            <v xml:space="preserve"> </v>
          </cell>
          <cell r="EV462">
            <v>23.887060133659247</v>
          </cell>
          <cell r="EW462">
            <v>25.984965421520698</v>
          </cell>
          <cell r="EX462">
            <v>28.746022551747444</v>
          </cell>
          <cell r="EY462">
            <v>36.623429939411274</v>
          </cell>
          <cell r="EZ462">
            <v>36.623429939411274</v>
          </cell>
          <cell r="FA462">
            <v>38.39</v>
          </cell>
          <cell r="FB462">
            <v>32.750811498855832</v>
          </cell>
          <cell r="FC462">
            <v>33.238336898013308</v>
          </cell>
          <cell r="FD462">
            <v>33.238336898013308</v>
          </cell>
          <cell r="FE462">
            <v>0</v>
          </cell>
          <cell r="FF462">
            <v>0</v>
          </cell>
          <cell r="FG462">
            <v>35.009661769294773</v>
          </cell>
          <cell r="FH462">
            <v>35.95574951171875</v>
          </cell>
          <cell r="FI462">
            <v>37.036482089920952</v>
          </cell>
          <cell r="FJ462">
            <v>0</v>
          </cell>
          <cell r="FK462">
            <v>0</v>
          </cell>
          <cell r="FL462">
            <v>0</v>
          </cell>
          <cell r="FM462">
            <v>0</v>
          </cell>
          <cell r="FN462">
            <v>2000</v>
          </cell>
          <cell r="FO462">
            <v>0</v>
          </cell>
          <cell r="FP462">
            <v>0</v>
          </cell>
          <cell r="FQ462">
            <v>0</v>
          </cell>
          <cell r="FR462">
            <v>33.008499999999998</v>
          </cell>
          <cell r="FS462" t="str">
            <v xml:space="preserve"> </v>
          </cell>
          <cell r="FT462">
            <v>0</v>
          </cell>
          <cell r="FU462">
            <v>0</v>
          </cell>
          <cell r="FV462">
            <v>0</v>
          </cell>
          <cell r="FW462">
            <v>0</v>
          </cell>
          <cell r="FX462">
            <v>0</v>
          </cell>
          <cell r="FY462">
            <v>0</v>
          </cell>
          <cell r="FZ462">
            <v>0</v>
          </cell>
          <cell r="GA462">
            <v>0</v>
          </cell>
          <cell r="GB462" t="str">
            <v xml:space="preserve"> </v>
          </cell>
          <cell r="GC462" t="str">
            <v xml:space="preserve"> </v>
          </cell>
          <cell r="GD462">
            <v>0</v>
          </cell>
          <cell r="GE462">
            <v>0</v>
          </cell>
          <cell r="GF462">
            <v>0</v>
          </cell>
          <cell r="GG462">
            <v>40.9428848229145</v>
          </cell>
          <cell r="GH462">
            <v>40.9428848229145</v>
          </cell>
          <cell r="GI462">
            <v>36.507799999999996</v>
          </cell>
          <cell r="GJ462">
            <v>34.248024999999998</v>
          </cell>
          <cell r="GK462" t="str">
            <v xml:space="preserve"> </v>
          </cell>
          <cell r="GL462" t="str">
            <v xml:space="preserve"> </v>
          </cell>
          <cell r="GM462">
            <v>22.274210569655363</v>
          </cell>
          <cell r="GN462" t="str">
            <v xml:space="preserve"> </v>
          </cell>
          <cell r="GO462">
            <v>2000</v>
          </cell>
          <cell r="GP462">
            <v>2.7567916096770531</v>
          </cell>
          <cell r="GQ462">
            <v>310.871411978563</v>
          </cell>
          <cell r="GR462">
            <v>264.41273901431225</v>
          </cell>
          <cell r="GS462">
            <v>308.8025861962218</v>
          </cell>
          <cell r="GT462">
            <v>297.05839326577313</v>
          </cell>
          <cell r="GU462">
            <v>264.07571292567724</v>
          </cell>
          <cell r="GV462">
            <v>262.73958323702317</v>
          </cell>
          <cell r="GW462">
            <v>264.07571292567724</v>
          </cell>
          <cell r="GX462" t="str">
            <v xml:space="preserve"> </v>
          </cell>
          <cell r="GY462">
            <v>340.59038497099141</v>
          </cell>
          <cell r="GZ462">
            <v>302.06439014890105</v>
          </cell>
          <cell r="HA462">
            <v>0</v>
          </cell>
          <cell r="HB462">
            <v>0</v>
          </cell>
          <cell r="HC462">
            <v>292.12093038646242</v>
          </cell>
          <cell r="HD462">
            <v>256.71456813696517</v>
          </cell>
          <cell r="HE462">
            <v>0</v>
          </cell>
          <cell r="HF462">
            <v>279.36709885872233</v>
          </cell>
          <cell r="HG462">
            <v>203.69217350578867</v>
          </cell>
          <cell r="HH462" t="str">
            <v xml:space="preserve"> </v>
          </cell>
          <cell r="HI462">
            <v>191.95366162991991</v>
          </cell>
          <cell r="HJ462" t="str">
            <v xml:space="preserve"> </v>
          </cell>
          <cell r="HK462" t="str">
            <v xml:space="preserve"> </v>
          </cell>
          <cell r="HL462" t="str">
            <v xml:space="preserve"> </v>
          </cell>
          <cell r="HM462" t="str">
            <v xml:space="preserve"> </v>
          </cell>
          <cell r="HN462">
            <v>148.95413678299832</v>
          </cell>
          <cell r="HO462">
            <v>137.22816006721902</v>
          </cell>
          <cell r="HP462">
            <v>120.55491163955124</v>
          </cell>
          <cell r="HQ462" t="str">
            <v xml:space="preserve"> </v>
          </cell>
          <cell r="HR462">
            <v>36.298333333333332</v>
          </cell>
          <cell r="HS462">
            <v>2000</v>
          </cell>
          <cell r="HT462">
            <v>414.0722380996408</v>
          </cell>
          <cell r="HU462">
            <v>2000</v>
          </cell>
          <cell r="HV462">
            <v>330.3526496439826</v>
          </cell>
          <cell r="HW462">
            <v>293.3908047044489</v>
          </cell>
          <cell r="HX462">
            <v>312.50333588142513</v>
          </cell>
          <cell r="HY462">
            <v>275.54149094189142</v>
          </cell>
          <cell r="HZ462">
            <v>260.58270728630424</v>
          </cell>
          <cell r="IA462">
            <v>248.61770038430507</v>
          </cell>
          <cell r="IB462">
            <v>260.58270728630424</v>
          </cell>
          <cell r="IC462">
            <v>0</v>
          </cell>
          <cell r="ID462">
            <v>0</v>
          </cell>
          <cell r="IE462">
            <v>0</v>
          </cell>
          <cell r="IF462">
            <v>0</v>
          </cell>
          <cell r="IG462">
            <v>198.32128526190277</v>
          </cell>
          <cell r="IH462" t="str">
            <v xml:space="preserve"> </v>
          </cell>
          <cell r="II462">
            <v>185.38919888379235</v>
          </cell>
          <cell r="IJ462" t="str">
            <v xml:space="preserve"> </v>
          </cell>
          <cell r="IK462" t="str">
            <v xml:space="preserve"> </v>
          </cell>
          <cell r="IL462" t="str">
            <v xml:space="preserve"> </v>
          </cell>
          <cell r="IM462">
            <v>152.169910241678</v>
          </cell>
          <cell r="IN462">
            <v>128.30271421306887</v>
          </cell>
          <cell r="IO462" t="str">
            <v xml:space="preserve"> </v>
          </cell>
          <cell r="IP462" t="str">
            <v xml:space="preserve"> </v>
          </cell>
          <cell r="IQ462">
            <v>2000</v>
          </cell>
          <cell r="IR462">
            <v>4.7030577659096346</v>
          </cell>
          <cell r="IS462">
            <v>24.165135340345461</v>
          </cell>
          <cell r="IT462">
            <v>27.599265035845164</v>
          </cell>
          <cell r="IU462">
            <v>0</v>
          </cell>
          <cell r="IV462">
            <v>0</v>
          </cell>
          <cell r="IW462">
            <v>0</v>
          </cell>
          <cell r="IX462">
            <v>29.225305747281578</v>
          </cell>
          <cell r="IY462" t="str">
            <v xml:space="preserve"> </v>
          </cell>
          <cell r="IZ462">
            <v>34.427523492113032</v>
          </cell>
          <cell r="JA462">
            <v>33.200045863588493</v>
          </cell>
          <cell r="JB462" t="str">
            <v xml:space="preserve"> </v>
          </cell>
          <cell r="JC462">
            <v>31.547913242097341</v>
          </cell>
          <cell r="JD462">
            <v>42.882531042956145</v>
          </cell>
          <cell r="JE462" t="str">
            <v xml:space="preserve"> </v>
          </cell>
          <cell r="JF462" t="str">
            <v xml:space="preserve"> </v>
          </cell>
          <cell r="JG462" t="str">
            <v xml:space="preserve"> </v>
          </cell>
          <cell r="JH462" t="str">
            <v xml:space="preserve"> </v>
          </cell>
          <cell r="JI462" t="str">
            <v xml:space="preserve"> </v>
          </cell>
          <cell r="JJ462" t="str">
            <v xml:space="preserve"> </v>
          </cell>
          <cell r="JK462" t="str">
            <v xml:space="preserve"> </v>
          </cell>
          <cell r="JL462" t="str">
            <v xml:space="preserve"> </v>
          </cell>
          <cell r="JM462" t="str">
            <v xml:space="preserve"> </v>
          </cell>
          <cell r="JN462">
            <v>34.347921166752933</v>
          </cell>
          <cell r="JO462">
            <v>0</v>
          </cell>
          <cell r="JP462">
            <v>32.913264778856728</v>
          </cell>
          <cell r="JQ462">
            <v>33.242836711990464</v>
          </cell>
          <cell r="JR462">
            <v>0</v>
          </cell>
          <cell r="JS462">
            <v>0</v>
          </cell>
          <cell r="JT462">
            <v>0</v>
          </cell>
          <cell r="JU462">
            <v>0</v>
          </cell>
          <cell r="JV462">
            <v>0</v>
          </cell>
          <cell r="JW462">
            <v>0</v>
          </cell>
          <cell r="JX462">
            <v>0</v>
          </cell>
          <cell r="JY462">
            <v>0</v>
          </cell>
          <cell r="JZ462">
            <v>32.849901125920859</v>
          </cell>
          <cell r="KA462" t="str">
            <v xml:space="preserve"> </v>
          </cell>
          <cell r="KB462" t="str">
            <v xml:space="preserve"> </v>
          </cell>
          <cell r="KC462" t="str">
            <v xml:space="preserve"> </v>
          </cell>
          <cell r="KD462">
            <v>0</v>
          </cell>
          <cell r="KE462">
            <v>0</v>
          </cell>
          <cell r="KF462">
            <v>25.731118610921243</v>
          </cell>
          <cell r="KG462">
            <v>27.338541441713641</v>
          </cell>
          <cell r="KH462">
            <v>0</v>
          </cell>
          <cell r="KI462" t="str">
            <v xml:space="preserve"> </v>
          </cell>
          <cell r="KJ462" t="str">
            <v xml:space="preserve"> </v>
          </cell>
          <cell r="KK462">
            <v>25.999932753355903</v>
          </cell>
          <cell r="KL462">
            <v>25.242904437816396</v>
          </cell>
          <cell r="KM462" t="str">
            <v xml:space="preserve"> </v>
          </cell>
          <cell r="KN462">
            <v>24.210875841249248</v>
          </cell>
          <cell r="KO462">
            <v>2.7226629070205157</v>
          </cell>
          <cell r="KP462">
            <v>0.94250501913545393</v>
          </cell>
          <cell r="KQ462">
            <v>0.73884065813413635</v>
          </cell>
          <cell r="KR462">
            <v>0.68659694773825208</v>
          </cell>
          <cell r="KS462">
            <v>0.46784557767112123</v>
          </cell>
          <cell r="KT462">
            <v>8.0515863722630046E-2</v>
          </cell>
          <cell r="KU462">
            <v>0.47786107072275558</v>
          </cell>
          <cell r="KV462">
            <v>0</v>
          </cell>
          <cell r="KW462">
            <v>0</v>
          </cell>
          <cell r="KX462">
            <v>0</v>
          </cell>
          <cell r="KY462">
            <v>0</v>
          </cell>
          <cell r="KZ462">
            <v>2.1019831284898678</v>
          </cell>
          <cell r="LA462">
            <v>1.3453596524248699</v>
          </cell>
          <cell r="LB462">
            <v>1.6074228307923961</v>
          </cell>
          <cell r="LC462">
            <v>2000</v>
          </cell>
          <cell r="LD462">
            <v>23.945742680633899</v>
          </cell>
          <cell r="LE462">
            <v>27.349250076522804</v>
          </cell>
          <cell r="LF462">
            <v>297.16666666666669</v>
          </cell>
          <cell r="LG462">
            <v>297.83333333333331</v>
          </cell>
          <cell r="LH462">
            <v>26.72239055393112</v>
          </cell>
          <cell r="LI462">
            <v>0</v>
          </cell>
          <cell r="LJ462">
            <v>33.223350160438976</v>
          </cell>
          <cell r="LK462">
            <v>0.93426772423482929</v>
          </cell>
          <cell r="LL462">
            <v>32.874630207146659</v>
          </cell>
          <cell r="LM462">
            <v>1.8773758259284576</v>
          </cell>
          <cell r="LN462">
            <v>0</v>
          </cell>
          <cell r="LO462">
            <v>0</v>
          </cell>
          <cell r="LP462" t="str">
            <v xml:space="preserve"> </v>
          </cell>
          <cell r="LQ462" t="str">
            <v xml:space="preserve"> </v>
          </cell>
          <cell r="LR462" t="str">
            <v xml:space="preserve"> </v>
          </cell>
          <cell r="LS462" t="str">
            <v xml:space="preserve"> </v>
          </cell>
          <cell r="LT462">
            <v>23.011557937733865</v>
          </cell>
          <cell r="LU462">
            <v>0</v>
          </cell>
          <cell r="LV462">
            <v>28.261464813218812</v>
          </cell>
          <cell r="LW462">
            <v>29.758105063795849</v>
          </cell>
          <cell r="LX462">
            <v>29.906732759930133</v>
          </cell>
          <cell r="LY462">
            <v>30.32713507252981</v>
          </cell>
          <cell r="LZ462">
            <v>26.810082968249016</v>
          </cell>
          <cell r="MA462">
            <v>29.370586140224294</v>
          </cell>
          <cell r="MB462">
            <v>2000</v>
          </cell>
          <cell r="MC462">
            <v>326.84040106854746</v>
          </cell>
          <cell r="MD462">
            <v>327.49759760484875</v>
          </cell>
          <cell r="ME462">
            <v>30.184306634259261</v>
          </cell>
          <cell r="MF462">
            <v>0</v>
          </cell>
          <cell r="MG462">
            <v>22.28125</v>
          </cell>
          <cell r="MH462">
            <v>2000</v>
          </cell>
          <cell r="MI462">
            <v>212.45180845724326</v>
          </cell>
          <cell r="MJ462">
            <v>224.617268514784</v>
          </cell>
          <cell r="MK462">
            <v>227.47441137192695</v>
          </cell>
          <cell r="ML462">
            <v>201.99138680505135</v>
          </cell>
          <cell r="MM462">
            <v>197.9844810124313</v>
          </cell>
          <cell r="MN462">
            <v>160.89080824576357</v>
          </cell>
          <cell r="MO462">
            <v>0</v>
          </cell>
          <cell r="MP462">
            <v>219.0517755191668</v>
          </cell>
          <cell r="MQ462">
            <v>117.87842516782734</v>
          </cell>
          <cell r="MR462">
            <v>0</v>
          </cell>
          <cell r="MS462" t="str">
            <v xml:space="preserve"> </v>
          </cell>
          <cell r="MT462">
            <v>190.7930568334493</v>
          </cell>
          <cell r="MU462">
            <v>0</v>
          </cell>
          <cell r="MV462">
            <v>0</v>
          </cell>
          <cell r="MW462" t="str">
            <v xml:space="preserve"> </v>
          </cell>
        </row>
        <row r="463">
          <cell r="F463">
            <v>2001</v>
          </cell>
          <cell r="G463">
            <v>24.463674238503046</v>
          </cell>
          <cell r="H463">
            <v>2001</v>
          </cell>
          <cell r="I463">
            <v>25.89408461835778</v>
          </cell>
          <cell r="J463" t="str">
            <v xml:space="preserve"> </v>
          </cell>
          <cell r="K463">
            <v>0</v>
          </cell>
          <cell r="L463">
            <v>25.866678208456605</v>
          </cell>
          <cell r="M463">
            <v>20.987927670900199</v>
          </cell>
          <cell r="N463" t="str">
            <v xml:space="preserve"> </v>
          </cell>
          <cell r="O463">
            <v>0</v>
          </cell>
          <cell r="P463">
            <v>19.843974197377797</v>
          </cell>
          <cell r="Q463">
            <v>19.843974197377797</v>
          </cell>
          <cell r="R463">
            <v>0</v>
          </cell>
          <cell r="S463">
            <v>0</v>
          </cell>
          <cell r="T463">
            <v>25.525919583851223</v>
          </cell>
          <cell r="U463">
            <v>0</v>
          </cell>
          <cell r="V463">
            <v>23.140335689974279</v>
          </cell>
          <cell r="W463">
            <v>22.984083062770566</v>
          </cell>
          <cell r="X463">
            <v>24.630868448695029</v>
          </cell>
          <cell r="Y463">
            <v>19.866722108507435</v>
          </cell>
          <cell r="Z463">
            <v>0</v>
          </cell>
          <cell r="AA463">
            <v>23.06580621874804</v>
          </cell>
          <cell r="AB463">
            <v>24.553325655624565</v>
          </cell>
          <cell r="AC463">
            <v>24.561483843163575</v>
          </cell>
          <cell r="AD463">
            <v>25.142838464986578</v>
          </cell>
          <cell r="AE463">
            <v>25.163126416130911</v>
          </cell>
          <cell r="AF463">
            <v>23.109295209470485</v>
          </cell>
          <cell r="AG463">
            <v>24.194779074067199</v>
          </cell>
          <cell r="AH463">
            <v>21.859295209470478</v>
          </cell>
          <cell r="AI463">
            <v>0</v>
          </cell>
          <cell r="AJ463">
            <v>23.109295209470485</v>
          </cell>
          <cell r="AK463">
            <v>24.034295209470482</v>
          </cell>
          <cell r="AL463">
            <v>25.502360715069955</v>
          </cell>
          <cell r="AM463">
            <v>24.218710660049329</v>
          </cell>
          <cell r="AN463">
            <v>0</v>
          </cell>
          <cell r="AO463">
            <v>0</v>
          </cell>
          <cell r="AP463">
            <v>0</v>
          </cell>
          <cell r="AQ463">
            <v>22.313461876137151</v>
          </cell>
          <cell r="AR463">
            <v>0</v>
          </cell>
          <cell r="AS463">
            <v>24.561483843163575</v>
          </cell>
          <cell r="AT463">
            <v>23.336825718638092</v>
          </cell>
          <cell r="AU463">
            <v>24.775551966353575</v>
          </cell>
          <cell r="AV463">
            <v>0</v>
          </cell>
          <cell r="AW463">
            <v>23.061355081992279</v>
          </cell>
          <cell r="AX463">
            <v>0</v>
          </cell>
          <cell r="AY463">
            <v>0</v>
          </cell>
          <cell r="AZ463">
            <v>0</v>
          </cell>
          <cell r="BA463">
            <v>0</v>
          </cell>
          <cell r="BB463">
            <v>22.873379270186337</v>
          </cell>
          <cell r="BC463">
            <v>22.811877815421294</v>
          </cell>
          <cell r="BD463">
            <v>0.29854840067340083</v>
          </cell>
          <cell r="BE463">
            <v>23.083281538038211</v>
          </cell>
          <cell r="BF463">
            <v>19.641999527423135</v>
          </cell>
          <cell r="BG463">
            <v>17.156676883529403</v>
          </cell>
          <cell r="BH463">
            <v>0</v>
          </cell>
          <cell r="BI463">
            <v>0</v>
          </cell>
          <cell r="BJ463">
            <v>0</v>
          </cell>
          <cell r="BK463">
            <v>4.2583333333333329</v>
          </cell>
          <cell r="BL463">
            <v>14.009066268044558</v>
          </cell>
          <cell r="BM463">
            <v>19.650243586482336</v>
          </cell>
          <cell r="BN463">
            <v>23.858233389725768</v>
          </cell>
          <cell r="BO463">
            <v>22.540981978232313</v>
          </cell>
          <cell r="BP463">
            <v>24.838126179346293</v>
          </cell>
          <cell r="BQ463">
            <v>30.885729059401218</v>
          </cell>
          <cell r="BR463">
            <v>30.885729059401218</v>
          </cell>
          <cell r="BS463">
            <v>32.014510196935028</v>
          </cell>
          <cell r="BT463">
            <v>32.014510196935028</v>
          </cell>
          <cell r="BU463">
            <v>32.769351031048465</v>
          </cell>
          <cell r="BV463">
            <v>32.769351031048465</v>
          </cell>
          <cell r="BW463">
            <v>33.124927395378272</v>
          </cell>
          <cell r="BX463">
            <v>33.124927395378272</v>
          </cell>
          <cell r="BY463">
            <v>34.982746551253371</v>
          </cell>
          <cell r="BZ463">
            <v>34.982746551253371</v>
          </cell>
          <cell r="CA463" t="str">
            <v xml:space="preserve"> </v>
          </cell>
          <cell r="CB463" t="str">
            <v xml:space="preserve"> </v>
          </cell>
          <cell r="CC463" t="str">
            <v xml:space="preserve"> </v>
          </cell>
          <cell r="CD463" t="str">
            <v xml:space="preserve"> </v>
          </cell>
          <cell r="CE463">
            <v>35.153655992379569</v>
          </cell>
          <cell r="CF463">
            <v>31.340301458181219</v>
          </cell>
          <cell r="CG463">
            <v>45.0765251678325</v>
          </cell>
          <cell r="CH463">
            <v>0</v>
          </cell>
          <cell r="CI463" t="str">
            <v xml:space="preserve"> </v>
          </cell>
          <cell r="CJ463">
            <v>30.213775301101691</v>
          </cell>
          <cell r="CK463">
            <v>30.481641169995147</v>
          </cell>
          <cell r="CL463">
            <v>29.115062649088117</v>
          </cell>
          <cell r="CM463">
            <v>29.629178079060051</v>
          </cell>
          <cell r="CN463" t="str">
            <v xml:space="preserve"> </v>
          </cell>
          <cell r="CO463" t="str">
            <v xml:space="preserve"> </v>
          </cell>
          <cell r="CP463">
            <v>26.240777382605831</v>
          </cell>
          <cell r="CQ463">
            <v>26.240777382605831</v>
          </cell>
          <cell r="CR463" t="str">
            <v xml:space="preserve"> </v>
          </cell>
          <cell r="CS463" t="str">
            <v xml:space="preserve"> </v>
          </cell>
          <cell r="CT463">
            <v>21.816775251845417</v>
          </cell>
          <cell r="CU463">
            <v>17.152008556360968</v>
          </cell>
          <cell r="CV463">
            <v>0</v>
          </cell>
          <cell r="CW463" t="str">
            <v xml:space="preserve"> </v>
          </cell>
          <cell r="CX463">
            <v>28.422122843314437</v>
          </cell>
          <cell r="CY463">
            <v>28.922122843314437</v>
          </cell>
          <cell r="CZ463">
            <v>27.880290608671185</v>
          </cell>
          <cell r="DA463">
            <v>25.389579880138033</v>
          </cell>
          <cell r="DB463">
            <v>0.31393699527454128</v>
          </cell>
          <cell r="DC463">
            <v>0</v>
          </cell>
          <cell r="DD463">
            <v>0</v>
          </cell>
          <cell r="DE463">
            <v>2001</v>
          </cell>
          <cell r="DF463">
            <v>0</v>
          </cell>
          <cell r="DG463">
            <v>0</v>
          </cell>
          <cell r="DH463">
            <v>0</v>
          </cell>
          <cell r="DI463">
            <v>0</v>
          </cell>
          <cell r="DJ463">
            <v>0</v>
          </cell>
          <cell r="DK463">
            <v>0</v>
          </cell>
          <cell r="DL463">
            <v>0</v>
          </cell>
          <cell r="DM463">
            <v>2001</v>
          </cell>
          <cell r="DN463">
            <v>3.2433333333333327</v>
          </cell>
          <cell r="DO463" t="str">
            <v xml:space="preserve"> </v>
          </cell>
          <cell r="DP463" t="str">
            <v xml:space="preserve"> </v>
          </cell>
          <cell r="DQ463" t="str">
            <v xml:space="preserve"> </v>
          </cell>
          <cell r="DR463" t="str">
            <v xml:space="preserve"> </v>
          </cell>
          <cell r="DS463" t="str">
            <v xml:space="preserve"> </v>
          </cell>
          <cell r="DT463">
            <v>30.750529696276264</v>
          </cell>
          <cell r="DU463">
            <v>30.750529696276264</v>
          </cell>
          <cell r="DV463">
            <v>33.876267711258748</v>
          </cell>
          <cell r="DW463">
            <v>33.876267711258748</v>
          </cell>
          <cell r="DX463">
            <v>0</v>
          </cell>
          <cell r="DY463">
            <v>0</v>
          </cell>
          <cell r="DZ463">
            <v>0</v>
          </cell>
          <cell r="EA463">
            <v>0</v>
          </cell>
          <cell r="EB463">
            <v>0</v>
          </cell>
          <cell r="EC463">
            <v>0</v>
          </cell>
          <cell r="ED463">
            <v>0</v>
          </cell>
          <cell r="EE463">
            <v>0</v>
          </cell>
          <cell r="EF463">
            <v>31.1154752688137</v>
          </cell>
          <cell r="EG463" t="str">
            <v xml:space="preserve"> </v>
          </cell>
          <cell r="EH463">
            <v>29.775872327031752</v>
          </cell>
          <cell r="EI463">
            <v>29.517976742900981</v>
          </cell>
          <cell r="EJ463">
            <v>30.132062432281909</v>
          </cell>
          <cell r="EK463">
            <v>0</v>
          </cell>
          <cell r="EL463">
            <v>0</v>
          </cell>
          <cell r="EM463" t="str">
            <v xml:space="preserve"> </v>
          </cell>
          <cell r="EN463" t="str">
            <v xml:space="preserve"> </v>
          </cell>
          <cell r="EO463">
            <v>20.711315920767099</v>
          </cell>
          <cell r="EP463">
            <v>17.342685258955537</v>
          </cell>
          <cell r="EQ463">
            <v>2001</v>
          </cell>
          <cell r="ER463">
            <v>4.4575000000000005</v>
          </cell>
          <cell r="ES463" t="str">
            <v xml:space="preserve"> </v>
          </cell>
          <cell r="ET463" t="str">
            <v xml:space="preserve"> </v>
          </cell>
          <cell r="EU463" t="str">
            <v xml:space="preserve"> </v>
          </cell>
          <cell r="EV463">
            <v>21.368149544220643</v>
          </cell>
          <cell r="EW463">
            <v>21.273527058935702</v>
          </cell>
          <cell r="EX463">
            <v>27.00211704973751</v>
          </cell>
          <cell r="EY463">
            <v>34.280981194958734</v>
          </cell>
          <cell r="EZ463">
            <v>34.280981194958734</v>
          </cell>
          <cell r="FA463">
            <v>36.543628645399941</v>
          </cell>
          <cell r="FB463">
            <v>36.543628645399941</v>
          </cell>
          <cell r="FC463">
            <v>36.839926055643673</v>
          </cell>
          <cell r="FD463">
            <v>36.839926055643673</v>
          </cell>
          <cell r="FE463">
            <v>0</v>
          </cell>
          <cell r="FF463">
            <v>0</v>
          </cell>
          <cell r="FG463">
            <v>32.591486218015397</v>
          </cell>
          <cell r="FH463">
            <v>33.203224182128906</v>
          </cell>
          <cell r="FI463">
            <v>33.048734719549614</v>
          </cell>
          <cell r="FJ463">
            <v>0</v>
          </cell>
          <cell r="FK463">
            <v>0</v>
          </cell>
          <cell r="FL463">
            <v>0</v>
          </cell>
          <cell r="FM463">
            <v>0</v>
          </cell>
          <cell r="FN463">
            <v>2001</v>
          </cell>
          <cell r="FO463">
            <v>3.5091666666666668</v>
          </cell>
          <cell r="FP463">
            <v>15.325458183350953</v>
          </cell>
          <cell r="FQ463">
            <v>13.521557664225218</v>
          </cell>
          <cell r="FR463">
            <v>20.615043839763903</v>
          </cell>
          <cell r="FS463" t="str">
            <v xml:space="preserve"> </v>
          </cell>
          <cell r="FT463">
            <v>0</v>
          </cell>
          <cell r="FU463">
            <v>0</v>
          </cell>
          <cell r="FV463">
            <v>0</v>
          </cell>
          <cell r="FW463">
            <v>0</v>
          </cell>
          <cell r="FX463">
            <v>0</v>
          </cell>
          <cell r="FY463">
            <v>0</v>
          </cell>
          <cell r="FZ463">
            <v>0</v>
          </cell>
          <cell r="GA463">
            <v>0</v>
          </cell>
          <cell r="GB463" t="str">
            <v xml:space="preserve"> </v>
          </cell>
          <cell r="GC463" t="str">
            <v xml:space="preserve"> </v>
          </cell>
          <cell r="GD463">
            <v>31.716575524306876</v>
          </cell>
          <cell r="GE463">
            <v>0</v>
          </cell>
          <cell r="GF463">
            <v>0</v>
          </cell>
          <cell r="GG463">
            <v>35.468683756990416</v>
          </cell>
          <cell r="GH463">
            <v>35.468683756990416</v>
          </cell>
          <cell r="GI463">
            <v>30.199268750000002</v>
          </cell>
          <cell r="GJ463">
            <v>26.787643749999997</v>
          </cell>
          <cell r="GK463" t="str">
            <v xml:space="preserve"> </v>
          </cell>
          <cell r="GL463" t="str">
            <v xml:space="preserve"> </v>
          </cell>
          <cell r="GM463">
            <v>18.424972943722945</v>
          </cell>
          <cell r="GN463" t="str">
            <v xml:space="preserve"> </v>
          </cell>
          <cell r="GO463">
            <v>2001</v>
          </cell>
          <cell r="GP463">
            <v>3.2122282222163858</v>
          </cell>
          <cell r="GQ463">
            <v>248.19162386367762</v>
          </cell>
          <cell r="GR463">
            <v>204.3203450683142</v>
          </cell>
          <cell r="GS463">
            <v>240.10610856164342</v>
          </cell>
          <cell r="GT463">
            <v>219.26480717879463</v>
          </cell>
          <cell r="GU463">
            <v>219.49948116338282</v>
          </cell>
          <cell r="GV463">
            <v>216.00121045367038</v>
          </cell>
          <cell r="GW463">
            <v>219.49948116338282</v>
          </cell>
          <cell r="GX463" t="str">
            <v xml:space="preserve"> </v>
          </cell>
          <cell r="GY463">
            <v>295.77068591686731</v>
          </cell>
          <cell r="GZ463">
            <v>253.27788164829073</v>
          </cell>
          <cell r="HA463">
            <v>0</v>
          </cell>
          <cell r="HB463">
            <v>0</v>
          </cell>
          <cell r="HC463">
            <v>244.09276211568115</v>
          </cell>
          <cell r="HD463">
            <v>218.68245856530325</v>
          </cell>
          <cell r="HE463">
            <v>0</v>
          </cell>
          <cell r="HF463">
            <v>237.67849372481399</v>
          </cell>
          <cell r="HG463">
            <v>172.13014548063134</v>
          </cell>
          <cell r="HH463" t="str">
            <v xml:space="preserve"> </v>
          </cell>
          <cell r="HI463">
            <v>159.48181859457577</v>
          </cell>
          <cell r="HJ463" t="str">
            <v xml:space="preserve"> </v>
          </cell>
          <cell r="HK463" t="str">
            <v xml:space="preserve"> </v>
          </cell>
          <cell r="HL463" t="str">
            <v xml:space="preserve"> </v>
          </cell>
          <cell r="HM463" t="str">
            <v xml:space="preserve"> </v>
          </cell>
          <cell r="HN463">
            <v>117.29776177928352</v>
          </cell>
          <cell r="HO463">
            <v>114.69070904781718</v>
          </cell>
          <cell r="HP463">
            <v>97.957358770774093</v>
          </cell>
          <cell r="HQ463" t="str">
            <v xml:space="preserve"> </v>
          </cell>
          <cell r="HR463">
            <v>39.043958333333329</v>
          </cell>
          <cell r="HS463">
            <v>2001</v>
          </cell>
          <cell r="HT463">
            <v>363.3030047533195</v>
          </cell>
          <cell r="HU463">
            <v>2001</v>
          </cell>
          <cell r="HV463">
            <v>264.55036306180466</v>
          </cell>
          <cell r="HW463">
            <v>217.95095286525489</v>
          </cell>
          <cell r="HX463">
            <v>248.19532327469969</v>
          </cell>
          <cell r="HY463">
            <v>201.59591307814995</v>
          </cell>
          <cell r="HZ463">
            <v>214.0797566627372</v>
          </cell>
          <cell r="IA463">
            <v>200.5914532708583</v>
          </cell>
          <cell r="IB463">
            <v>214.0797566627372</v>
          </cell>
          <cell r="IC463">
            <v>0</v>
          </cell>
          <cell r="ID463">
            <v>0</v>
          </cell>
          <cell r="IE463">
            <v>0</v>
          </cell>
          <cell r="IF463">
            <v>0</v>
          </cell>
          <cell r="IG463">
            <v>162.19768690500925</v>
          </cell>
          <cell r="IH463" t="str">
            <v xml:space="preserve"> </v>
          </cell>
          <cell r="II463">
            <v>149.24901796652327</v>
          </cell>
          <cell r="IJ463" t="str">
            <v xml:space="preserve"> </v>
          </cell>
          <cell r="IK463" t="str">
            <v xml:space="preserve"> </v>
          </cell>
          <cell r="IL463" t="str">
            <v xml:space="preserve"> </v>
          </cell>
          <cell r="IM463">
            <v>120.5351502933883</v>
          </cell>
          <cell r="IN463">
            <v>103.40252665590195</v>
          </cell>
          <cell r="IO463" t="str">
            <v xml:space="preserve"> </v>
          </cell>
          <cell r="IP463" t="str">
            <v xml:space="preserve"> </v>
          </cell>
          <cell r="IQ463">
            <v>2001</v>
          </cell>
          <cell r="IR463">
            <v>4.6207004143451602</v>
          </cell>
          <cell r="IS463">
            <v>22.071294811531917</v>
          </cell>
          <cell r="IT463">
            <v>22.795050683603709</v>
          </cell>
          <cell r="IU463">
            <v>0</v>
          </cell>
          <cell r="IV463">
            <v>0</v>
          </cell>
          <cell r="IW463">
            <v>0</v>
          </cell>
          <cell r="IX463">
            <v>24.496640567987821</v>
          </cell>
          <cell r="IY463" t="str">
            <v xml:space="preserve"> </v>
          </cell>
          <cell r="IZ463">
            <v>29.914698869414973</v>
          </cell>
          <cell r="JA463">
            <v>28.174553339252281</v>
          </cell>
          <cell r="JB463" t="str">
            <v xml:space="preserve"> </v>
          </cell>
          <cell r="JC463">
            <v>26.037035166403328</v>
          </cell>
          <cell r="JD463">
            <v>39.259962614103607</v>
          </cell>
          <cell r="JE463" t="str">
            <v xml:space="preserve"> </v>
          </cell>
          <cell r="JF463" t="str">
            <v xml:space="preserve"> </v>
          </cell>
          <cell r="JG463" t="str">
            <v xml:space="preserve"> </v>
          </cell>
          <cell r="JH463" t="str">
            <v xml:space="preserve"> </v>
          </cell>
          <cell r="JI463" t="str">
            <v xml:space="preserve"> </v>
          </cell>
          <cell r="JJ463" t="str">
            <v xml:space="preserve"> </v>
          </cell>
          <cell r="JK463" t="str">
            <v xml:space="preserve"> </v>
          </cell>
          <cell r="JL463" t="str">
            <v xml:space="preserve"> </v>
          </cell>
          <cell r="JM463" t="str">
            <v xml:space="preserve"> </v>
          </cell>
          <cell r="JN463">
            <v>28.227116607939475</v>
          </cell>
          <cell r="JO463">
            <v>0</v>
          </cell>
          <cell r="JP463">
            <v>27.363823608228</v>
          </cell>
          <cell r="JQ463">
            <v>27.586370411783737</v>
          </cell>
          <cell r="JR463">
            <v>27.922547869591636</v>
          </cell>
          <cell r="JS463">
            <v>0</v>
          </cell>
          <cell r="JT463">
            <v>0</v>
          </cell>
          <cell r="JU463">
            <v>0</v>
          </cell>
          <cell r="JV463">
            <v>0</v>
          </cell>
          <cell r="JW463">
            <v>0</v>
          </cell>
          <cell r="JX463">
            <v>0</v>
          </cell>
          <cell r="JY463">
            <v>0</v>
          </cell>
          <cell r="JZ463">
            <v>27.586370411783737</v>
          </cell>
          <cell r="KA463" t="str">
            <v xml:space="preserve"> </v>
          </cell>
          <cell r="KB463" t="str">
            <v xml:space="preserve"> </v>
          </cell>
          <cell r="KC463" t="str">
            <v xml:space="preserve"> </v>
          </cell>
          <cell r="KD463">
            <v>0</v>
          </cell>
          <cell r="KE463">
            <v>0</v>
          </cell>
          <cell r="KF463">
            <v>21.825119925761374</v>
          </cell>
          <cell r="KG463">
            <v>23.255129055490343</v>
          </cell>
          <cell r="KH463">
            <v>0</v>
          </cell>
          <cell r="KI463" t="str">
            <v xml:space="preserve"> </v>
          </cell>
          <cell r="KJ463" t="str">
            <v xml:space="preserve"> </v>
          </cell>
          <cell r="KK463">
            <v>21.62341276807641</v>
          </cell>
          <cell r="KL463">
            <v>21.218961110152279</v>
          </cell>
          <cell r="KM463" t="str">
            <v xml:space="preserve"> </v>
          </cell>
          <cell r="KN463">
            <v>20.221457657363381</v>
          </cell>
          <cell r="KO463">
            <v>0.98810194444444421</v>
          </cell>
          <cell r="KP463">
            <v>0.72128042850868945</v>
          </cell>
          <cell r="KQ463">
            <v>1.0448318589622938</v>
          </cell>
          <cell r="KR463">
            <v>0.67296223100570929</v>
          </cell>
          <cell r="KS463">
            <v>0.40596485640567165</v>
          </cell>
          <cell r="KT463">
            <v>-8.4067614969571491E-2</v>
          </cell>
          <cell r="KU463">
            <v>7.1824079184704182E-2</v>
          </cell>
          <cell r="KV463">
            <v>0</v>
          </cell>
          <cell r="KW463">
            <v>0</v>
          </cell>
          <cell r="KX463">
            <v>0</v>
          </cell>
          <cell r="KY463">
            <v>0</v>
          </cell>
          <cell r="KZ463">
            <v>0.61588607418125352</v>
          </cell>
          <cell r="LA463">
            <v>-0.26547230543007722</v>
          </cell>
          <cell r="LB463">
            <v>1.4300091297289665</v>
          </cell>
          <cell r="LC463">
            <v>2001</v>
          </cell>
          <cell r="LD463">
            <v>21.991673381681441</v>
          </cell>
          <cell r="LE463">
            <v>22.704315886134069</v>
          </cell>
          <cell r="LF463">
            <v>272.91666666666669</v>
          </cell>
          <cell r="LG463">
            <v>247.25</v>
          </cell>
          <cell r="LH463">
            <v>22.024118517087626</v>
          </cell>
          <cell r="LI463">
            <v>0</v>
          </cell>
          <cell r="LJ463">
            <v>26.881574620634265</v>
          </cell>
          <cell r="LK463">
            <v>0.99187738986795049</v>
          </cell>
          <cell r="LL463">
            <v>26.795841383143298</v>
          </cell>
          <cell r="LM463">
            <v>1.6098869662628246</v>
          </cell>
          <cell r="LN463">
            <v>25.644661754229119</v>
          </cell>
          <cell r="LO463">
            <v>0</v>
          </cell>
          <cell r="LP463" t="str">
            <v xml:space="preserve"> </v>
          </cell>
          <cell r="LQ463" t="str">
            <v xml:space="preserve"> </v>
          </cell>
          <cell r="LR463" t="str">
            <v xml:space="preserve"> </v>
          </cell>
          <cell r="LS463" t="str">
            <v xml:space="preserve"> </v>
          </cell>
          <cell r="LT463">
            <v>19.227585904853736</v>
          </cell>
          <cell r="LU463">
            <v>0</v>
          </cell>
          <cell r="LV463">
            <v>24.553325655624565</v>
          </cell>
          <cell r="LW463">
            <v>24.561483843163575</v>
          </cell>
          <cell r="LX463">
            <v>25.142838464986578</v>
          </cell>
          <cell r="LY463">
            <v>25.163126416130911</v>
          </cell>
          <cell r="LZ463">
            <v>23.109295209470485</v>
          </cell>
          <cell r="MA463">
            <v>24.194779074067199</v>
          </cell>
          <cell r="MB463">
            <v>2001</v>
          </cell>
          <cell r="MC463">
            <v>282.88616414078285</v>
          </cell>
          <cell r="MD463">
            <v>256.42265589839712</v>
          </cell>
          <cell r="ME463">
            <v>26.205236034259261</v>
          </cell>
          <cell r="MF463">
            <v>35.640891666666668</v>
          </cell>
          <cell r="MG463">
            <v>31.130124999999996</v>
          </cell>
          <cell r="MH463">
            <v>2001</v>
          </cell>
          <cell r="MI463">
            <v>227.11069938515593</v>
          </cell>
          <cell r="MJ463">
            <v>181.46583850931674</v>
          </cell>
          <cell r="MK463">
            <v>184.32298136645963</v>
          </cell>
          <cell r="ML463">
            <v>161.92043549962798</v>
          </cell>
          <cell r="MM463">
            <v>187.25875211744776</v>
          </cell>
          <cell r="MN463">
            <v>158.27643261396804</v>
          </cell>
          <cell r="MO463">
            <v>126.45337671464631</v>
          </cell>
          <cell r="MP463">
            <v>186.38591325858405</v>
          </cell>
          <cell r="MQ463">
            <v>68.711525189786045</v>
          </cell>
          <cell r="MR463">
            <v>0</v>
          </cell>
          <cell r="MS463" t="str">
            <v xml:space="preserve"> </v>
          </cell>
          <cell r="MT463">
            <v>211.66835469761156</v>
          </cell>
          <cell r="MU463">
            <v>0</v>
          </cell>
          <cell r="MV463">
            <v>0</v>
          </cell>
          <cell r="MW463" t="str">
            <v xml:space="preserve"> </v>
          </cell>
        </row>
      </sheetData>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Notes"/>
      <sheetName val="Controls"/>
      <sheetName val="List"/>
      <sheetName val="Price Chart"/>
      <sheetName val="Price"/>
      <sheetName val="Balance Data"/>
      <sheetName val="Supply Cascade"/>
      <sheetName val="Production Check"/>
      <sheetName val="MasterList"/>
      <sheetName val="PlayList"/>
      <sheetName val="Productivity Start"/>
      <sheetName val="CoS Start"/>
      <sheetName val="Rig"/>
      <sheetName val="Postage Stamp Factor"/>
      <sheetName val="MaxWell"/>
      <sheetName val="MaxWell Esc"/>
      <sheetName val="MaxWell Trigger"/>
      <sheetName val="Well Decline Trigger"/>
      <sheetName val="Well Decline Rate"/>
      <sheetName val="Resource Limit Factor"/>
      <sheetName val="MinRig"/>
      <sheetName val="Prod Multiplier"/>
      <sheetName val="ProdAdj"/>
      <sheetName val="CoS"/>
      <sheetName val="Productivity Manual"/>
      <sheetName val="CoS Manual"/>
      <sheetName val="DownSpace"/>
      <sheetName val="EUR"/>
      <sheetName val="Differential"/>
      <sheetName val="Type Curves"/>
      <sheetName val="Imports"/>
      <sheetName val="TightOil_Canada"/>
      <sheetName val="TightOil"/>
      <sheetName val="C2 Rejection"/>
      <sheetName val="Productivity Multiplier"/>
      <sheetName val="CoS Multiplier"/>
      <sheetName val="RigCount"/>
      <sheetName val="History Condy"/>
      <sheetName val="Condensate"/>
      <sheetName val="Condy Type Curves"/>
      <sheetName val="Actual HistWell"/>
      <sheetName val="Pseudo HistWell"/>
      <sheetName val="Multiplier"/>
      <sheetName val="Prod History Reconciliation"/>
      <sheetName val="Production_History"/>
      <sheetName val="Production_Hist"/>
      <sheetName val="Postage Stamp"/>
      <sheetName val="CoS Data"/>
      <sheetName val="FlowStreamFactors"/>
      <sheetName val="Resource"/>
      <sheetName val="Marginal Supply"/>
      <sheetName val="Supply Growth"/>
      <sheetName val="Base Basins Conv"/>
      <sheetName val="Base Basins Conv Canada"/>
      <sheetName val="Gas from TightOil US"/>
      <sheetName val="Gas from TightOil Canada"/>
      <sheetName val="Base Basins CBM"/>
      <sheetName val="Base Basins Shale"/>
      <sheetName val="Base Basins Tight Gas"/>
      <sheetName val="Base Basins CBM Canada"/>
      <sheetName val="Base Basins Tight Gas Canada"/>
      <sheetName val="Base Basins Shale Canada"/>
      <sheetName val="Mackenzie PL"/>
      <sheetName val="EMPTY"/>
      <sheetName val="Montney 1"/>
      <sheetName val="Montney 2"/>
      <sheetName val="Montney 3"/>
      <sheetName val="Montney 4"/>
      <sheetName val="Montney 5"/>
      <sheetName val="Montney 6"/>
      <sheetName val="Montney 7"/>
      <sheetName val="Montney 8"/>
      <sheetName val="Montney 9"/>
      <sheetName val="Montney 10"/>
      <sheetName val="Montney 11"/>
      <sheetName val="Montney 12"/>
      <sheetName val="Montney 13"/>
      <sheetName val="Duvernay Kaybob"/>
      <sheetName val="Duvernay Edson"/>
      <sheetName val="Duvernay Pembina"/>
      <sheetName val="Duvernay Gas"/>
      <sheetName val="Horn River"/>
      <sheetName val="Liard"/>
      <sheetName val="Horseshoe Canyon"/>
      <sheetName val="Mannville"/>
      <sheetName val="ARD Woodford XTO"/>
      <sheetName val="ADK Woodford CLGHE"/>
      <sheetName val="ADK Woodford CRG"/>
      <sheetName val="ADK Woodford SRG"/>
      <sheetName val="ADK Woodford CLG"/>
      <sheetName val="ADK Woodford SLG"/>
      <sheetName val="ARK Woodford DGCW"/>
      <sheetName val="ARK Woodford DGSE"/>
      <sheetName val="ARK Woodford LGSW"/>
      <sheetName val="ARK Woodford PDN"/>
      <sheetName val="ARK Woodford DGC"/>
      <sheetName val="Almond Wamsutter"/>
      <sheetName val="Austin Chalk"/>
      <sheetName val="Barnett West 3"/>
      <sheetName val="Barnett North 1"/>
      <sheetName val="Barnett West 2"/>
      <sheetName val="Barnett South 2"/>
      <sheetName val="Barnett Liquids Rich"/>
      <sheetName val="Barnett Marginal"/>
      <sheetName val="Barnett South 1"/>
      <sheetName val="Barnett Fort Worth"/>
      <sheetName val="Bossier West"/>
      <sheetName val="Bossier East"/>
      <sheetName val="Bossier Core"/>
      <sheetName val="Bossier North"/>
      <sheetName val="Chattanooga"/>
      <sheetName val="Cotton Valley Hz"/>
      <sheetName val="Cotton Valley"/>
      <sheetName val="Deep Bossier"/>
      <sheetName val="Deep Haley"/>
      <sheetName val="Eagle Ford Maverick Rich Gas"/>
      <sheetName val="Eagle Ford Western Rich Gas"/>
      <sheetName val="Eagle Ford Maverick Dry Gas"/>
      <sheetName val="Eagle Ford Karnes Rich Gas"/>
      <sheetName val="Eagle Ford Dry Gas"/>
      <sheetName val="Fayetteville Center"/>
      <sheetName val="Fayetteville South East"/>
      <sheetName val="Fayetteville South West"/>
      <sheetName val="Fayetteville Core South"/>
      <sheetName val="Fayetteville Core North"/>
      <sheetName val="Fayetteville South"/>
      <sheetName val="Fayetteville North East"/>
      <sheetName val="Fayetteville North"/>
      <sheetName val="Fayetteville North West"/>
      <sheetName val="Fort Union"/>
      <sheetName val="Frontier"/>
      <sheetName val="Fruitland T1"/>
      <sheetName val="Fruitland T2"/>
      <sheetName val="Granite Wash TX"/>
      <sheetName val="Granite Wash OK"/>
      <sheetName val="Haynesville Core North"/>
      <sheetName val="Haynesville East"/>
      <sheetName val="Haynesville Core Center"/>
      <sheetName val="Haynesville Core South"/>
      <sheetName val="Haynesville Core West"/>
      <sheetName val="Haynesville Center"/>
      <sheetName val="Haynesville South"/>
      <sheetName val="Haynesville North LA"/>
      <sheetName val="Haynesville North TX"/>
      <sheetName val="Haynesville West"/>
      <sheetName val="Huron"/>
      <sheetName val="Lance Jonah Fair"/>
      <sheetName val="Lance Jonah Good"/>
      <sheetName val="Lance Pinedale Good Axis 1"/>
      <sheetName val="Lance Pinedale Good Axis 2"/>
      <sheetName val="Lance Pinedale Good Axis 3"/>
      <sheetName val="Lance Pinedale Low"/>
      <sheetName val="Lance Pinedale Fair"/>
      <sheetName val="Lobo Wilcox"/>
      <sheetName val="Mancos"/>
      <sheetName val="Marcellus Backlog"/>
      <sheetName val="Marcellus WV Dry Gas"/>
      <sheetName val="Marcellus SW New York"/>
      <sheetName val="Marcellus Maryland"/>
      <sheetName val="Marcellus WV Richer Gas"/>
      <sheetName val="Marcellus SE New York"/>
      <sheetName val="Marcellus Ohio"/>
      <sheetName val="Marcellus SW Core Richer Gas"/>
      <sheetName val="Marcellus WV High BTU Gas"/>
      <sheetName val="Marcellus SW PA North"/>
      <sheetName val="Marcellus Allegheny Mountain"/>
      <sheetName val="Marcellus SW PA South High BTU"/>
      <sheetName val="Marcellus Big Sandy Field Area"/>
      <sheetName val="Marcellus Bradford Area"/>
      <sheetName val="Marcellus NE PA"/>
      <sheetName val="Marcellus Central PA"/>
      <sheetName val="Marcellus High Plateau"/>
      <sheetName val="Mesaverde SJN"/>
      <sheetName val="Mesaverde Wasatch"/>
      <sheetName val="New Albany"/>
      <sheetName val="Niobrara DJU"/>
      <sheetName val="Niobrara PIC"/>
      <sheetName val="Permian Devonian"/>
      <sheetName val="Pennsylvanian Coals"/>
      <sheetName val="Piceance Mesaverde"/>
      <sheetName val="Pt Pleasant Dry Gas NP"/>
      <sheetName val="Pt Pleasant Lean Gas NP"/>
      <sheetName val="Pt Pleasant Lean Gas HP"/>
      <sheetName val="Pt Pleasant Lean Gas 2HP"/>
      <sheetName val="Pt Pleasant Dry Gas 2HP"/>
      <sheetName val="Pt Pleasant Dry Gas HP"/>
      <sheetName val="Selma Chalk"/>
      <sheetName val="Travis Peak"/>
      <sheetName val="MChart1"/>
      <sheetName val="MChart2"/>
      <sheetName val="Regions"/>
      <sheetName val="Appalachian"/>
      <sheetName val="Appalachian 2"/>
      <sheetName val="Key Play 2"/>
      <sheetName val="WCSB"/>
      <sheetName val="Key Play 4"/>
      <sheetName val="PChart2"/>
      <sheetName val="Volume Stack"/>
      <sheetName val="Sheet3"/>
      <sheetName val="ChartData"/>
      <sheetName val="Developed"/>
      <sheetName val="COS Stack"/>
      <sheetName val="Wet Stack"/>
      <sheetName val="2014 Balance and Master List"/>
      <sheetName val="Sheet2"/>
      <sheetName val="2014 Replica Workbook"/>
    </sheetNames>
    <sheetDataSet>
      <sheetData sheetId="0"/>
      <sheetData sheetId="1"/>
      <sheetData sheetId="2"/>
      <sheetData sheetId="3" refreshError="1"/>
      <sheetData sheetId="4">
        <row r="9">
          <cell r="B9" t="str">
            <v>IGO15 8%IRR at old $80</v>
          </cell>
        </row>
        <row r="10">
          <cell r="B10" t="str">
            <v>IGO14 8% IRR at $80</v>
          </cell>
        </row>
        <row r="11">
          <cell r="B11" t="str">
            <v>IGO15 8% IRR at old $60</v>
          </cell>
        </row>
        <row r="13">
          <cell r="B13" t="str">
            <v>IGO15 8%IRR at $80_Jun19 Preview</v>
          </cell>
        </row>
        <row r="15">
          <cell r="B15" t="str">
            <v>IGO15 8% IRR at $80 no limits</v>
          </cell>
        </row>
        <row r="16">
          <cell r="B16" t="str">
            <v>IGO15 8% IRR at $80 2014 demand</v>
          </cell>
        </row>
        <row r="17">
          <cell r="B17" t="str">
            <v>IGO15 8% IRR at $80 2014 demand basis</v>
          </cell>
        </row>
        <row r="18">
          <cell r="B18" t="str">
            <v>IGO15 8% IRR at $80 2014 basis</v>
          </cell>
        </row>
        <row r="20">
          <cell r="B20" t="str">
            <v>IGO15 8% IRR at $80</v>
          </cell>
        </row>
        <row r="21">
          <cell r="B21" t="str">
            <v>IGO15 8% IRR at $60</v>
          </cell>
        </row>
        <row r="22">
          <cell r="B22" t="str">
            <v>IGO15 8% IRR at $80 w/ URC</v>
          </cell>
        </row>
        <row r="23">
          <cell r="B23" t="str">
            <v>IGO15 8% IRR at $80 w/ late eff</v>
          </cell>
        </row>
        <row r="24">
          <cell r="B24" t="str">
            <v>IGO15 8% IRR at $80 w/ URC + late eff</v>
          </cell>
        </row>
        <row r="25">
          <cell r="B25" t="str">
            <v>IGO15 8% IRR at $60 w/ URC</v>
          </cell>
        </row>
        <row r="27">
          <cell r="B27" t="str">
            <v>IGO15 8% IRR at $80 manual price</v>
          </cell>
        </row>
        <row r="28">
          <cell r="B28" t="str">
            <v>IGO15 8% IRR at $60 manual price</v>
          </cell>
        </row>
        <row r="30">
          <cell r="B30" t="str">
            <v>IGO15 8% IRR at $80 +10% L48 LNG</v>
          </cell>
        </row>
        <row r="31">
          <cell r="B31" t="str">
            <v>IGO15 8% IRR at $80 -10% L48 LNG</v>
          </cell>
        </row>
        <row r="32">
          <cell r="B32" t="str">
            <v>IGO15 8% IRR at $80 2014 L48 LNG</v>
          </cell>
        </row>
        <row r="33">
          <cell r="B33" t="str">
            <v>IGO15 8% IRR at $80 reduced LNG</v>
          </cell>
        </row>
        <row r="34">
          <cell r="B34" t="str">
            <v>IGO15 8% IRR at $80 no new projects</v>
          </cell>
        </row>
        <row r="36">
          <cell r="B36" t="str">
            <v xml:space="preserve">NYMEX </v>
          </cell>
        </row>
        <row r="37">
          <cell r="B37" t="str">
            <v>WM 1H15</v>
          </cell>
        </row>
        <row r="38">
          <cell r="B38" t="str">
            <v>CERA</v>
          </cell>
        </row>
        <row r="39">
          <cell r="B39" t="str">
            <v>EIA AEO 2015</v>
          </cell>
        </row>
        <row r="40">
          <cell r="B40" t="str">
            <v>PIRA</v>
          </cell>
        </row>
        <row r="48">
          <cell r="B48" t="str">
            <v>IGO14 8% IIRR at $80 ($2014)</v>
          </cell>
        </row>
        <row r="49">
          <cell r="B49" t="str">
            <v>14Bridge_bestmatch ($2014)</v>
          </cell>
        </row>
        <row r="50">
          <cell r="B50" t="str">
            <v>14Bridge_bestmatch_15Demand ($2014)</v>
          </cell>
        </row>
        <row r="57">
          <cell r="B57" t="str">
            <v>IGO15 8% IRR at $80 03AugCoS</v>
          </cell>
        </row>
        <row r="58">
          <cell r="B58" t="str">
            <v>IGO15 8% IRR at $60 03AugCoS</v>
          </cell>
        </row>
        <row r="59">
          <cell r="B59" t="str">
            <v>IGO15 8% IRR at $80 w/ URC 03AugCoS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final"/>
      <sheetName val="Inputs"/>
      <sheetName val="DB"/>
      <sheetName val="Summary"/>
      <sheetName val="Mobile Handset Fcst by Std"/>
      <sheetName val="Mobile Handset Semi by Std"/>
      <sheetName val="Mobile Handset Semi by Func."/>
      <sheetName val="Fabs and Regional Split"/>
      <sheetName val="2005 Results"/>
      <sheetName val="FRT_O"/>
      <sheetName val="FAB_I"/>
      <sheetName val="Lists"/>
    </sheetNames>
    <sheetDataSet>
      <sheetData sheetId="0" refreshError="1"/>
      <sheetData sheetId="1" refreshError="1">
        <row r="3">
          <cell r="A3" t="str">
            <v>Group</v>
          </cell>
        </row>
        <row r="5">
          <cell r="J5">
            <v>0.1</v>
          </cell>
        </row>
      </sheetData>
      <sheetData sheetId="2" refreshError="1"/>
      <sheetData sheetId="3" refreshError="1">
        <row r="3">
          <cell r="A3" t="str">
            <v>Group</v>
          </cell>
          <cell r="B3" t="str">
            <v>Description</v>
          </cell>
          <cell r="C3" t="str">
            <v>Price</v>
          </cell>
          <cell r="D3" t="str">
            <v>G/D</v>
          </cell>
          <cell r="E3" t="str">
            <v>Ct M1</v>
          </cell>
          <cell r="F3" t="str">
            <v>Ct M2</v>
          </cell>
          <cell r="G3" t="str">
            <v>Ct M3</v>
          </cell>
          <cell r="H3" t="str">
            <v>Min M1</v>
          </cell>
          <cell r="I3" t="str">
            <v>Min M2</v>
          </cell>
          <cell r="J3" t="str">
            <v>Min M3</v>
          </cell>
          <cell r="K3" t="str">
            <v>St.Avg M1</v>
          </cell>
          <cell r="L3" t="str">
            <v>St.Avg M2</v>
          </cell>
          <cell r="M3" t="str">
            <v>St.Avg M3</v>
          </cell>
          <cell r="N3" t="str">
            <v>St.Avg Mo.4</v>
          </cell>
          <cell r="O3" t="str">
            <v>St.Avg Mo.5</v>
          </cell>
          <cell r="P3" t="str">
            <v>St.Avg Mo.6</v>
          </cell>
        </row>
        <row r="4">
          <cell r="A4" t="str">
            <v>Mf1</v>
          </cell>
          <cell r="B4" t="str">
            <v>12.1 XGA</v>
          </cell>
          <cell r="C4" t="str">
            <v>Low</v>
          </cell>
          <cell r="D4" t="str">
            <v>Mf112.1 XGALow</v>
          </cell>
          <cell r="E4">
            <v>4</v>
          </cell>
          <cell r="F4">
            <v>4</v>
          </cell>
          <cell r="G4">
            <v>4</v>
          </cell>
          <cell r="H4">
            <v>172.1</v>
          </cell>
          <cell r="I4">
            <v>177.6</v>
          </cell>
          <cell r="J4">
            <v>185</v>
          </cell>
          <cell r="K4">
            <v>178.02500000000001</v>
          </cell>
          <cell r="L4">
            <v>185.65</v>
          </cell>
          <cell r="M4">
            <v>193.75</v>
          </cell>
          <cell r="N4">
            <v>198.5</v>
          </cell>
          <cell r="O4">
            <v>199.5</v>
          </cell>
          <cell r="P4">
            <v>199.5</v>
          </cell>
        </row>
        <row r="5">
          <cell r="C5" t="str">
            <v>Avg</v>
          </cell>
          <cell r="D5" t="str">
            <v>Mf112.1 XGAAvg</v>
          </cell>
          <cell r="E5">
            <v>4</v>
          </cell>
          <cell r="F5">
            <v>4</v>
          </cell>
          <cell r="G5">
            <v>4</v>
          </cell>
          <cell r="H5">
            <v>177.1</v>
          </cell>
          <cell r="I5">
            <v>183.6</v>
          </cell>
          <cell r="J5">
            <v>189</v>
          </cell>
          <cell r="K5">
            <v>183.02500000000001</v>
          </cell>
          <cell r="L5">
            <v>190.9</v>
          </cell>
          <cell r="M5">
            <v>198.5</v>
          </cell>
          <cell r="N5">
            <v>203.75</v>
          </cell>
          <cell r="O5">
            <v>204.75</v>
          </cell>
          <cell r="P5">
            <v>204.75</v>
          </cell>
        </row>
        <row r="6">
          <cell r="B6" t="str">
            <v>13.3 XGA</v>
          </cell>
          <cell r="C6" t="str">
            <v>Low</v>
          </cell>
          <cell r="D6" t="str">
            <v>Mf113.3 XGALow</v>
          </cell>
        </row>
        <row r="7">
          <cell r="C7" t="str">
            <v>Avg</v>
          </cell>
          <cell r="D7" t="str">
            <v>Mf113.3 XGAAvg</v>
          </cell>
        </row>
        <row r="8">
          <cell r="B8" t="str">
            <v>14.1 SXGA+</v>
          </cell>
          <cell r="C8" t="str">
            <v>Low</v>
          </cell>
          <cell r="D8" t="str">
            <v>Mf114.1 SXGA+Low</v>
          </cell>
          <cell r="E8">
            <v>3</v>
          </cell>
          <cell r="F8">
            <v>3</v>
          </cell>
          <cell r="G8">
            <v>3</v>
          </cell>
          <cell r="H8">
            <v>210</v>
          </cell>
          <cell r="I8">
            <v>215</v>
          </cell>
          <cell r="J8">
            <v>225</v>
          </cell>
          <cell r="K8">
            <v>221</v>
          </cell>
          <cell r="L8">
            <v>229.33333333333334</v>
          </cell>
          <cell r="M8">
            <v>239.33333333333334</v>
          </cell>
          <cell r="N8">
            <v>246</v>
          </cell>
          <cell r="O8">
            <v>247.33333333333334</v>
          </cell>
          <cell r="P8">
            <v>247.33333333333334</v>
          </cell>
        </row>
        <row r="9">
          <cell r="C9" t="str">
            <v>Avg</v>
          </cell>
          <cell r="D9" t="str">
            <v>Mf114.1 SXGA+Avg</v>
          </cell>
          <cell r="E9">
            <v>3</v>
          </cell>
          <cell r="F9">
            <v>3</v>
          </cell>
          <cell r="G9">
            <v>3</v>
          </cell>
          <cell r="H9">
            <v>215</v>
          </cell>
          <cell r="I9">
            <v>220</v>
          </cell>
          <cell r="J9">
            <v>230</v>
          </cell>
          <cell r="K9">
            <v>224.33333333333334</v>
          </cell>
          <cell r="L9">
            <v>232.66666666666666</v>
          </cell>
          <cell r="M9">
            <v>242.66666666666666</v>
          </cell>
          <cell r="N9">
            <v>249.33333333333334</v>
          </cell>
          <cell r="O9">
            <v>250.66666666666666</v>
          </cell>
          <cell r="P9">
            <v>250.66666666666666</v>
          </cell>
        </row>
        <row r="10">
          <cell r="B10" t="str">
            <v>14.1 XGA</v>
          </cell>
          <cell r="C10" t="str">
            <v>Low</v>
          </cell>
          <cell r="D10" t="str">
            <v>Mf114.1 XGALow</v>
          </cell>
          <cell r="E10">
            <v>4</v>
          </cell>
          <cell r="F10">
            <v>4</v>
          </cell>
          <cell r="G10">
            <v>4</v>
          </cell>
          <cell r="H10">
            <v>182</v>
          </cell>
          <cell r="I10">
            <v>187</v>
          </cell>
          <cell r="J10">
            <v>192</v>
          </cell>
          <cell r="K10">
            <v>186.25</v>
          </cell>
          <cell r="L10">
            <v>193</v>
          </cell>
          <cell r="M10">
            <v>200</v>
          </cell>
          <cell r="N10">
            <v>208.75</v>
          </cell>
          <cell r="O10">
            <v>211.5</v>
          </cell>
          <cell r="P10">
            <v>212</v>
          </cell>
        </row>
        <row r="11">
          <cell r="C11" t="str">
            <v>Avg</v>
          </cell>
          <cell r="D11" t="str">
            <v>Mf114.1 XGAAvg</v>
          </cell>
          <cell r="E11">
            <v>4</v>
          </cell>
          <cell r="F11">
            <v>4</v>
          </cell>
          <cell r="G11">
            <v>4</v>
          </cell>
          <cell r="H11">
            <v>187</v>
          </cell>
          <cell r="I11">
            <v>192</v>
          </cell>
          <cell r="J11">
            <v>197</v>
          </cell>
          <cell r="K11">
            <v>191.25</v>
          </cell>
          <cell r="L11">
            <v>198</v>
          </cell>
          <cell r="M11">
            <v>205</v>
          </cell>
          <cell r="N11">
            <v>213.75</v>
          </cell>
          <cell r="O11">
            <v>216.5</v>
          </cell>
          <cell r="P11">
            <v>217</v>
          </cell>
        </row>
        <row r="12">
          <cell r="B12" t="str">
            <v>15.0 SXGA+</v>
          </cell>
          <cell r="C12" t="str">
            <v>Low</v>
          </cell>
          <cell r="D12" t="str">
            <v>Mf115.0 SXGA+Low</v>
          </cell>
          <cell r="E12">
            <v>4</v>
          </cell>
          <cell r="F12">
            <v>4</v>
          </cell>
          <cell r="G12">
            <v>4</v>
          </cell>
          <cell r="H12">
            <v>229</v>
          </cell>
          <cell r="I12">
            <v>235</v>
          </cell>
          <cell r="J12">
            <v>240</v>
          </cell>
          <cell r="K12">
            <v>232.875</v>
          </cell>
          <cell r="L12">
            <v>238.82499999999999</v>
          </cell>
          <cell r="M12">
            <v>245.75</v>
          </cell>
          <cell r="N12">
            <v>251.25</v>
          </cell>
          <cell r="O12">
            <v>253</v>
          </cell>
          <cell r="P12">
            <v>253.25</v>
          </cell>
        </row>
        <row r="13">
          <cell r="C13" t="str">
            <v>Avg</v>
          </cell>
          <cell r="D13" t="str">
            <v>Mf115.0 SXGA+Avg</v>
          </cell>
          <cell r="E13">
            <v>4</v>
          </cell>
          <cell r="F13">
            <v>4</v>
          </cell>
          <cell r="G13">
            <v>4</v>
          </cell>
          <cell r="H13">
            <v>235</v>
          </cell>
          <cell r="I13">
            <v>240</v>
          </cell>
          <cell r="J13">
            <v>245</v>
          </cell>
          <cell r="K13">
            <v>237.625</v>
          </cell>
          <cell r="L13">
            <v>243.82499999999999</v>
          </cell>
          <cell r="M13">
            <v>250.25</v>
          </cell>
          <cell r="N13">
            <v>255.75</v>
          </cell>
          <cell r="O13">
            <v>257.5</v>
          </cell>
          <cell r="P13">
            <v>257.75</v>
          </cell>
        </row>
        <row r="14">
          <cell r="B14" t="str">
            <v>15.0 UXGA</v>
          </cell>
          <cell r="C14" t="str">
            <v>Low</v>
          </cell>
          <cell r="D14" t="str">
            <v>Mf115.0 UXGALow</v>
          </cell>
          <cell r="E14">
            <v>3</v>
          </cell>
          <cell r="F14">
            <v>3</v>
          </cell>
          <cell r="G14">
            <v>3</v>
          </cell>
          <cell r="H14">
            <v>255</v>
          </cell>
          <cell r="I14">
            <v>260</v>
          </cell>
          <cell r="J14">
            <v>265</v>
          </cell>
          <cell r="K14">
            <v>259.33333333333331</v>
          </cell>
          <cell r="L14">
            <v>265.66666666666669</v>
          </cell>
          <cell r="M14">
            <v>271</v>
          </cell>
          <cell r="N14">
            <v>276.66666666666669</v>
          </cell>
          <cell r="O14">
            <v>279</v>
          </cell>
          <cell r="P14">
            <v>279.33333333333331</v>
          </cell>
        </row>
        <row r="15">
          <cell r="C15" t="str">
            <v>Avg</v>
          </cell>
          <cell r="D15" t="str">
            <v>Mf115.0 UXGAAvg</v>
          </cell>
          <cell r="E15">
            <v>3</v>
          </cell>
          <cell r="F15">
            <v>3</v>
          </cell>
          <cell r="G15">
            <v>3</v>
          </cell>
          <cell r="H15">
            <v>260</v>
          </cell>
          <cell r="I15">
            <v>265</v>
          </cell>
          <cell r="J15">
            <v>270</v>
          </cell>
          <cell r="K15">
            <v>264.66666666666669</v>
          </cell>
          <cell r="L15">
            <v>271</v>
          </cell>
          <cell r="M15">
            <v>276.33333333333331</v>
          </cell>
          <cell r="N15">
            <v>282</v>
          </cell>
          <cell r="O15">
            <v>284.33333333333331</v>
          </cell>
          <cell r="P15">
            <v>284.66666666666669</v>
          </cell>
        </row>
        <row r="16">
          <cell r="B16" t="str">
            <v>15.0 XGA</v>
          </cell>
          <cell r="C16" t="str">
            <v>Low</v>
          </cell>
          <cell r="D16" t="str">
            <v>Mf115.0 XGALow</v>
          </cell>
          <cell r="E16">
            <v>4</v>
          </cell>
          <cell r="F16">
            <v>4</v>
          </cell>
          <cell r="G16">
            <v>4</v>
          </cell>
          <cell r="H16">
            <v>205</v>
          </cell>
          <cell r="I16">
            <v>210</v>
          </cell>
          <cell r="J16">
            <v>220</v>
          </cell>
          <cell r="K16">
            <v>216.25</v>
          </cell>
          <cell r="L16">
            <v>221.25</v>
          </cell>
          <cell r="M16">
            <v>230</v>
          </cell>
          <cell r="N16">
            <v>235</v>
          </cell>
          <cell r="O16">
            <v>235.5</v>
          </cell>
          <cell r="P16">
            <v>236.25</v>
          </cell>
        </row>
        <row r="17">
          <cell r="C17" t="str">
            <v>Avg</v>
          </cell>
          <cell r="D17" t="str">
            <v>Mf115.0 XGAAvg</v>
          </cell>
          <cell r="E17">
            <v>4</v>
          </cell>
          <cell r="F17">
            <v>4</v>
          </cell>
          <cell r="G17">
            <v>4</v>
          </cell>
          <cell r="H17">
            <v>210</v>
          </cell>
          <cell r="I17">
            <v>215</v>
          </cell>
          <cell r="J17">
            <v>225</v>
          </cell>
          <cell r="K17">
            <v>221.25</v>
          </cell>
          <cell r="L17">
            <v>226.25</v>
          </cell>
          <cell r="M17">
            <v>235</v>
          </cell>
          <cell r="N17">
            <v>240</v>
          </cell>
          <cell r="O17">
            <v>240.5</v>
          </cell>
          <cell r="P17">
            <v>241.25</v>
          </cell>
        </row>
        <row r="18">
          <cell r="A18" t="str">
            <v>Mf2</v>
          </cell>
          <cell r="B18" t="str">
            <v>12.1 XGA</v>
          </cell>
          <cell r="C18" t="str">
            <v>Low</v>
          </cell>
          <cell r="D18" t="str">
            <v>Mf212.1 XGALow</v>
          </cell>
          <cell r="E18">
            <v>1</v>
          </cell>
          <cell r="F18">
            <v>1</v>
          </cell>
          <cell r="G18">
            <v>1</v>
          </cell>
          <cell r="H18">
            <v>175</v>
          </cell>
          <cell r="I18">
            <v>180</v>
          </cell>
          <cell r="J18">
            <v>195</v>
          </cell>
          <cell r="K18">
            <v>175</v>
          </cell>
          <cell r="L18">
            <v>180</v>
          </cell>
          <cell r="M18">
            <v>195</v>
          </cell>
          <cell r="N18">
            <v>200</v>
          </cell>
          <cell r="O18">
            <v>200</v>
          </cell>
          <cell r="P18">
            <v>200</v>
          </cell>
        </row>
        <row r="19">
          <cell r="C19" t="str">
            <v>Avg</v>
          </cell>
          <cell r="D19" t="str">
            <v>Mf212.1 XGAAvg</v>
          </cell>
          <cell r="E19">
            <v>1</v>
          </cell>
          <cell r="F19">
            <v>1</v>
          </cell>
          <cell r="G19">
            <v>1</v>
          </cell>
          <cell r="H19">
            <v>180</v>
          </cell>
          <cell r="I19">
            <v>185</v>
          </cell>
          <cell r="J19">
            <v>200</v>
          </cell>
          <cell r="K19">
            <v>180</v>
          </cell>
          <cell r="L19">
            <v>185</v>
          </cell>
          <cell r="M19">
            <v>200</v>
          </cell>
          <cell r="N19">
            <v>205</v>
          </cell>
          <cell r="O19">
            <v>205</v>
          </cell>
          <cell r="P19">
            <v>205</v>
          </cell>
        </row>
        <row r="20">
          <cell r="B20" t="str">
            <v>13.3 XGA</v>
          </cell>
          <cell r="C20" t="str">
            <v>Low</v>
          </cell>
          <cell r="D20" t="str">
            <v>Mf213.3 XGALow</v>
          </cell>
        </row>
        <row r="21">
          <cell r="C21" t="str">
            <v>Avg</v>
          </cell>
          <cell r="D21" t="str">
            <v>Mf213.3 XGAAvg</v>
          </cell>
        </row>
        <row r="22">
          <cell r="B22" t="str">
            <v>14.1 SXGA+</v>
          </cell>
          <cell r="C22" t="str">
            <v>Low</v>
          </cell>
          <cell r="D22" t="str">
            <v>Mf214.1 SXGA+Low</v>
          </cell>
        </row>
        <row r="23">
          <cell r="C23" t="str">
            <v>Avg</v>
          </cell>
          <cell r="D23" t="str">
            <v>Mf214.1 SXGA+Avg</v>
          </cell>
        </row>
        <row r="24">
          <cell r="B24" t="str">
            <v>14.1 XGA</v>
          </cell>
          <cell r="C24" t="str">
            <v>Low</v>
          </cell>
          <cell r="D24" t="str">
            <v>Mf214.1 XGALow</v>
          </cell>
          <cell r="E24">
            <v>1</v>
          </cell>
          <cell r="F24">
            <v>1</v>
          </cell>
          <cell r="G24">
            <v>1</v>
          </cell>
          <cell r="H24">
            <v>185</v>
          </cell>
          <cell r="I24">
            <v>188</v>
          </cell>
          <cell r="J24">
            <v>190</v>
          </cell>
          <cell r="K24">
            <v>185</v>
          </cell>
          <cell r="L24">
            <v>188</v>
          </cell>
          <cell r="M24">
            <v>190</v>
          </cell>
          <cell r="N24">
            <v>190</v>
          </cell>
          <cell r="O24">
            <v>195</v>
          </cell>
          <cell r="P24">
            <v>195</v>
          </cell>
        </row>
        <row r="25">
          <cell r="C25" t="str">
            <v>Avg</v>
          </cell>
          <cell r="D25" t="str">
            <v>Mf214.1 XGAAvg</v>
          </cell>
          <cell r="E25">
            <v>1</v>
          </cell>
          <cell r="F25">
            <v>1</v>
          </cell>
          <cell r="G25">
            <v>1</v>
          </cell>
          <cell r="H25">
            <v>190</v>
          </cell>
          <cell r="I25">
            <v>193</v>
          </cell>
          <cell r="J25">
            <v>195</v>
          </cell>
          <cell r="K25">
            <v>190</v>
          </cell>
          <cell r="L25">
            <v>193</v>
          </cell>
          <cell r="M25">
            <v>195</v>
          </cell>
          <cell r="N25">
            <v>195</v>
          </cell>
          <cell r="O25">
            <v>200</v>
          </cell>
          <cell r="P25">
            <v>200</v>
          </cell>
        </row>
        <row r="26">
          <cell r="B26" t="str">
            <v>15.0 SXGA+</v>
          </cell>
          <cell r="C26" t="str">
            <v>Low</v>
          </cell>
          <cell r="D26" t="str">
            <v>Mf215.0 SXGA+Low</v>
          </cell>
          <cell r="E26">
            <v>2</v>
          </cell>
          <cell r="F26">
            <v>2</v>
          </cell>
          <cell r="G26">
            <v>2</v>
          </cell>
          <cell r="H26">
            <v>230</v>
          </cell>
          <cell r="I26">
            <v>235</v>
          </cell>
          <cell r="J26">
            <v>240</v>
          </cell>
          <cell r="K26">
            <v>232.5</v>
          </cell>
          <cell r="L26">
            <v>237.5</v>
          </cell>
          <cell r="M26">
            <v>242.5</v>
          </cell>
          <cell r="N26">
            <v>247.5</v>
          </cell>
          <cell r="O26">
            <v>250</v>
          </cell>
          <cell r="P26">
            <v>250</v>
          </cell>
        </row>
        <row r="27">
          <cell r="C27" t="str">
            <v>Avg</v>
          </cell>
          <cell r="D27" t="str">
            <v>Mf215.0 SXGA+Avg</v>
          </cell>
          <cell r="E27">
            <v>2</v>
          </cell>
          <cell r="F27">
            <v>2</v>
          </cell>
          <cell r="G27">
            <v>2</v>
          </cell>
          <cell r="H27">
            <v>235</v>
          </cell>
          <cell r="I27">
            <v>240</v>
          </cell>
          <cell r="J27">
            <v>245</v>
          </cell>
          <cell r="K27">
            <v>237.5</v>
          </cell>
          <cell r="L27">
            <v>242.5</v>
          </cell>
          <cell r="M27">
            <v>247.5</v>
          </cell>
          <cell r="N27">
            <v>252.5</v>
          </cell>
          <cell r="O27">
            <v>255</v>
          </cell>
          <cell r="P27">
            <v>255</v>
          </cell>
        </row>
        <row r="28">
          <cell r="B28" t="str">
            <v>15.0 UXGA</v>
          </cell>
          <cell r="C28" t="str">
            <v>Low</v>
          </cell>
          <cell r="D28" t="str">
            <v>Mf215.0 UXGALow</v>
          </cell>
          <cell r="E28">
            <v>1</v>
          </cell>
          <cell r="F28">
            <v>1</v>
          </cell>
          <cell r="G28">
            <v>1</v>
          </cell>
          <cell r="H28">
            <v>255</v>
          </cell>
          <cell r="I28">
            <v>260</v>
          </cell>
          <cell r="J28">
            <v>265</v>
          </cell>
          <cell r="K28">
            <v>255</v>
          </cell>
          <cell r="L28">
            <v>260</v>
          </cell>
          <cell r="M28">
            <v>265</v>
          </cell>
          <cell r="N28">
            <v>270</v>
          </cell>
          <cell r="O28">
            <v>270</v>
          </cell>
          <cell r="P28">
            <v>270</v>
          </cell>
        </row>
        <row r="29">
          <cell r="C29" t="str">
            <v>Avg</v>
          </cell>
          <cell r="D29" t="str">
            <v>Mf215.0 UXGAAvg</v>
          </cell>
          <cell r="E29">
            <v>1</v>
          </cell>
          <cell r="F29">
            <v>1</v>
          </cell>
          <cell r="G29">
            <v>1</v>
          </cell>
          <cell r="H29">
            <v>260</v>
          </cell>
          <cell r="I29">
            <v>265</v>
          </cell>
          <cell r="J29">
            <v>270</v>
          </cell>
          <cell r="K29">
            <v>260</v>
          </cell>
          <cell r="L29">
            <v>265</v>
          </cell>
          <cell r="M29">
            <v>270</v>
          </cell>
          <cell r="N29">
            <v>275</v>
          </cell>
          <cell r="O29">
            <v>275</v>
          </cell>
          <cell r="P29">
            <v>275</v>
          </cell>
        </row>
        <row r="30">
          <cell r="B30" t="str">
            <v>15.0 XGA</v>
          </cell>
          <cell r="C30" t="str">
            <v>Low</v>
          </cell>
          <cell r="D30" t="str">
            <v>Mf215.0 XGALow</v>
          </cell>
          <cell r="E30">
            <v>3</v>
          </cell>
          <cell r="F30">
            <v>3</v>
          </cell>
          <cell r="G30">
            <v>3</v>
          </cell>
          <cell r="H30">
            <v>195</v>
          </cell>
          <cell r="I30">
            <v>200</v>
          </cell>
          <cell r="J30">
            <v>205</v>
          </cell>
          <cell r="K30">
            <v>207.33333333333334</v>
          </cell>
          <cell r="L30">
            <v>213.33333333333334</v>
          </cell>
          <cell r="M30">
            <v>220</v>
          </cell>
          <cell r="N30">
            <v>225</v>
          </cell>
          <cell r="O30">
            <v>228.33333333333334</v>
          </cell>
          <cell r="P30">
            <v>228.33333333333334</v>
          </cell>
        </row>
        <row r="31">
          <cell r="C31" t="str">
            <v>Avg</v>
          </cell>
          <cell r="D31" t="str">
            <v>Mf215.0 XGAAvg</v>
          </cell>
          <cell r="E31">
            <v>3</v>
          </cell>
          <cell r="F31">
            <v>3</v>
          </cell>
          <cell r="G31">
            <v>3</v>
          </cell>
          <cell r="H31">
            <v>200</v>
          </cell>
          <cell r="I31">
            <v>205</v>
          </cell>
          <cell r="J31">
            <v>210</v>
          </cell>
          <cell r="K31">
            <v>212.33333333333334</v>
          </cell>
          <cell r="L31">
            <v>218.33333333333334</v>
          </cell>
          <cell r="M31">
            <v>225</v>
          </cell>
          <cell r="N31">
            <v>230</v>
          </cell>
          <cell r="O31">
            <v>233.33333333333334</v>
          </cell>
          <cell r="P31">
            <v>233.33333333333334</v>
          </cell>
        </row>
        <row r="32">
          <cell r="A32" t="str">
            <v>OEM1</v>
          </cell>
          <cell r="B32" t="str">
            <v>12.1 XGA</v>
          </cell>
          <cell r="C32" t="str">
            <v>Low</v>
          </cell>
          <cell r="D32" t="str">
            <v>OEM112.1 XGALow</v>
          </cell>
          <cell r="E32">
            <v>3</v>
          </cell>
          <cell r="F32">
            <v>3</v>
          </cell>
          <cell r="G32">
            <v>3</v>
          </cell>
          <cell r="H32">
            <v>165</v>
          </cell>
          <cell r="I32">
            <v>180</v>
          </cell>
          <cell r="J32">
            <v>195</v>
          </cell>
          <cell r="K32">
            <v>176.66666666666666</v>
          </cell>
          <cell r="L32">
            <v>186.66666666666666</v>
          </cell>
          <cell r="M32">
            <v>196.66666666666666</v>
          </cell>
          <cell r="N32">
            <v>200.33333333333334</v>
          </cell>
          <cell r="O32">
            <v>201</v>
          </cell>
          <cell r="P32">
            <v>201</v>
          </cell>
        </row>
        <row r="33">
          <cell r="C33" t="str">
            <v>Avg</v>
          </cell>
          <cell r="D33" t="str">
            <v>OEM112.1 XGAAvg</v>
          </cell>
          <cell r="E33">
            <v>3</v>
          </cell>
          <cell r="F33">
            <v>3</v>
          </cell>
          <cell r="G33">
            <v>3</v>
          </cell>
          <cell r="H33">
            <v>173</v>
          </cell>
          <cell r="I33">
            <v>185</v>
          </cell>
          <cell r="J33">
            <v>200</v>
          </cell>
          <cell r="K33">
            <v>182.66666666666666</v>
          </cell>
          <cell r="L33">
            <v>191.66666666666666</v>
          </cell>
          <cell r="M33">
            <v>201.66666666666666</v>
          </cell>
          <cell r="N33">
            <v>205.33333333333334</v>
          </cell>
          <cell r="O33">
            <v>206</v>
          </cell>
          <cell r="P33">
            <v>206</v>
          </cell>
        </row>
        <row r="34">
          <cell r="B34" t="str">
            <v>13.3 XGA</v>
          </cell>
          <cell r="C34" t="str">
            <v>Low</v>
          </cell>
          <cell r="D34" t="str">
            <v>OEM113.3 XGALow</v>
          </cell>
        </row>
        <row r="35">
          <cell r="C35" t="str">
            <v>Avg</v>
          </cell>
          <cell r="D35" t="str">
            <v>OEM113.3 XGAAvg</v>
          </cell>
          <cell r="O35">
            <v>0</v>
          </cell>
          <cell r="P35">
            <v>0</v>
          </cell>
        </row>
        <row r="36">
          <cell r="B36" t="str">
            <v>14.1 SXGA+</v>
          </cell>
          <cell r="C36" t="str">
            <v>Low</v>
          </cell>
          <cell r="D36" t="str">
            <v>OEM114.1 SXGA+Low</v>
          </cell>
          <cell r="E36">
            <v>4</v>
          </cell>
          <cell r="F36">
            <v>4</v>
          </cell>
          <cell r="G36">
            <v>4</v>
          </cell>
          <cell r="H36">
            <v>203</v>
          </cell>
          <cell r="I36">
            <v>210</v>
          </cell>
          <cell r="J36">
            <v>215</v>
          </cell>
          <cell r="K36">
            <v>215.75</v>
          </cell>
          <cell r="L36">
            <v>221.25</v>
          </cell>
          <cell r="M36">
            <v>228.75</v>
          </cell>
          <cell r="N36">
            <v>233.5</v>
          </cell>
          <cell r="O36">
            <v>235.5</v>
          </cell>
          <cell r="P36">
            <v>236.25</v>
          </cell>
        </row>
        <row r="37">
          <cell r="C37" t="str">
            <v>Avg</v>
          </cell>
          <cell r="D37" t="str">
            <v>OEM114.1 SXGA+Avg</v>
          </cell>
          <cell r="E37">
            <v>4</v>
          </cell>
          <cell r="F37">
            <v>4</v>
          </cell>
          <cell r="G37">
            <v>4</v>
          </cell>
          <cell r="H37">
            <v>208</v>
          </cell>
          <cell r="I37">
            <v>215</v>
          </cell>
          <cell r="J37">
            <v>220</v>
          </cell>
          <cell r="K37">
            <v>220.75</v>
          </cell>
          <cell r="L37">
            <v>226.25</v>
          </cell>
          <cell r="M37">
            <v>233.75</v>
          </cell>
          <cell r="N37">
            <v>238.5</v>
          </cell>
          <cell r="O37">
            <v>240.5</v>
          </cell>
          <cell r="P37">
            <v>241.25</v>
          </cell>
        </row>
        <row r="38">
          <cell r="B38" t="str">
            <v>14.1 XGA</v>
          </cell>
          <cell r="C38" t="str">
            <v>Low</v>
          </cell>
          <cell r="D38" t="str">
            <v>OEM114.1 XGALow</v>
          </cell>
          <cell r="E38">
            <v>4</v>
          </cell>
          <cell r="F38">
            <v>4</v>
          </cell>
          <cell r="G38">
            <v>4</v>
          </cell>
          <cell r="H38">
            <v>183</v>
          </cell>
          <cell r="I38">
            <v>185</v>
          </cell>
          <cell r="J38">
            <v>195</v>
          </cell>
          <cell r="K38">
            <v>192.5</v>
          </cell>
          <cell r="L38">
            <v>197.5</v>
          </cell>
          <cell r="M38">
            <v>203</v>
          </cell>
          <cell r="N38">
            <v>208.25</v>
          </cell>
          <cell r="O38">
            <v>210.25</v>
          </cell>
          <cell r="P38">
            <v>210.25</v>
          </cell>
        </row>
        <row r="39">
          <cell r="C39" t="str">
            <v>Avg</v>
          </cell>
          <cell r="D39" t="str">
            <v>OEM114.1 XGAAvg</v>
          </cell>
          <cell r="E39">
            <v>4</v>
          </cell>
          <cell r="F39">
            <v>4</v>
          </cell>
          <cell r="G39">
            <v>4</v>
          </cell>
          <cell r="H39">
            <v>188</v>
          </cell>
          <cell r="I39">
            <v>190</v>
          </cell>
          <cell r="J39">
            <v>200</v>
          </cell>
          <cell r="K39">
            <v>197.5</v>
          </cell>
          <cell r="L39">
            <v>202.5</v>
          </cell>
          <cell r="M39">
            <v>208</v>
          </cell>
          <cell r="N39">
            <v>213.25</v>
          </cell>
          <cell r="O39">
            <v>215.25</v>
          </cell>
          <cell r="P39">
            <v>215.25</v>
          </cell>
        </row>
        <row r="40">
          <cell r="B40" t="str">
            <v>15.0 SXGA+</v>
          </cell>
          <cell r="C40" t="str">
            <v>Low</v>
          </cell>
          <cell r="D40" t="str">
            <v>OEM115.0 SXGA+Low</v>
          </cell>
          <cell r="E40">
            <v>4</v>
          </cell>
          <cell r="F40">
            <v>4</v>
          </cell>
          <cell r="G40">
            <v>4</v>
          </cell>
          <cell r="H40">
            <v>225</v>
          </cell>
          <cell r="I40">
            <v>230</v>
          </cell>
          <cell r="J40">
            <v>235</v>
          </cell>
          <cell r="K40">
            <v>238.25</v>
          </cell>
          <cell r="L40">
            <v>242.5</v>
          </cell>
          <cell r="M40">
            <v>250</v>
          </cell>
          <cell r="N40">
            <v>254.25</v>
          </cell>
          <cell r="O40">
            <v>255</v>
          </cell>
          <cell r="P40">
            <v>255</v>
          </cell>
        </row>
        <row r="41">
          <cell r="C41" t="str">
            <v>Avg</v>
          </cell>
          <cell r="D41" t="str">
            <v>OEM115.0 SXGA+Avg</v>
          </cell>
          <cell r="E41">
            <v>4</v>
          </cell>
          <cell r="F41">
            <v>4</v>
          </cell>
          <cell r="G41">
            <v>4</v>
          </cell>
          <cell r="H41">
            <v>230</v>
          </cell>
          <cell r="I41">
            <v>235</v>
          </cell>
          <cell r="J41">
            <v>240</v>
          </cell>
          <cell r="K41">
            <v>243.25</v>
          </cell>
          <cell r="L41">
            <v>247.5</v>
          </cell>
          <cell r="M41">
            <v>255</v>
          </cell>
          <cell r="N41">
            <v>259.25</v>
          </cell>
          <cell r="O41">
            <v>260</v>
          </cell>
          <cell r="P41">
            <v>260</v>
          </cell>
        </row>
        <row r="42">
          <cell r="B42" t="str">
            <v>15.0 UXGA</v>
          </cell>
          <cell r="C42" t="str">
            <v>Low</v>
          </cell>
          <cell r="D42" t="str">
            <v>OEM115.0 UXGALow</v>
          </cell>
          <cell r="E42">
            <v>4</v>
          </cell>
          <cell r="F42">
            <v>4</v>
          </cell>
          <cell r="G42">
            <v>4</v>
          </cell>
          <cell r="H42">
            <v>245</v>
          </cell>
          <cell r="I42">
            <v>250</v>
          </cell>
          <cell r="J42">
            <v>255</v>
          </cell>
          <cell r="K42">
            <v>275.75</v>
          </cell>
          <cell r="L42">
            <v>280</v>
          </cell>
          <cell r="M42">
            <v>287.5</v>
          </cell>
          <cell r="N42">
            <v>290.5</v>
          </cell>
          <cell r="O42">
            <v>284.25</v>
          </cell>
          <cell r="P42">
            <v>284.25</v>
          </cell>
        </row>
        <row r="43">
          <cell r="C43" t="str">
            <v>Avg</v>
          </cell>
          <cell r="D43" t="str">
            <v>OEM115.0 UXGAAvg</v>
          </cell>
          <cell r="E43">
            <v>4</v>
          </cell>
          <cell r="F43">
            <v>4</v>
          </cell>
          <cell r="G43">
            <v>4</v>
          </cell>
          <cell r="H43">
            <v>250</v>
          </cell>
          <cell r="I43">
            <v>255</v>
          </cell>
          <cell r="J43">
            <v>260</v>
          </cell>
          <cell r="K43">
            <v>280.75</v>
          </cell>
          <cell r="L43">
            <v>285</v>
          </cell>
          <cell r="M43">
            <v>292.5</v>
          </cell>
          <cell r="N43">
            <v>295.5</v>
          </cell>
          <cell r="O43">
            <v>289.25</v>
          </cell>
          <cell r="P43">
            <v>289.25</v>
          </cell>
        </row>
        <row r="44">
          <cell r="B44" t="str">
            <v>15.0 XGA</v>
          </cell>
          <cell r="C44" t="str">
            <v>Low</v>
          </cell>
          <cell r="D44" t="str">
            <v>OEM115.0 XGALow</v>
          </cell>
          <cell r="E44">
            <v>4</v>
          </cell>
          <cell r="F44">
            <v>4</v>
          </cell>
          <cell r="G44">
            <v>4</v>
          </cell>
          <cell r="H44">
            <v>203</v>
          </cell>
          <cell r="I44">
            <v>210</v>
          </cell>
          <cell r="J44">
            <v>220</v>
          </cell>
          <cell r="K44">
            <v>213</v>
          </cell>
          <cell r="L44">
            <v>218.5</v>
          </cell>
          <cell r="M44">
            <v>224.75</v>
          </cell>
          <cell r="N44">
            <v>227.75</v>
          </cell>
          <cell r="O44">
            <v>228.75</v>
          </cell>
          <cell r="P44">
            <v>228.75</v>
          </cell>
        </row>
        <row r="45">
          <cell r="C45" t="str">
            <v>Avg</v>
          </cell>
          <cell r="D45" t="str">
            <v>OEM115.0 XGAAvg</v>
          </cell>
          <cell r="E45">
            <v>4</v>
          </cell>
          <cell r="F45">
            <v>4</v>
          </cell>
          <cell r="G45">
            <v>4</v>
          </cell>
          <cell r="H45">
            <v>208</v>
          </cell>
          <cell r="I45">
            <v>215</v>
          </cell>
          <cell r="J45">
            <v>225</v>
          </cell>
          <cell r="K45">
            <v>218.5</v>
          </cell>
          <cell r="L45">
            <v>224</v>
          </cell>
          <cell r="M45">
            <v>230.25</v>
          </cell>
          <cell r="N45">
            <v>233.25</v>
          </cell>
          <cell r="O45">
            <v>234.25</v>
          </cell>
          <cell r="P45">
            <v>234.25</v>
          </cell>
        </row>
        <row r="46">
          <cell r="A46" t="str">
            <v>OEM2</v>
          </cell>
          <cell r="B46" t="str">
            <v>12.1 XGA</v>
          </cell>
          <cell r="C46" t="str">
            <v>Low</v>
          </cell>
          <cell r="D46" t="str">
            <v>OEM212.1 XGALow</v>
          </cell>
          <cell r="E46">
            <v>1</v>
          </cell>
          <cell r="F46">
            <v>1</v>
          </cell>
          <cell r="G46">
            <v>1</v>
          </cell>
          <cell r="H46">
            <v>165</v>
          </cell>
          <cell r="I46">
            <v>178</v>
          </cell>
          <cell r="J46">
            <v>185</v>
          </cell>
          <cell r="K46">
            <v>165</v>
          </cell>
          <cell r="L46">
            <v>178</v>
          </cell>
          <cell r="M46">
            <v>185</v>
          </cell>
          <cell r="N46">
            <v>190</v>
          </cell>
          <cell r="O46">
            <v>195</v>
          </cell>
          <cell r="P46">
            <v>195</v>
          </cell>
        </row>
        <row r="47">
          <cell r="C47" t="str">
            <v>Avg</v>
          </cell>
          <cell r="D47" t="str">
            <v>OEM212.1 XGAAvg</v>
          </cell>
          <cell r="E47">
            <v>1</v>
          </cell>
          <cell r="F47">
            <v>1</v>
          </cell>
          <cell r="G47">
            <v>1</v>
          </cell>
          <cell r="H47">
            <v>170</v>
          </cell>
          <cell r="I47">
            <v>178</v>
          </cell>
          <cell r="J47">
            <v>185</v>
          </cell>
          <cell r="K47">
            <v>170</v>
          </cell>
          <cell r="L47">
            <v>178</v>
          </cell>
          <cell r="M47">
            <v>185</v>
          </cell>
          <cell r="N47">
            <v>190</v>
          </cell>
          <cell r="O47">
            <v>195</v>
          </cell>
          <cell r="P47">
            <v>195</v>
          </cell>
        </row>
        <row r="48">
          <cell r="B48" t="str">
            <v>13.3 XGA</v>
          </cell>
          <cell r="C48" t="str">
            <v>Low</v>
          </cell>
          <cell r="D48" t="str">
            <v>OEM213.3 XGALow</v>
          </cell>
        </row>
        <row r="49">
          <cell r="C49" t="str">
            <v>Avg</v>
          </cell>
          <cell r="D49" t="str">
            <v>OEM213.3 XGAAvg</v>
          </cell>
        </row>
        <row r="50">
          <cell r="B50" t="str">
            <v>14.1 SXGA+</v>
          </cell>
          <cell r="C50" t="str">
            <v>Low</v>
          </cell>
          <cell r="D50" t="str">
            <v>OEM214.1 SXGA+Low</v>
          </cell>
        </row>
        <row r="51">
          <cell r="C51" t="str">
            <v>Avg</v>
          </cell>
          <cell r="D51" t="str">
            <v>OEM214.1 SXGA+Avg</v>
          </cell>
        </row>
        <row r="52">
          <cell r="B52" t="str">
            <v>14.1 XGA</v>
          </cell>
          <cell r="C52" t="str">
            <v>Low</v>
          </cell>
          <cell r="D52" t="str">
            <v>OEM214.1 XGALow</v>
          </cell>
          <cell r="E52">
            <v>1</v>
          </cell>
          <cell r="F52">
            <v>1</v>
          </cell>
          <cell r="G52">
            <v>1</v>
          </cell>
          <cell r="H52">
            <v>188</v>
          </cell>
          <cell r="I52">
            <v>190</v>
          </cell>
          <cell r="J52">
            <v>193</v>
          </cell>
          <cell r="K52">
            <v>188</v>
          </cell>
          <cell r="L52">
            <v>190</v>
          </cell>
          <cell r="M52">
            <v>193</v>
          </cell>
          <cell r="N52">
            <v>198</v>
          </cell>
          <cell r="O52">
            <v>203</v>
          </cell>
          <cell r="P52">
            <v>203</v>
          </cell>
        </row>
        <row r="53">
          <cell r="C53" t="str">
            <v>Avg</v>
          </cell>
          <cell r="D53" t="str">
            <v>OEM214.1 XGAAvg</v>
          </cell>
          <cell r="E53">
            <v>1</v>
          </cell>
          <cell r="F53">
            <v>1</v>
          </cell>
          <cell r="G53">
            <v>1</v>
          </cell>
          <cell r="H53">
            <v>190</v>
          </cell>
          <cell r="I53">
            <v>192</v>
          </cell>
          <cell r="J53">
            <v>195</v>
          </cell>
          <cell r="K53">
            <v>190</v>
          </cell>
          <cell r="L53">
            <v>192</v>
          </cell>
          <cell r="M53">
            <v>195</v>
          </cell>
          <cell r="N53">
            <v>200</v>
          </cell>
          <cell r="O53">
            <v>205</v>
          </cell>
          <cell r="P53">
            <v>205</v>
          </cell>
        </row>
        <row r="54">
          <cell r="B54" t="str">
            <v>15.0 SXGA+</v>
          </cell>
          <cell r="C54" t="str">
            <v>Low</v>
          </cell>
          <cell r="D54" t="str">
            <v>OEM215.0 SXGA+Low</v>
          </cell>
          <cell r="E54">
            <v>1</v>
          </cell>
          <cell r="F54">
            <v>1</v>
          </cell>
          <cell r="G54">
            <v>1</v>
          </cell>
          <cell r="H54">
            <v>227</v>
          </cell>
          <cell r="I54">
            <v>230</v>
          </cell>
          <cell r="J54">
            <v>235</v>
          </cell>
          <cell r="K54">
            <v>227</v>
          </cell>
          <cell r="L54">
            <v>230</v>
          </cell>
          <cell r="M54">
            <v>235</v>
          </cell>
          <cell r="N54">
            <v>235</v>
          </cell>
          <cell r="O54">
            <v>235</v>
          </cell>
          <cell r="P54">
            <v>233</v>
          </cell>
        </row>
        <row r="55">
          <cell r="C55" t="str">
            <v>Avg</v>
          </cell>
          <cell r="D55" t="str">
            <v>OEM215.0 SXGA+Avg</v>
          </cell>
          <cell r="E55">
            <v>1</v>
          </cell>
          <cell r="F55">
            <v>1</v>
          </cell>
          <cell r="G55">
            <v>1</v>
          </cell>
          <cell r="H55">
            <v>232</v>
          </cell>
          <cell r="I55">
            <v>235</v>
          </cell>
          <cell r="J55">
            <v>240</v>
          </cell>
          <cell r="K55">
            <v>232</v>
          </cell>
          <cell r="L55">
            <v>235</v>
          </cell>
          <cell r="M55">
            <v>240</v>
          </cell>
          <cell r="N55">
            <v>240</v>
          </cell>
          <cell r="O55">
            <v>240</v>
          </cell>
          <cell r="P55">
            <v>238</v>
          </cell>
        </row>
        <row r="56">
          <cell r="B56" t="str">
            <v>15.0 UXGA</v>
          </cell>
          <cell r="C56" t="str">
            <v>Low</v>
          </cell>
          <cell r="D56" t="str">
            <v>OEM215.0 UXGALow</v>
          </cell>
        </row>
        <row r="57">
          <cell r="C57" t="str">
            <v>Avg</v>
          </cell>
          <cell r="D57" t="str">
            <v>OEM215.0 UXGAAvg</v>
          </cell>
        </row>
        <row r="58">
          <cell r="B58" t="str">
            <v>15.0 XGA</v>
          </cell>
          <cell r="C58" t="str">
            <v>Low</v>
          </cell>
          <cell r="D58" t="str">
            <v>OEM215.0 XGALow</v>
          </cell>
          <cell r="E58">
            <v>1</v>
          </cell>
          <cell r="F58">
            <v>1</v>
          </cell>
          <cell r="G58">
            <v>1</v>
          </cell>
          <cell r="H58">
            <v>202</v>
          </cell>
          <cell r="I58">
            <v>205</v>
          </cell>
          <cell r="J58">
            <v>210</v>
          </cell>
          <cell r="K58">
            <v>202</v>
          </cell>
          <cell r="L58">
            <v>205</v>
          </cell>
          <cell r="M58">
            <v>210</v>
          </cell>
          <cell r="N58">
            <v>210</v>
          </cell>
          <cell r="O58">
            <v>210</v>
          </cell>
          <cell r="P58">
            <v>205</v>
          </cell>
        </row>
        <row r="59">
          <cell r="C59" t="str">
            <v>Avg</v>
          </cell>
          <cell r="D59" t="str">
            <v>OEM215.0 XGAAvg</v>
          </cell>
          <cell r="E59">
            <v>1</v>
          </cell>
          <cell r="F59">
            <v>1</v>
          </cell>
          <cell r="G59">
            <v>1</v>
          </cell>
          <cell r="H59">
            <v>207</v>
          </cell>
          <cell r="I59">
            <v>210</v>
          </cell>
          <cell r="J59">
            <v>215</v>
          </cell>
          <cell r="K59">
            <v>207</v>
          </cell>
          <cell r="L59">
            <v>210</v>
          </cell>
          <cell r="M59">
            <v>215</v>
          </cell>
          <cell r="N59">
            <v>215</v>
          </cell>
          <cell r="O59">
            <v>215</v>
          </cell>
          <cell r="P59">
            <v>210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Instructions"/>
      <sheetName val="Summary"/>
      <sheetName val="NYMEX and Brent Prices"/>
      <sheetName val="UK Pricing Chart Data"/>
      <sheetName val="NBP and Troll Data"/>
      <sheetName val="NGL"/>
      <sheetName val="UK Import Flows"/>
      <sheetName val="Storage"/>
      <sheetName val="Storage marketview"/>
      <sheetName val="US Wkly Degree Days"/>
      <sheetName val="Asian Weather"/>
      <sheetName val="Degree Days"/>
      <sheetName val="Waterborne data"/>
      <sheetName val="Waterborne Landed price"/>
      <sheetName val="Waterborne Netbacks"/>
      <sheetName val="LNG Volume Summary"/>
      <sheetName val="Daily prices"/>
      <sheetName val="Storage Tables"/>
      <sheetName val="Historic Price Tables"/>
    </sheetNames>
    <sheetDataSet>
      <sheetData sheetId="0"/>
      <sheetData sheetId="1"/>
      <sheetData sheetId="2">
        <row r="1">
          <cell r="D1">
            <v>42902</v>
          </cell>
          <cell r="G1">
            <v>42887</v>
          </cell>
          <cell r="J1">
            <v>42917</v>
          </cell>
        </row>
      </sheetData>
      <sheetData sheetId="3"/>
      <sheetData sheetId="4"/>
      <sheetData sheetId="5">
        <row r="4">
          <cell r="R4">
            <v>0.77000000000000046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Page 3"/>
      <sheetName val="Page 4"/>
      <sheetName val="Page 5"/>
      <sheetName val="Page 6"/>
      <sheetName val="Page 7"/>
      <sheetName val="Page 8"/>
      <sheetName val="Systems"/>
      <sheetName val="Log"/>
    </sheetNames>
    <sheetDataSet>
      <sheetData sheetId="0">
        <row r="20">
          <cell r="C20" t="str">
            <v>Yes</v>
          </cell>
        </row>
        <row r="21">
          <cell r="C21" t="str">
            <v>PRICES: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LNG"/>
      <sheetName val="Power"/>
      <sheetName val="Historic-Future Pricing"/>
      <sheetName val="US"/>
      <sheetName val="WPT"/>
      <sheetName val="WPC"/>
      <sheetName val="Sheet1"/>
      <sheetName val="Manual entry"/>
      <sheetName val="Additional calcs"/>
      <sheetName val="Offsets"/>
      <sheetName val="Daily"/>
      <sheetName val="Daily MV"/>
      <sheetName val="Month Change dates"/>
      <sheetName val="Conversion"/>
      <sheetName val="Alternate data sources"/>
      <sheetName val="Functions"/>
      <sheetName val="Formula repository"/>
      <sheetName val="Platts LNG Data from MW"/>
      <sheetName val="Platts LNG Data Daily"/>
    </sheetNames>
    <sheetDataSet>
      <sheetData sheetId="0"/>
      <sheetData sheetId="1"/>
      <sheetData sheetId="2"/>
      <sheetData sheetId="3"/>
      <sheetData sheetId="4"/>
      <sheetData sheetId="5"/>
      <sheetData sheetId="6"/>
      <sheetData sheetId="7"/>
      <sheetData sheetId="8">
        <row r="1">
          <cell r="BX1" t="str">
            <v>NGL Incentives</v>
          </cell>
        </row>
      </sheetData>
      <sheetData sheetId="9"/>
      <sheetData sheetId="10"/>
      <sheetData sheetId="11"/>
      <sheetData sheetId="12"/>
      <sheetData sheetId="13"/>
      <sheetData sheetId="14">
        <row r="4">
          <cell r="B4">
            <v>0.10968421052631579</v>
          </cell>
        </row>
      </sheetData>
      <sheetData sheetId="15"/>
      <sheetData sheetId="16"/>
      <sheetData sheetId="17"/>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AND INSTRUCTIONS"/>
      <sheetName val="FIGURE III -"/>
      <sheetName val="CANCRSUP"/>
      <sheetName val="SCO (ERCB ST-39)"/>
      <sheetName val="Diluent Usage"/>
      <sheetName val="Upgraders &amp; Refineries"/>
      <sheetName val="C5+ Supply"/>
      <sheetName val="Graph Data"/>
      <sheetName val="C5+ Graph"/>
      <sheetName val="Table"/>
      <sheetName val="Corp"/>
      <sheetName val="COMMENTS_AND_INSTRUCTIONS"/>
      <sheetName val="FIGURE_III_-"/>
      <sheetName val="SCO_(ERCB_ST-39)"/>
      <sheetName val="Diluent_Usage"/>
      <sheetName val="Upgraders_&amp;_Refineries"/>
      <sheetName val="C5+_Supply"/>
      <sheetName val="Graph_Data"/>
      <sheetName val="C5+_Graph"/>
      <sheetName val="Figure - Stack-up by projec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DD Chart (Cumulative)"/>
      <sheetName val="HDD Chart Mthly"/>
      <sheetName val="Degree Days"/>
      <sheetName val="Airline Revenue"/>
      <sheetName val="Airline Revenue Monthly"/>
      <sheetName val="Chart3"/>
      <sheetName val="Chart4"/>
      <sheetName val="Truck index"/>
      <sheetName val="Truck index (short)"/>
      <sheetName val="Truck index (2yr)"/>
      <sheetName val="LS Diesel"/>
      <sheetName val="Chart8"/>
      <sheetName val="Chart11"/>
      <sheetName val="Chart1"/>
      <sheetName val="VMT and Gasoline"/>
      <sheetName val="VMT 6mo MA"/>
      <sheetName val="Chart5"/>
      <sheetName val="Chart6"/>
      <sheetName val="Chart7"/>
      <sheetName val="PSM Monthly"/>
      <sheetName val="EIA Forecast"/>
      <sheetName val="LPGs Balance"/>
      <sheetName val="Demand Mix Chart"/>
      <sheetName val="Demand Mix Chart 2"/>
      <sheetName val="RPW Summary"/>
      <sheetName val="VMT"/>
      <sheetName val="Graphs"/>
      <sheetName val="RPW Graphs"/>
      <sheetName val="GDP Ratios"/>
      <sheetName val="US Territories"/>
      <sheetName val="PSM Downside"/>
      <sheetName val="LPGs Downside"/>
      <sheetName val="Chart13"/>
      <sheetName val="Chart14"/>
      <sheetName val="LPG Graphics"/>
      <sheetName val="Comparison"/>
      <sheetName val="Gasoline Yield Chart"/>
      <sheetName val="Distillate Yield Chart"/>
      <sheetName val="Jet Kero Yield Chart"/>
      <sheetName val="Resid Yield Chart"/>
      <sheetName val="Chart2"/>
      <sheetName val="SecTert Stk"/>
      <sheetName val="Long Term"/>
      <sheetName val="MER Macro Ener"/>
      <sheetName val="FH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Accuracy Calc"/>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Accuracy_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stillate Stocks Chart"/>
      <sheetName val="Gasoline Stocks Chart"/>
      <sheetName val="Crude Stocks Chart"/>
      <sheetName val="Margins"/>
      <sheetName val="Demand"/>
      <sheetName val="Stocks"/>
      <sheetName val="Coverage"/>
      <sheetName val="Dist Forward Cover"/>
      <sheetName val="Mogas Forward Cover"/>
      <sheetName val="Crude Coverage Chart"/>
      <sheetName val="Spots Data"/>
      <sheetName val="Imports"/>
      <sheetName val="Crude Runs"/>
      <sheetName val="Charts"/>
      <sheetName val="Crude + Lt Products"/>
      <sheetName val="End Oct Crude&amp;Prods"/>
      <sheetName val="Mogas Stocks Chart"/>
      <sheetName val="Mogas Production Chart"/>
      <sheetName val="Dist Stocks Chart"/>
      <sheetName val="Crude + Lt Products (Lowest)"/>
      <sheetName val="European stocks"/>
      <sheetName val="Europe forward cover"/>
      <sheetName val="Crude Run Chart"/>
      <sheetName val="Refinery Utilization Chart"/>
      <sheetName val="Crude + Products Chart"/>
      <sheetName val="Mogas Forward Cover (2)"/>
      <sheetName val="Crude Stocks 2004-06"/>
      <sheetName val="Gasoline Stocks 2004-06"/>
      <sheetName val="Distillate Stocks 2004-06"/>
      <sheetName val="Residual Stocks 2004-06"/>
    </sheetNames>
    <sheetDataSet>
      <sheetData sheetId="0" refreshError="1"/>
      <sheetData sheetId="1" refreshError="1"/>
      <sheetData sheetId="2" refreshError="1"/>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afety Incidents"/>
      <sheetName val="Operating Incidents"/>
      <sheetName val="Liquids Production"/>
      <sheetName val="Gas Sales"/>
      <sheetName val="Earnings"/>
      <sheetName val="Affiliate Earnings"/>
      <sheetName val="FACTORS"/>
      <sheetName val="Forex"/>
      <sheetName val="CASHOPX"/>
      <sheetName val="NONCSHOPEX"/>
      <sheetName val="CAPEX"/>
      <sheetName val="WARNING"/>
      <sheetName val="LRR VOLUMES PAGE"/>
      <sheetName val="UPFACT DOWNLOAD"/>
      <sheetName val="OPEXDL2"/>
      <sheetName val="Gas Realisations @ STWD FX"/>
      <sheetName val="OPEX REPORT"/>
      <sheetName val="UNIT OPEX CALCULATION"/>
      <sheetName val="DOWNLOAD"/>
      <sheetName val="Macros"/>
      <sheetName val="Sched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B3">
            <v>35855</v>
          </cell>
        </row>
        <row r="6">
          <cell r="B6" t="str">
            <v>CASH M$</v>
          </cell>
          <cell r="F6" t="str">
            <v>YEAR-TO-DATE</v>
          </cell>
          <cell r="M6" t="str">
            <v>CASH $/OEB (FOREX ADJ)</v>
          </cell>
        </row>
        <row r="7">
          <cell r="C7" t="str">
            <v>FULL YR</v>
          </cell>
          <cell r="D7" t="str">
            <v>QTR</v>
          </cell>
          <cell r="G7" t="str">
            <v>FOREX</v>
          </cell>
          <cell r="H7" t="str">
            <v>AT STWD FOREX</v>
          </cell>
          <cell r="N7" t="str">
            <v>YEAR-TO-DATE</v>
          </cell>
          <cell r="R7" t="str">
            <v>YEO VS</v>
          </cell>
        </row>
        <row r="8">
          <cell r="B8" t="str">
            <v>AFFILIATE</v>
          </cell>
          <cell r="C8" t="str">
            <v>STWD</v>
          </cell>
          <cell r="D8" t="str">
            <v>ACTUAL</v>
          </cell>
          <cell r="F8" t="str">
            <v>ACTUAL</v>
          </cell>
          <cell r="G8" t="str">
            <v>IMPACT</v>
          </cell>
          <cell r="H8" t="str">
            <v>ACT</v>
          </cell>
          <cell r="I8" t="str">
            <v>STWD</v>
          </cell>
          <cell r="K8" t="str">
            <v>DELTA</v>
          </cell>
          <cell r="M8" t="str">
            <v>AFFILIATE</v>
          </cell>
          <cell r="N8" t="str">
            <v>ACT</v>
          </cell>
          <cell r="P8" t="str">
            <v>STWD</v>
          </cell>
          <cell r="Q8" t="str">
            <v>DELTA</v>
          </cell>
          <cell r="R8" t="str">
            <v>FY STWD</v>
          </cell>
        </row>
        <row r="9">
          <cell r="B9" t="str">
            <v>UK</v>
          </cell>
          <cell r="C9">
            <v>796</v>
          </cell>
          <cell r="D9">
            <v>0</v>
          </cell>
          <cell r="F9">
            <v>0</v>
          </cell>
          <cell r="G9">
            <v>0</v>
          </cell>
          <cell r="H9">
            <v>0</v>
          </cell>
          <cell r="I9">
            <v>193.3</v>
          </cell>
          <cell r="K9">
            <v>-193.3</v>
          </cell>
          <cell r="M9" t="str">
            <v>UK</v>
          </cell>
          <cell r="N9" t="e">
            <v>#DIV/0!</v>
          </cell>
          <cell r="P9">
            <v>3.83</v>
          </cell>
          <cell r="Q9" t="e">
            <v>#DIV/0!</v>
          </cell>
          <cell r="R9">
            <v>-0.51</v>
          </cell>
        </row>
        <row r="10">
          <cell r="B10" t="str">
            <v>NETHERLANDS</v>
          </cell>
          <cell r="C10">
            <v>285.2</v>
          </cell>
          <cell r="D10">
            <v>0</v>
          </cell>
          <cell r="F10">
            <v>0</v>
          </cell>
          <cell r="G10">
            <v>0</v>
          </cell>
          <cell r="H10">
            <v>0</v>
          </cell>
          <cell r="I10">
            <v>71.400000000000006</v>
          </cell>
          <cell r="K10">
            <v>-71.400000000000006</v>
          </cell>
          <cell r="M10" t="str">
            <v>NETHERLANDS</v>
          </cell>
          <cell r="N10" t="e">
            <v>#DIV/0!</v>
          </cell>
          <cell r="P10">
            <v>1.84</v>
          </cell>
          <cell r="Q10" t="e">
            <v>#DIV/0!</v>
          </cell>
          <cell r="R10">
            <v>-0.31</v>
          </cell>
        </row>
        <row r="11">
          <cell r="B11" t="str">
            <v>NORWAY</v>
          </cell>
          <cell r="C11">
            <v>317</v>
          </cell>
          <cell r="D11">
            <v>0</v>
          </cell>
          <cell r="F11">
            <v>0</v>
          </cell>
          <cell r="G11">
            <v>0</v>
          </cell>
          <cell r="H11">
            <v>0</v>
          </cell>
          <cell r="I11">
            <v>71.5</v>
          </cell>
          <cell r="K11">
            <v>-71.5</v>
          </cell>
          <cell r="M11" t="str">
            <v>NORWAY</v>
          </cell>
          <cell r="N11" t="e">
            <v>#DIV/0!</v>
          </cell>
          <cell r="P11">
            <v>3.93</v>
          </cell>
          <cell r="Q11" t="e">
            <v>#DIV/0!</v>
          </cell>
          <cell r="R11">
            <v>-0.15</v>
          </cell>
        </row>
        <row r="12">
          <cell r="B12" t="str">
            <v>MALAYSIA</v>
          </cell>
          <cell r="C12">
            <v>174.9</v>
          </cell>
          <cell r="D12">
            <v>0</v>
          </cell>
          <cell r="F12">
            <v>0</v>
          </cell>
          <cell r="G12">
            <v>0</v>
          </cell>
          <cell r="H12">
            <v>0</v>
          </cell>
          <cell r="I12">
            <v>43.5</v>
          </cell>
          <cell r="K12">
            <v>-43.5</v>
          </cell>
          <cell r="M12" t="str">
            <v>MALAYSIA</v>
          </cell>
          <cell r="N12" t="e">
            <v>#DIV/0!</v>
          </cell>
          <cell r="P12">
            <v>1.1000000000000001</v>
          </cell>
          <cell r="Q12" t="e">
            <v>#DIV/0!</v>
          </cell>
          <cell r="R12">
            <v>-0.03</v>
          </cell>
        </row>
        <row r="13">
          <cell r="B13" t="str">
            <v>GERMANY</v>
          </cell>
          <cell r="C13">
            <v>154</v>
          </cell>
          <cell r="D13">
            <v>0</v>
          </cell>
          <cell r="F13">
            <v>0</v>
          </cell>
          <cell r="G13">
            <v>0</v>
          </cell>
          <cell r="H13">
            <v>0</v>
          </cell>
          <cell r="I13">
            <v>38.700000000000003</v>
          </cell>
          <cell r="K13">
            <v>-38.700000000000003</v>
          </cell>
          <cell r="M13" t="str">
            <v>GERMANY</v>
          </cell>
          <cell r="N13" t="e">
            <v>#DIV/0!</v>
          </cell>
          <cell r="P13">
            <v>4.0999999999999996</v>
          </cell>
          <cell r="Q13" t="e">
            <v>#DIV/0!</v>
          </cell>
          <cell r="R13">
            <v>-0.65</v>
          </cell>
        </row>
        <row r="14">
          <cell r="B14" t="str">
            <v>AUSTRALIA</v>
          </cell>
          <cell r="C14">
            <v>126.6</v>
          </cell>
          <cell r="D14">
            <v>0</v>
          </cell>
          <cell r="F14">
            <v>0</v>
          </cell>
          <cell r="G14">
            <v>0</v>
          </cell>
          <cell r="H14">
            <v>0</v>
          </cell>
          <cell r="I14">
            <v>32.4</v>
          </cell>
          <cell r="K14">
            <v>-32.4</v>
          </cell>
          <cell r="M14" t="str">
            <v>AUSTRALIA</v>
          </cell>
          <cell r="N14" t="e">
            <v>#DIV/0!</v>
          </cell>
          <cell r="P14">
            <v>1.98</v>
          </cell>
          <cell r="Q14" t="e">
            <v>#DIV/0!</v>
          </cell>
          <cell r="R14">
            <v>0.19</v>
          </cell>
        </row>
        <row r="15">
          <cell r="B15" t="str">
            <v>FRANCE</v>
          </cell>
          <cell r="C15">
            <v>24.5</v>
          </cell>
          <cell r="D15">
            <v>0</v>
          </cell>
          <cell r="F15">
            <v>0</v>
          </cell>
          <cell r="G15">
            <v>0</v>
          </cell>
          <cell r="H15">
            <v>0</v>
          </cell>
          <cell r="I15">
            <v>6.3</v>
          </cell>
          <cell r="K15">
            <v>-6.3</v>
          </cell>
          <cell r="M15" t="str">
            <v>FRANCE</v>
          </cell>
          <cell r="N15" t="e">
            <v>#DIV/0!</v>
          </cell>
          <cell r="P15">
            <v>7.16</v>
          </cell>
          <cell r="Q15" t="e">
            <v>#DIV/0!</v>
          </cell>
          <cell r="R15">
            <v>1.41</v>
          </cell>
        </row>
        <row r="16">
          <cell r="B16" t="str">
            <v>YEMEN OIL</v>
          </cell>
          <cell r="C16">
            <v>32.1</v>
          </cell>
          <cell r="D16">
            <v>0</v>
          </cell>
          <cell r="F16">
            <v>0</v>
          </cell>
          <cell r="G16">
            <v>0</v>
          </cell>
          <cell r="H16">
            <v>0</v>
          </cell>
          <cell r="I16">
            <v>7.6999999999999993</v>
          </cell>
          <cell r="K16">
            <v>-7.6999999999999993</v>
          </cell>
          <cell r="M16" t="str">
            <v>YEMEN OIL</v>
          </cell>
          <cell r="N16" t="e">
            <v>#DIV/0!</v>
          </cell>
          <cell r="P16">
            <v>1.75</v>
          </cell>
          <cell r="Q16" t="e">
            <v>#DIV/0!</v>
          </cell>
          <cell r="R16">
            <v>-0.43</v>
          </cell>
        </row>
        <row r="17">
          <cell r="B17" t="str">
            <v>AZERBAIJAN</v>
          </cell>
          <cell r="C17">
            <v>32.4</v>
          </cell>
          <cell r="D17">
            <v>0</v>
          </cell>
          <cell r="F17">
            <v>0</v>
          </cell>
          <cell r="G17">
            <v>0</v>
          </cell>
          <cell r="H17">
            <v>0</v>
          </cell>
          <cell r="I17">
            <v>6.7</v>
          </cell>
          <cell r="K17">
            <v>-6.7</v>
          </cell>
          <cell r="M17" t="str">
            <v>AZERBAIJAN</v>
          </cell>
          <cell r="N17" t="e">
            <v>#DIV/0!</v>
          </cell>
          <cell r="P17">
            <v>4.62</v>
          </cell>
          <cell r="Q17" t="e">
            <v>#DIV/0!</v>
          </cell>
        </row>
        <row r="18">
          <cell r="B18" t="str">
            <v>OTHER</v>
          </cell>
          <cell r="C18">
            <v>8.2999999999999989</v>
          </cell>
          <cell r="D18">
            <v>0</v>
          </cell>
          <cell r="F18">
            <v>0</v>
          </cell>
          <cell r="G18">
            <v>0</v>
          </cell>
          <cell r="H18">
            <v>0</v>
          </cell>
          <cell r="I18">
            <v>2.0000000000000004</v>
          </cell>
          <cell r="K18">
            <v>-2.0000000000000004</v>
          </cell>
          <cell r="N18" t="str">
            <v xml:space="preserve"> </v>
          </cell>
        </row>
        <row r="19">
          <cell r="B19" t="str">
            <v>BASE BUSINESS</v>
          </cell>
          <cell r="C19">
            <v>1951</v>
          </cell>
          <cell r="D19">
            <v>0</v>
          </cell>
          <cell r="F19">
            <v>0</v>
          </cell>
          <cell r="G19">
            <v>0</v>
          </cell>
          <cell r="H19">
            <v>0</v>
          </cell>
          <cell r="I19">
            <v>473.5</v>
          </cell>
          <cell r="K19">
            <v>-473.5</v>
          </cell>
          <cell r="M19" t="str">
            <v>BASE BUSINESS</v>
          </cell>
          <cell r="N19" t="e">
            <v>#DIV/0!</v>
          </cell>
          <cell r="P19">
            <v>2.56</v>
          </cell>
          <cell r="Q19" t="e">
            <v>#DIV/0!</v>
          </cell>
          <cell r="R19">
            <v>-0.11</v>
          </cell>
        </row>
        <row r="20">
          <cell r="B20" t="str">
            <v>NEW BUSINESS</v>
          </cell>
          <cell r="C20">
            <v>64</v>
          </cell>
          <cell r="D20">
            <v>0</v>
          </cell>
          <cell r="F20">
            <v>0</v>
          </cell>
          <cell r="G20">
            <v>0</v>
          </cell>
          <cell r="H20">
            <v>0</v>
          </cell>
          <cell r="I20">
            <v>18.3</v>
          </cell>
          <cell r="K20">
            <v>-18.3</v>
          </cell>
          <cell r="M20" t="str">
            <v>NEW BUSINESS</v>
          </cell>
          <cell r="N20" t="e">
            <v>#DIV/0!</v>
          </cell>
          <cell r="P20">
            <v>0.10000000000000009</v>
          </cell>
          <cell r="Q20" t="e">
            <v>#DIV/0!</v>
          </cell>
          <cell r="R20">
            <v>0.01</v>
          </cell>
        </row>
        <row r="21">
          <cell r="B21" t="str">
            <v>TOTAL CASH</v>
          </cell>
          <cell r="C21">
            <v>2015</v>
          </cell>
          <cell r="D21">
            <v>0</v>
          </cell>
          <cell r="F21">
            <v>0</v>
          </cell>
          <cell r="G21">
            <v>0</v>
          </cell>
          <cell r="H21">
            <v>0</v>
          </cell>
          <cell r="I21">
            <v>491.8</v>
          </cell>
          <cell r="K21">
            <v>-491.8</v>
          </cell>
          <cell r="M21" t="str">
            <v>TOTAL CASH</v>
          </cell>
          <cell r="N21" t="e">
            <v>#DIV/0!</v>
          </cell>
          <cell r="P21">
            <v>2.6567986602560643</v>
          </cell>
          <cell r="Q21" t="e">
            <v>#DIV/0!</v>
          </cell>
          <cell r="R21">
            <v>-0.1</v>
          </cell>
        </row>
        <row r="23">
          <cell r="B23" t="str">
            <v>NON-CASH M$</v>
          </cell>
          <cell r="F23" t="str">
            <v>YEAR-TO-DATE</v>
          </cell>
          <cell r="M23" t="str">
            <v>NON-CASH $/OEB (FOREX ADJ)</v>
          </cell>
        </row>
        <row r="24">
          <cell r="C24" t="str">
            <v>FULL YR</v>
          </cell>
          <cell r="D24" t="str">
            <v>QTR</v>
          </cell>
          <cell r="G24" t="str">
            <v>FOREX</v>
          </cell>
          <cell r="H24" t="str">
            <v>AT STWD FOREX</v>
          </cell>
          <cell r="N24" t="str">
            <v>YEAR-TO-DATE</v>
          </cell>
          <cell r="R24" t="str">
            <v>YEO VS</v>
          </cell>
        </row>
        <row r="25">
          <cell r="B25" t="str">
            <v>AFFILIATE</v>
          </cell>
          <cell r="C25" t="str">
            <v>STWD</v>
          </cell>
          <cell r="D25" t="str">
            <v>ACTUAL</v>
          </cell>
          <cell r="F25" t="str">
            <v>ACTUAL</v>
          </cell>
          <cell r="G25" t="str">
            <v>IMPACT</v>
          </cell>
          <cell r="H25" t="str">
            <v>ACT</v>
          </cell>
          <cell r="I25" t="str">
            <v>STWD</v>
          </cell>
          <cell r="K25" t="str">
            <v>DELTA</v>
          </cell>
          <cell r="M25" t="str">
            <v>AFFILIATE</v>
          </cell>
          <cell r="N25" t="str">
            <v>ACT</v>
          </cell>
          <cell r="P25" t="str">
            <v>STWD</v>
          </cell>
          <cell r="Q25" t="str">
            <v>DELTA</v>
          </cell>
          <cell r="R25" t="str">
            <v>FY STWD</v>
          </cell>
        </row>
        <row r="26">
          <cell r="B26" t="str">
            <v>UK</v>
          </cell>
          <cell r="C26">
            <v>1088.0999999999999</v>
          </cell>
          <cell r="D26">
            <v>0</v>
          </cell>
          <cell r="E26">
            <v>0</v>
          </cell>
          <cell r="F26">
            <v>0</v>
          </cell>
          <cell r="G26">
            <v>0</v>
          </cell>
          <cell r="H26">
            <v>0</v>
          </cell>
          <cell r="I26">
            <v>295.8</v>
          </cell>
          <cell r="K26">
            <v>-295.8</v>
          </cell>
          <cell r="M26" t="str">
            <v>UK</v>
          </cell>
          <cell r="N26" t="e">
            <v>#DIV/0!</v>
          </cell>
          <cell r="P26">
            <v>5.86</v>
          </cell>
          <cell r="Q26" t="e">
            <v>#DIV/0!</v>
          </cell>
          <cell r="R26">
            <v>-0.36</v>
          </cell>
        </row>
        <row r="27">
          <cell r="B27" t="str">
            <v>MALAYSIA</v>
          </cell>
          <cell r="C27">
            <v>331.9</v>
          </cell>
          <cell r="D27">
            <v>0</v>
          </cell>
          <cell r="E27">
            <v>0</v>
          </cell>
          <cell r="F27">
            <v>0</v>
          </cell>
          <cell r="G27">
            <v>0</v>
          </cell>
          <cell r="H27">
            <v>0</v>
          </cell>
          <cell r="I27">
            <v>83.3</v>
          </cell>
          <cell r="K27">
            <v>-83.3</v>
          </cell>
          <cell r="M27" t="str">
            <v>MALAYSIA</v>
          </cell>
          <cell r="N27" t="e">
            <v>#DIV/0!</v>
          </cell>
          <cell r="P27">
            <v>2.12</v>
          </cell>
          <cell r="Q27" t="e">
            <v>#DIV/0!</v>
          </cell>
          <cell r="R27">
            <v>0.05</v>
          </cell>
        </row>
        <row r="28">
          <cell r="B28" t="str">
            <v>NETHERLANDS</v>
          </cell>
          <cell r="C28">
            <v>245.3</v>
          </cell>
          <cell r="D28">
            <v>0</v>
          </cell>
          <cell r="E28">
            <v>0</v>
          </cell>
          <cell r="F28">
            <v>0</v>
          </cell>
          <cell r="G28">
            <v>0</v>
          </cell>
          <cell r="H28">
            <v>0</v>
          </cell>
          <cell r="I28">
            <v>69.599999999999994</v>
          </cell>
          <cell r="K28">
            <v>-69.599999999999994</v>
          </cell>
          <cell r="M28" t="str">
            <v>NETHERLANDS</v>
          </cell>
          <cell r="N28" t="e">
            <v>#DIV/0!</v>
          </cell>
          <cell r="P28">
            <v>1.79</v>
          </cell>
          <cell r="Q28" t="e">
            <v>#DIV/0!</v>
          </cell>
          <cell r="R28">
            <v>0.11</v>
          </cell>
        </row>
        <row r="29">
          <cell r="B29" t="str">
            <v>NORWAY</v>
          </cell>
          <cell r="C29">
            <v>358.7</v>
          </cell>
          <cell r="D29">
            <v>0</v>
          </cell>
          <cell r="E29">
            <v>0</v>
          </cell>
          <cell r="F29">
            <v>0</v>
          </cell>
          <cell r="G29">
            <v>0</v>
          </cell>
          <cell r="H29">
            <v>0</v>
          </cell>
          <cell r="I29">
            <v>64.5</v>
          </cell>
          <cell r="K29">
            <v>-64.5</v>
          </cell>
          <cell r="M29" t="str">
            <v>NORWAY</v>
          </cell>
          <cell r="N29" t="e">
            <v>#DIV/0!</v>
          </cell>
          <cell r="P29">
            <v>3.55</v>
          </cell>
          <cell r="Q29" t="e">
            <v>#DIV/0!</v>
          </cell>
          <cell r="R29">
            <v>-0.06</v>
          </cell>
        </row>
        <row r="30">
          <cell r="B30" t="str">
            <v>GERMANY</v>
          </cell>
          <cell r="C30">
            <v>127.7</v>
          </cell>
          <cell r="D30">
            <v>0</v>
          </cell>
          <cell r="E30">
            <v>0</v>
          </cell>
          <cell r="F30">
            <v>0</v>
          </cell>
          <cell r="G30">
            <v>0</v>
          </cell>
          <cell r="H30">
            <v>0</v>
          </cell>
          <cell r="I30">
            <v>33.799999999999997</v>
          </cell>
          <cell r="K30">
            <v>-33.799999999999997</v>
          </cell>
          <cell r="M30" t="str">
            <v>GERMANY</v>
          </cell>
          <cell r="N30" t="e">
            <v>#DIV/0!</v>
          </cell>
          <cell r="P30">
            <v>3.58</v>
          </cell>
          <cell r="Q30" t="e">
            <v>#DIV/0!</v>
          </cell>
          <cell r="R30">
            <v>1</v>
          </cell>
        </row>
        <row r="31">
          <cell r="B31" t="str">
            <v>AUSTRALIA</v>
          </cell>
          <cell r="C31">
            <v>155.9</v>
          </cell>
          <cell r="D31">
            <v>0</v>
          </cell>
          <cell r="E31">
            <v>0</v>
          </cell>
          <cell r="F31">
            <v>0</v>
          </cell>
          <cell r="G31">
            <v>0</v>
          </cell>
          <cell r="H31">
            <v>0</v>
          </cell>
          <cell r="I31">
            <v>38.299999999999997</v>
          </cell>
          <cell r="K31">
            <v>-38.299999999999997</v>
          </cell>
          <cell r="M31" t="str">
            <v>AUSTRALIA</v>
          </cell>
          <cell r="N31" t="e">
            <v>#DIV/0!</v>
          </cell>
          <cell r="P31">
            <v>2.34</v>
          </cell>
          <cell r="Q31" t="e">
            <v>#DIV/0!</v>
          </cell>
          <cell r="R31">
            <v>0.03</v>
          </cell>
        </row>
        <row r="32">
          <cell r="B32" t="str">
            <v>YEMEN OIL</v>
          </cell>
          <cell r="C32">
            <v>65.900000000000006</v>
          </cell>
          <cell r="D32">
            <v>0</v>
          </cell>
          <cell r="E32">
            <v>0</v>
          </cell>
          <cell r="F32">
            <v>0</v>
          </cell>
          <cell r="G32">
            <v>0</v>
          </cell>
          <cell r="H32">
            <v>0</v>
          </cell>
          <cell r="I32">
            <v>16.600000000000001</v>
          </cell>
          <cell r="K32">
            <v>-16.600000000000001</v>
          </cell>
          <cell r="M32" t="str">
            <v>YEMEN OIL</v>
          </cell>
          <cell r="N32" t="e">
            <v>#DIV/0!</v>
          </cell>
          <cell r="P32">
            <v>3.76</v>
          </cell>
          <cell r="Q32" t="e">
            <v>#DIV/0!</v>
          </cell>
          <cell r="R32">
            <v>-0.49</v>
          </cell>
        </row>
        <row r="33">
          <cell r="B33" t="str">
            <v>FRANCE</v>
          </cell>
          <cell r="C33">
            <v>17</v>
          </cell>
          <cell r="D33">
            <v>0</v>
          </cell>
          <cell r="E33">
            <v>0</v>
          </cell>
          <cell r="F33">
            <v>0</v>
          </cell>
          <cell r="G33">
            <v>0</v>
          </cell>
          <cell r="H33">
            <v>0</v>
          </cell>
          <cell r="I33">
            <v>4</v>
          </cell>
          <cell r="K33">
            <v>-4</v>
          </cell>
          <cell r="M33" t="str">
            <v>FRANCE</v>
          </cell>
          <cell r="N33" t="e">
            <v>#DIV/0!</v>
          </cell>
          <cell r="P33">
            <v>4.55</v>
          </cell>
          <cell r="Q33" t="e">
            <v>#DIV/0!</v>
          </cell>
          <cell r="R33">
            <v>0.67</v>
          </cell>
        </row>
        <row r="34">
          <cell r="B34" t="str">
            <v>AZERBAIJAN</v>
          </cell>
          <cell r="C34">
            <v>30.4</v>
          </cell>
          <cell r="D34">
            <v>0</v>
          </cell>
          <cell r="F34">
            <v>0</v>
          </cell>
          <cell r="G34">
            <v>0</v>
          </cell>
          <cell r="H34">
            <v>0</v>
          </cell>
          <cell r="I34">
            <v>0</v>
          </cell>
          <cell r="K34">
            <v>0</v>
          </cell>
          <cell r="M34" t="str">
            <v>AZERBAIJAN</v>
          </cell>
          <cell r="N34" t="e">
            <v>#DIV/0!</v>
          </cell>
          <cell r="P34">
            <v>0</v>
          </cell>
          <cell r="Q34" t="e">
            <v>#DIV/0!</v>
          </cell>
        </row>
        <row r="35">
          <cell r="B35" t="str">
            <v>OTHER</v>
          </cell>
          <cell r="C35">
            <v>14.1</v>
          </cell>
          <cell r="D35">
            <v>0</v>
          </cell>
          <cell r="E35">
            <v>0</v>
          </cell>
          <cell r="F35">
            <v>0</v>
          </cell>
          <cell r="G35">
            <v>0</v>
          </cell>
          <cell r="H35">
            <v>0</v>
          </cell>
          <cell r="I35">
            <v>10.3</v>
          </cell>
          <cell r="K35">
            <v>-10.3</v>
          </cell>
        </row>
        <row r="36">
          <cell r="B36" t="str">
            <v>TOTAL N-CASH</v>
          </cell>
          <cell r="C36">
            <v>2435</v>
          </cell>
          <cell r="D36">
            <v>0</v>
          </cell>
          <cell r="E36">
            <v>0</v>
          </cell>
          <cell r="F36">
            <v>0</v>
          </cell>
          <cell r="G36">
            <v>0</v>
          </cell>
          <cell r="H36">
            <v>0</v>
          </cell>
          <cell r="I36">
            <v>616.19999999999993</v>
          </cell>
          <cell r="K36">
            <v>-616.19999999999993</v>
          </cell>
          <cell r="M36" t="str">
            <v>TOTAL N-CASH</v>
          </cell>
          <cell r="N36" t="e">
            <v>#DIV/0!</v>
          </cell>
          <cell r="P36">
            <v>3.33</v>
          </cell>
          <cell r="Q36" t="e">
            <v>#DIV/0!</v>
          </cell>
          <cell r="R36">
            <v>-0.04</v>
          </cell>
        </row>
        <row r="38">
          <cell r="B38" t="str">
            <v>CASH + N-CASH</v>
          </cell>
          <cell r="C38">
            <v>4450</v>
          </cell>
          <cell r="D38">
            <v>0</v>
          </cell>
          <cell r="F38">
            <v>0</v>
          </cell>
          <cell r="G38">
            <v>0</v>
          </cell>
          <cell r="H38">
            <v>0</v>
          </cell>
          <cell r="I38">
            <v>1108</v>
          </cell>
          <cell r="K38">
            <v>-1108</v>
          </cell>
          <cell r="M38" t="str">
            <v>CASH + N-CASH</v>
          </cell>
          <cell r="N38" t="e">
            <v>#DIV/0!</v>
          </cell>
          <cell r="P38">
            <v>5.9867986602560643</v>
          </cell>
          <cell r="Q38" t="e">
            <v>#DIV/0!</v>
          </cell>
          <cell r="R38">
            <v>-0.14000000000000001</v>
          </cell>
        </row>
      </sheetData>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Crude Runs"/>
      <sheetName val="Crude Run Chart"/>
      <sheetName val="Refinery Utilization Chart"/>
      <sheetName val="Distillate Stocks Chart"/>
      <sheetName val="Crude Forward Cover"/>
      <sheetName val="Mogas Forward Cover"/>
      <sheetName val="Dist Forward Cover"/>
      <sheetName val="Gasoline Stocks Chart"/>
      <sheetName val="Crude Stocks Chart"/>
      <sheetName val="Crude + Products Chart"/>
      <sheetName val="Resid Forward cover"/>
      <sheetName val="Gasoline Demand Chart"/>
      <sheetName val="Margins"/>
      <sheetName val="Stocks"/>
      <sheetName val="Demand"/>
      <sheetName val="Coverage"/>
      <sheetName val="Crude Stocks 2004-06"/>
      <sheetName val="Gasoline Stocks 2004-06"/>
      <sheetName val="Distillate Stocks 2004-06"/>
      <sheetName val="Residual Stocks 2004-06"/>
      <sheetName val="Spots Data"/>
      <sheetName val="Imports"/>
      <sheetName val="Charts"/>
      <sheetName val="End Oct Crude&amp;Prods"/>
      <sheetName val="European stocks"/>
      <sheetName val="Europe forward cove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A6" t="str">
            <v>Jan</v>
          </cell>
        </row>
        <row r="7">
          <cell r="A7" t="str">
            <v>Feb</v>
          </cell>
        </row>
        <row r="8">
          <cell r="A8" t="str">
            <v>Mar</v>
          </cell>
        </row>
        <row r="9">
          <cell r="A9" t="str">
            <v>Apr</v>
          </cell>
        </row>
        <row r="10">
          <cell r="A10" t="str">
            <v>May</v>
          </cell>
        </row>
        <row r="11">
          <cell r="A11" t="str">
            <v>Jun</v>
          </cell>
        </row>
        <row r="12">
          <cell r="A12" t="str">
            <v>Jul</v>
          </cell>
        </row>
        <row r="13">
          <cell r="A13" t="str">
            <v>Aug</v>
          </cell>
        </row>
        <row r="14">
          <cell r="A14" t="str">
            <v>Sep</v>
          </cell>
        </row>
        <row r="15">
          <cell r="A15" t="str">
            <v>Oct</v>
          </cell>
        </row>
        <row r="16">
          <cell r="A16" t="str">
            <v>Nov</v>
          </cell>
        </row>
        <row r="17">
          <cell r="A17" t="str">
            <v>Dec</v>
          </cell>
        </row>
        <row r="23">
          <cell r="AK23">
            <v>-5.8900000000000006</v>
          </cell>
        </row>
        <row r="24">
          <cell r="AK24">
            <v>-6.6350000000000016</v>
          </cell>
        </row>
        <row r="25">
          <cell r="AK25">
            <v>-5.8625000000000007</v>
          </cell>
        </row>
        <row r="26">
          <cell r="AK26">
            <v>-4.59</v>
          </cell>
        </row>
        <row r="27">
          <cell r="AK27">
            <v>-5.0200000000000014</v>
          </cell>
        </row>
        <row r="28">
          <cell r="AK28">
            <v>-3.3099999999999987</v>
          </cell>
        </row>
        <row r="29">
          <cell r="AK29">
            <v>-4.0375000000000014</v>
          </cell>
        </row>
        <row r="30">
          <cell r="AK30">
            <v>-5.07</v>
          </cell>
        </row>
        <row r="31">
          <cell r="AK31">
            <v>-4.6675000000000004</v>
          </cell>
        </row>
        <row r="32">
          <cell r="AK32">
            <v>-5.3500000000000014</v>
          </cell>
        </row>
        <row r="33">
          <cell r="AK33">
            <v>-5.2399999999999984</v>
          </cell>
        </row>
        <row r="34">
          <cell r="AK34">
            <v>-3.7899999999999991</v>
          </cell>
        </row>
      </sheetData>
      <sheetData sheetId="14"/>
      <sheetData sheetId="15"/>
      <sheetData sheetId="16"/>
      <sheetData sheetId="17" refreshError="1"/>
      <sheetData sheetId="18" refreshError="1"/>
      <sheetData sheetId="19" refreshError="1"/>
      <sheetData sheetId="20" refreshError="1"/>
      <sheetData sheetId="21"/>
      <sheetData sheetId="22"/>
      <sheetData sheetId="23"/>
      <sheetData sheetId="24" refreshError="1"/>
      <sheetData sheetId="25"/>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Case"/>
      <sheetName val="HH_NTO18_PriceProp"/>
      <sheetName val="HH_NTO18_Real"/>
      <sheetName val="HH_NTO18_Nom"/>
      <sheetName val="HH_IGO19_PriceProp"/>
      <sheetName val="NBP_NTO18_PriceProp"/>
      <sheetName val="NBP_NTO18_Real"/>
      <sheetName val="NBP_NTO18_Nom"/>
      <sheetName val="NBP_IGO19_PriceProp"/>
      <sheetName val="LNG_NTO18_PriceProp"/>
      <sheetName val="LNG_NTO18_Real"/>
      <sheetName val="LNG_NTO18_Nom"/>
      <sheetName val="LNG_IGO19_PriceProp"/>
      <sheetName val="NTO18_Summary"/>
      <sheetName val="HH_LargeChart"/>
      <sheetName val="HH_3PforAudit"/>
      <sheetName val="HH_3PComp"/>
      <sheetName val="NBP_3PComp"/>
      <sheetName val="LNG_3PComp"/>
      <sheetName val="HH_Benchmark"/>
      <sheetName val="NBP_Benchmark"/>
      <sheetName val="LNG_Benchmark"/>
      <sheetName val="Inflation_Exchange"/>
      <sheetName val="History_Future"/>
      <sheetName val="Platts"/>
      <sheetName val="IHS"/>
      <sheetName val="WM"/>
      <sheetName val="EIA"/>
      <sheetName val="IEA"/>
      <sheetName val="XOM15"/>
      <sheetName val="XOM16"/>
      <sheetName val="XOM17"/>
      <sheetName val="XOM18"/>
      <sheetName val="XOM19"/>
      <sheetName val="XOM20"/>
      <sheetName val="Case_Ran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
          <cell r="J3" t="str">
            <v>Data_3rd</v>
          </cell>
        </row>
        <row r="4">
          <cell r="J4" t="str">
            <v>XOM</v>
          </cell>
        </row>
        <row r="5">
          <cell r="J5" t="str">
            <v>History</v>
          </cell>
        </row>
        <row r="6">
          <cell r="J6" t="str">
            <v>Year_to_date</v>
          </cell>
        </row>
        <row r="7">
          <cell r="J7" t="str">
            <v>Future_price</v>
          </cell>
        </row>
        <row r="8">
          <cell r="J8">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Crude Run Chart"/>
      <sheetName val="Refinery Utilization Chart"/>
      <sheetName val="Distillate Stocks Chart"/>
      <sheetName val="Dist Forward Cover"/>
      <sheetName val="Gasoline Stocks Chart"/>
      <sheetName val="Mogas Forward Cover"/>
      <sheetName val="Crude Stocks Chart"/>
      <sheetName val="Crude + Products Chart"/>
      <sheetName val="Mogas Forward Cover (2)"/>
      <sheetName val="Margins"/>
      <sheetName val="Stocks"/>
      <sheetName val="Demand"/>
      <sheetName val="Coverage"/>
      <sheetName val="Crude Runs"/>
      <sheetName val="Crude Stocks 2004-06"/>
      <sheetName val="Gasoline Stocks 2004-06"/>
      <sheetName val="Distillate Stocks 2004-06"/>
      <sheetName val="Residual Stocks 2004-06"/>
      <sheetName val="Spots Data"/>
      <sheetName val="Imports"/>
      <sheetName val="Charts"/>
      <sheetName val="End Oct Crude&amp;Prods"/>
      <sheetName val="European stocks"/>
      <sheetName val="Europe forward cover"/>
      <sheetName val="Crude Coverage Chart"/>
      <sheetName val="Crude + Lt Products"/>
      <sheetName val="Mogas Stocks Chart"/>
      <sheetName val="Mogas Production Chart"/>
      <sheetName val="Dist Stocks Chart"/>
      <sheetName val="Crude + Lt Products (Lo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epa.gov/chemfact/s_mtbe.txt"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deskbright.com/excel/using-index-match/" TargetMode="External"/><Relationship Id="rId13" Type="http://schemas.openxmlformats.org/officeDocument/2006/relationships/hyperlink" Target="http://www.contextures.com/xlFunctions05.html" TargetMode="External"/><Relationship Id="rId18" Type="http://schemas.openxmlformats.org/officeDocument/2006/relationships/comments" Target="../comments1.xml"/><Relationship Id="rId3" Type="http://schemas.openxmlformats.org/officeDocument/2006/relationships/hyperlink" Target="https://support.office.com/en-gb/article/AVERAGEIFS-function-48910c45-1fc0-4389-a028-f7c5c3001690" TargetMode="External"/><Relationship Id="rId7" Type="http://schemas.openxmlformats.org/officeDocument/2006/relationships/hyperlink" Target="https://support.office.com/en-gb/article/Guidelines-and-examples-of-array-formulas-7d94a64e-3ff3-4686-9372-ecfd5caa57c7" TargetMode="External"/><Relationship Id="rId12" Type="http://schemas.openxmlformats.org/officeDocument/2006/relationships/hyperlink" Target="https://www.ablebits.com/office-addins-blog/2015/06/03/excel-date-formulas/" TargetMode="External"/><Relationship Id="rId17" Type="http://schemas.openxmlformats.org/officeDocument/2006/relationships/vmlDrawing" Target="../drawings/vmlDrawing1.vml"/><Relationship Id="rId2" Type="http://schemas.openxmlformats.org/officeDocument/2006/relationships/hyperlink" Target="https://support.office.com/en-gb/article/EOMONTH-function-7314ffa1-2bc9-4005-9d66-f49db127d628" TargetMode="External"/><Relationship Id="rId16" Type="http://schemas.openxmlformats.org/officeDocument/2006/relationships/drawing" Target="../drawings/drawing1.xml"/><Relationship Id="rId1" Type="http://schemas.openxmlformats.org/officeDocument/2006/relationships/hyperlink" Target="http://www.randomwok.com/excel/how-to-use-index-match/" TargetMode="External"/><Relationship Id="rId6" Type="http://schemas.openxmlformats.org/officeDocument/2006/relationships/hyperlink" Target="https://support.office.com/en-gb/article/INDIRECT-function-474b3a3a-8a26-4f44-b491-92b6306fa261" TargetMode="External"/><Relationship Id="rId11" Type="http://schemas.openxmlformats.org/officeDocument/2006/relationships/hyperlink" Target="https://exceljet.net/excel-functions/excel-iferror-function" TargetMode="External"/><Relationship Id="rId5" Type="http://schemas.openxmlformats.org/officeDocument/2006/relationships/hyperlink" Target="https://support.office.com/en-gb/article/DATE-function-e36c0c8c-4104-49da-ab83-82328b832349" TargetMode="External"/><Relationship Id="rId15" Type="http://schemas.openxmlformats.org/officeDocument/2006/relationships/printerSettings" Target="../printerSettings/printerSettings1.bin"/><Relationship Id="rId10" Type="http://schemas.openxmlformats.org/officeDocument/2006/relationships/hyperlink" Target="https://www.techonthenet.com/excel/formulas/averageifs.php" TargetMode="External"/><Relationship Id="rId4" Type="http://schemas.openxmlformats.org/officeDocument/2006/relationships/hyperlink" Target="https://support.office.com/en-gb/article/IFERROR-function-c526fd07-caeb-47b8-8bb6-63f3e417f611" TargetMode="External"/><Relationship Id="rId9" Type="http://schemas.openxmlformats.org/officeDocument/2006/relationships/hyperlink" Target="https://exceljet.net/excel-functions/excel-eomonth-function" TargetMode="External"/><Relationship Id="rId14" Type="http://schemas.openxmlformats.org/officeDocument/2006/relationships/hyperlink" Target="http://www.excel-easy.com/functions/array-formulas.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499984740745262"/>
  </sheetPr>
  <dimension ref="A2:C72"/>
  <sheetViews>
    <sheetView tabSelected="1" zoomScale="80" zoomScaleNormal="80" workbookViewId="0"/>
  </sheetViews>
  <sheetFormatPr baseColWidth="10" defaultColWidth="9" defaultRowHeight="15"/>
  <cols>
    <col min="1" max="1" width="17.6640625" style="7" bestFit="1" customWidth="1"/>
    <col min="2" max="16384" width="9" style="7"/>
  </cols>
  <sheetData>
    <row r="2" spans="1:3">
      <c r="A2" s="208" t="s">
        <v>383</v>
      </c>
      <c r="B2" s="208" t="s">
        <v>384</v>
      </c>
      <c r="C2" s="208" t="s">
        <v>385</v>
      </c>
    </row>
    <row r="3" spans="1:3">
      <c r="A3" s="155" t="s">
        <v>14</v>
      </c>
      <c r="B3" s="243">
        <v>17.87</v>
      </c>
      <c r="C3" s="244" t="s">
        <v>386</v>
      </c>
    </row>
    <row r="4" spans="1:3">
      <c r="A4" s="155" t="s">
        <v>15</v>
      </c>
      <c r="B4" s="243">
        <v>12.41</v>
      </c>
      <c r="C4" s="244" t="s">
        <v>387</v>
      </c>
    </row>
    <row r="5" spans="1:3">
      <c r="A5" s="155" t="s">
        <v>320</v>
      </c>
      <c r="B5" s="243">
        <v>10.76</v>
      </c>
      <c r="C5" s="244" t="s">
        <v>388</v>
      </c>
    </row>
    <row r="6" spans="1:3">
      <c r="A6" s="155" t="s">
        <v>319</v>
      </c>
      <c r="B6" s="243">
        <v>11.16</v>
      </c>
      <c r="C6" s="244" t="s">
        <v>389</v>
      </c>
    </row>
    <row r="7" spans="1:3">
      <c r="A7" s="155" t="s">
        <v>390</v>
      </c>
      <c r="B7" s="243">
        <v>10.89</v>
      </c>
      <c r="C7" s="244" t="s">
        <v>391</v>
      </c>
    </row>
    <row r="8" spans="1:3">
      <c r="A8" s="155" t="s">
        <v>124</v>
      </c>
      <c r="B8" s="2">
        <v>11.6</v>
      </c>
      <c r="C8" s="244" t="s">
        <v>392</v>
      </c>
    </row>
    <row r="9" spans="1:3">
      <c r="A9" s="155" t="s">
        <v>393</v>
      </c>
      <c r="B9" s="243">
        <v>9.5</v>
      </c>
      <c r="C9" s="244" t="s">
        <v>394</v>
      </c>
    </row>
    <row r="10" spans="1:3">
      <c r="A10" s="155" t="s">
        <v>395</v>
      </c>
      <c r="B10" s="243">
        <v>9</v>
      </c>
      <c r="C10" s="244" t="s">
        <v>396</v>
      </c>
    </row>
    <row r="11" spans="1:3">
      <c r="A11" s="155" t="s">
        <v>397</v>
      </c>
      <c r="B11" s="243">
        <v>8.6666666666666661</v>
      </c>
      <c r="C11" s="244" t="s">
        <v>398</v>
      </c>
    </row>
    <row r="12" spans="1:3">
      <c r="A12" s="155" t="s">
        <v>128</v>
      </c>
      <c r="B12" s="2">
        <v>8.5</v>
      </c>
      <c r="C12" s="244" t="s">
        <v>396</v>
      </c>
    </row>
    <row r="13" spans="1:3">
      <c r="A13" s="155" t="s">
        <v>399</v>
      </c>
      <c r="B13" s="243">
        <v>8.494473495543799</v>
      </c>
      <c r="C13" s="245" t="s">
        <v>400</v>
      </c>
    </row>
    <row r="14" spans="1:3">
      <c r="A14" s="155" t="s">
        <v>401</v>
      </c>
      <c r="B14" s="246">
        <v>7.9</v>
      </c>
      <c r="C14" s="244" t="s">
        <v>396</v>
      </c>
    </row>
    <row r="15" spans="1:3">
      <c r="A15" s="155" t="s">
        <v>402</v>
      </c>
      <c r="B15" s="2">
        <v>7.45</v>
      </c>
      <c r="C15" s="244" t="s">
        <v>396</v>
      </c>
    </row>
    <row r="16" spans="1:3">
      <c r="A16" s="155" t="s">
        <v>403</v>
      </c>
      <c r="B16" s="2">
        <v>7.45</v>
      </c>
      <c r="C16" s="244" t="s">
        <v>404</v>
      </c>
    </row>
    <row r="17" spans="1:3">
      <c r="A17" s="155" t="s">
        <v>405</v>
      </c>
      <c r="B17" s="2">
        <v>6.875</v>
      </c>
      <c r="C17" s="244" t="s">
        <v>406</v>
      </c>
    </row>
    <row r="18" spans="1:3">
      <c r="A18" s="155" t="s">
        <v>407</v>
      </c>
      <c r="B18" s="243">
        <v>7.165</v>
      </c>
      <c r="C18" s="11" t="s">
        <v>408</v>
      </c>
    </row>
    <row r="19" spans="1:3">
      <c r="A19" s="155" t="s">
        <v>409</v>
      </c>
      <c r="B19" s="243">
        <v>6.8472222222222232</v>
      </c>
      <c r="C19" s="11" t="s">
        <v>410</v>
      </c>
    </row>
    <row r="20" spans="1:3">
      <c r="A20" s="155" t="s">
        <v>411</v>
      </c>
      <c r="B20" s="2">
        <v>6.6</v>
      </c>
      <c r="C20" s="244" t="s">
        <v>396</v>
      </c>
    </row>
    <row r="21" spans="1:3">
      <c r="A21" s="155" t="s">
        <v>412</v>
      </c>
      <c r="B21" s="2">
        <v>6.35</v>
      </c>
      <c r="C21" s="244" t="s">
        <v>396</v>
      </c>
    </row>
    <row r="22" spans="1:3">
      <c r="A22" s="155" t="s">
        <v>413</v>
      </c>
      <c r="B22" s="2">
        <v>6.35</v>
      </c>
      <c r="C22" s="244" t="s">
        <v>396</v>
      </c>
    </row>
    <row r="23" spans="1:3">
      <c r="A23" s="155" t="s">
        <v>414</v>
      </c>
      <c r="B23" s="2">
        <v>6.45</v>
      </c>
      <c r="C23" s="244" t="s">
        <v>415</v>
      </c>
    </row>
    <row r="24" spans="1:3">
      <c r="A24" s="155" t="s">
        <v>416</v>
      </c>
      <c r="B24" s="2">
        <v>6.35</v>
      </c>
      <c r="C24" s="244" t="s">
        <v>417</v>
      </c>
    </row>
    <row r="27" spans="1:3">
      <c r="A27" s="208" t="s">
        <v>418</v>
      </c>
      <c r="B27" s="155" t="s">
        <v>384</v>
      </c>
      <c r="C27" s="155" t="s">
        <v>385</v>
      </c>
    </row>
    <row r="28" spans="1:3">
      <c r="A28" s="155" t="s">
        <v>14</v>
      </c>
      <c r="B28" s="243">
        <v>17.87</v>
      </c>
      <c r="C28" s="244" t="s">
        <v>386</v>
      </c>
    </row>
    <row r="29" spans="1:3">
      <c r="A29" s="155" t="s">
        <v>15</v>
      </c>
      <c r="B29" s="243">
        <v>12.41</v>
      </c>
      <c r="C29" s="244" t="s">
        <v>387</v>
      </c>
    </row>
    <row r="30" spans="1:3">
      <c r="A30" s="155" t="s">
        <v>320</v>
      </c>
      <c r="B30" s="243">
        <v>10.76</v>
      </c>
      <c r="C30" s="244" t="s">
        <v>388</v>
      </c>
    </row>
    <row r="31" spans="1:3">
      <c r="A31" s="155" t="s">
        <v>319</v>
      </c>
      <c r="B31" s="243">
        <v>11.16</v>
      </c>
      <c r="C31" s="244" t="s">
        <v>389</v>
      </c>
    </row>
    <row r="32" spans="1:3">
      <c r="A32" s="155" t="s">
        <v>390</v>
      </c>
      <c r="B32" s="243">
        <v>10.89</v>
      </c>
      <c r="C32" s="244" t="s">
        <v>391</v>
      </c>
    </row>
    <row r="33" spans="1:3">
      <c r="A33" s="155" t="s">
        <v>124</v>
      </c>
      <c r="B33" s="2">
        <v>11.6</v>
      </c>
      <c r="C33" s="244" t="s">
        <v>392</v>
      </c>
    </row>
    <row r="34" spans="1:3">
      <c r="A34" s="155" t="s">
        <v>393</v>
      </c>
      <c r="B34" s="243">
        <v>9.5</v>
      </c>
      <c r="C34" s="244" t="s">
        <v>394</v>
      </c>
    </row>
    <row r="35" spans="1:3">
      <c r="A35" s="155" t="s">
        <v>395</v>
      </c>
      <c r="B35" s="243">
        <v>8.9</v>
      </c>
      <c r="C35" s="244" t="s">
        <v>404</v>
      </c>
    </row>
    <row r="36" spans="1:3">
      <c r="A36" s="155" t="s">
        <v>397</v>
      </c>
      <c r="B36" s="243">
        <v>8.5</v>
      </c>
      <c r="C36" s="244" t="s">
        <v>398</v>
      </c>
    </row>
    <row r="37" spans="1:3">
      <c r="A37" s="155" t="s">
        <v>128</v>
      </c>
      <c r="B37" s="2">
        <v>8.33</v>
      </c>
      <c r="C37" s="244" t="s">
        <v>404</v>
      </c>
    </row>
    <row r="38" spans="1:3">
      <c r="A38" s="155" t="s">
        <v>401</v>
      </c>
      <c r="B38" s="246">
        <v>7.89</v>
      </c>
      <c r="C38" s="244" t="s">
        <v>404</v>
      </c>
    </row>
    <row r="39" spans="1:3">
      <c r="A39" s="155" t="s">
        <v>402</v>
      </c>
      <c r="B39" s="2">
        <v>7.45</v>
      </c>
      <c r="C39" s="244" t="s">
        <v>404</v>
      </c>
    </row>
    <row r="40" spans="1:3">
      <c r="A40" s="155" t="s">
        <v>403</v>
      </c>
      <c r="B40" s="2">
        <v>7.45</v>
      </c>
      <c r="C40" s="244" t="s">
        <v>404</v>
      </c>
    </row>
    <row r="41" spans="1:3">
      <c r="A41" s="155" t="s">
        <v>405</v>
      </c>
      <c r="B41" s="2">
        <v>6.875</v>
      </c>
      <c r="C41" s="244" t="s">
        <v>406</v>
      </c>
    </row>
    <row r="42" spans="1:3">
      <c r="A42" s="155" t="s">
        <v>419</v>
      </c>
      <c r="B42" s="2">
        <v>7</v>
      </c>
      <c r="C42" s="244"/>
    </row>
    <row r="43" spans="1:3">
      <c r="A43" s="155" t="s">
        <v>407</v>
      </c>
      <c r="B43" s="2">
        <v>6.9</v>
      </c>
      <c r="C43" s="2"/>
    </row>
    <row r="44" spans="1:3">
      <c r="A44" s="155" t="s">
        <v>409</v>
      </c>
      <c r="B44" s="2">
        <v>6.7</v>
      </c>
      <c r="C44" s="2"/>
    </row>
    <row r="45" spans="1:3">
      <c r="A45" s="155" t="s">
        <v>412</v>
      </c>
      <c r="B45" s="2">
        <v>6.35</v>
      </c>
      <c r="C45" s="244" t="s">
        <v>404</v>
      </c>
    </row>
    <row r="46" spans="1:3">
      <c r="A46" s="155" t="s">
        <v>413</v>
      </c>
      <c r="B46" s="2">
        <v>6.35</v>
      </c>
      <c r="C46" s="244" t="s">
        <v>404</v>
      </c>
    </row>
    <row r="47" spans="1:3">
      <c r="A47" s="155" t="s">
        <v>414</v>
      </c>
      <c r="B47" s="2">
        <v>6.45</v>
      </c>
      <c r="C47" s="244" t="s">
        <v>415</v>
      </c>
    </row>
    <row r="48" spans="1:3">
      <c r="A48" s="155" t="s">
        <v>416</v>
      </c>
      <c r="B48" s="2">
        <v>6.35</v>
      </c>
      <c r="C48" s="244" t="s">
        <v>417</v>
      </c>
    </row>
    <row r="51" spans="1:3">
      <c r="A51" s="208" t="s">
        <v>420</v>
      </c>
      <c r="B51" s="246" t="s">
        <v>384</v>
      </c>
      <c r="C51" s="155" t="s">
        <v>385</v>
      </c>
    </row>
    <row r="52" spans="1:3">
      <c r="A52" s="155" t="s">
        <v>14</v>
      </c>
      <c r="B52" s="243">
        <v>17.87</v>
      </c>
      <c r="C52" s="244" t="s">
        <v>386</v>
      </c>
    </row>
    <row r="53" spans="1:3">
      <c r="A53" s="155" t="s">
        <v>15</v>
      </c>
      <c r="B53" s="243">
        <v>12.41</v>
      </c>
      <c r="C53" s="244" t="s">
        <v>387</v>
      </c>
    </row>
    <row r="54" spans="1:3">
      <c r="A54" s="155" t="s">
        <v>320</v>
      </c>
      <c r="B54" s="243">
        <v>10.76</v>
      </c>
      <c r="C54" s="244" t="s">
        <v>388</v>
      </c>
    </row>
    <row r="55" spans="1:3">
      <c r="A55" s="155" t="s">
        <v>319</v>
      </c>
      <c r="B55" s="243">
        <v>11.16</v>
      </c>
      <c r="C55" s="244" t="s">
        <v>389</v>
      </c>
    </row>
    <row r="56" spans="1:3">
      <c r="A56" s="155" t="s">
        <v>390</v>
      </c>
      <c r="B56" s="243">
        <v>10.89</v>
      </c>
      <c r="C56" s="244" t="s">
        <v>391</v>
      </c>
    </row>
    <row r="57" spans="1:3">
      <c r="A57" s="155" t="s">
        <v>124</v>
      </c>
      <c r="B57" s="2">
        <v>11.6</v>
      </c>
      <c r="C57" s="244" t="s">
        <v>392</v>
      </c>
    </row>
    <row r="58" spans="1:3">
      <c r="A58" s="155" t="s">
        <v>393</v>
      </c>
      <c r="B58" s="243">
        <v>9.5</v>
      </c>
      <c r="C58" s="244" t="s">
        <v>394</v>
      </c>
    </row>
    <row r="59" spans="1:3">
      <c r="A59" s="155" t="s">
        <v>395</v>
      </c>
      <c r="B59" s="243">
        <v>8.9</v>
      </c>
      <c r="C59" s="244" t="s">
        <v>404</v>
      </c>
    </row>
    <row r="60" spans="1:3">
      <c r="A60" s="155" t="s">
        <v>397</v>
      </c>
      <c r="B60" s="243">
        <f>(B59-0.4*B58)/0.6</f>
        <v>8.5</v>
      </c>
      <c r="C60" s="244" t="s">
        <v>398</v>
      </c>
    </row>
    <row r="61" spans="1:3">
      <c r="A61" s="155" t="s">
        <v>128</v>
      </c>
      <c r="B61" s="2">
        <v>8.33</v>
      </c>
      <c r="C61" s="244" t="s">
        <v>404</v>
      </c>
    </row>
    <row r="62" spans="1:3">
      <c r="A62" s="155" t="s">
        <v>401</v>
      </c>
      <c r="B62" s="246">
        <v>7.89</v>
      </c>
      <c r="C62" s="244" t="s">
        <v>404</v>
      </c>
    </row>
    <row r="63" spans="1:3">
      <c r="A63" s="155" t="s">
        <v>402</v>
      </c>
      <c r="B63" s="2">
        <v>7.45</v>
      </c>
      <c r="C63" s="244" t="s">
        <v>404</v>
      </c>
    </row>
    <row r="64" spans="1:3">
      <c r="A64" s="155" t="s">
        <v>403</v>
      </c>
      <c r="B64" s="2">
        <v>7.45</v>
      </c>
      <c r="C64" s="244" t="s">
        <v>404</v>
      </c>
    </row>
    <row r="65" spans="1:3">
      <c r="A65" s="155" t="s">
        <v>405</v>
      </c>
      <c r="B65" s="2">
        <v>6.875</v>
      </c>
      <c r="C65" s="244" t="s">
        <v>406</v>
      </c>
    </row>
    <row r="66" spans="1:3">
      <c r="A66" s="155" t="s">
        <v>419</v>
      </c>
      <c r="B66" s="2">
        <v>7</v>
      </c>
      <c r="C66" s="244"/>
    </row>
    <row r="67" spans="1:3">
      <c r="A67" s="155" t="s">
        <v>407</v>
      </c>
      <c r="B67" s="2">
        <v>6.9</v>
      </c>
      <c r="C67" s="2"/>
    </row>
    <row r="68" spans="1:3">
      <c r="A68" s="155" t="s">
        <v>409</v>
      </c>
      <c r="B68" s="2">
        <v>6.7</v>
      </c>
      <c r="C68" s="2"/>
    </row>
    <row r="69" spans="1:3">
      <c r="A69" s="155" t="s">
        <v>412</v>
      </c>
      <c r="B69" s="2">
        <v>6.35</v>
      </c>
      <c r="C69" s="244" t="s">
        <v>404</v>
      </c>
    </row>
    <row r="70" spans="1:3">
      <c r="A70" s="155" t="s">
        <v>413</v>
      </c>
      <c r="B70" s="2">
        <v>6.35</v>
      </c>
      <c r="C70" s="244" t="s">
        <v>404</v>
      </c>
    </row>
    <row r="71" spans="1:3">
      <c r="A71" s="155" t="s">
        <v>414</v>
      </c>
      <c r="B71" s="2">
        <v>6.45</v>
      </c>
      <c r="C71" s="244" t="s">
        <v>415</v>
      </c>
    </row>
    <row r="72" spans="1:3">
      <c r="A72" s="155" t="s">
        <v>416</v>
      </c>
      <c r="B72" s="2">
        <v>6.35</v>
      </c>
      <c r="C72" s="244" t="s">
        <v>417</v>
      </c>
    </row>
  </sheetData>
  <hyperlinks>
    <hyperlink ref="C13" r:id="rId1" xr:uid="{00000000-0004-0000-11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B1:AN229"/>
  <sheetViews>
    <sheetView zoomScale="80" zoomScaleNormal="80" workbookViewId="0">
      <selection activeCell="R116" sqref="R116"/>
    </sheetView>
  </sheetViews>
  <sheetFormatPr baseColWidth="10" defaultColWidth="8.83203125" defaultRowHeight="13"/>
  <cols>
    <col min="1" max="1" width="3" style="13" customWidth="1"/>
    <col min="2" max="2" width="11.5" style="13" customWidth="1"/>
    <col min="3" max="3" width="13.83203125" style="13" customWidth="1"/>
    <col min="4" max="4" width="9" style="13"/>
    <col min="5" max="5" width="10.6640625" style="13" customWidth="1"/>
    <col min="6" max="6" width="12" style="13" bestFit="1" customWidth="1"/>
    <col min="7" max="7" width="10" style="13" customWidth="1"/>
    <col min="8" max="8" width="8" style="13" customWidth="1"/>
    <col min="9" max="9" width="9.33203125" style="13" customWidth="1"/>
    <col min="10" max="10" width="8.5" style="13" customWidth="1"/>
    <col min="11" max="11" width="8.6640625" style="13" customWidth="1"/>
    <col min="12" max="12" width="9" style="13"/>
    <col min="13" max="18" width="11.5" style="13" customWidth="1"/>
    <col min="19" max="19" width="14.5" style="13" bestFit="1" customWidth="1"/>
    <col min="20" max="35" width="9" style="13"/>
    <col min="36" max="36" width="25.5" style="13" bestFit="1" customWidth="1"/>
    <col min="37" max="37" width="11.6640625" style="13" bestFit="1" customWidth="1"/>
    <col min="38" max="256" width="9" style="13"/>
    <col min="257" max="257" width="3" style="13" customWidth="1"/>
    <col min="258" max="258" width="11.5" style="13" customWidth="1"/>
    <col min="259" max="259" width="13.83203125" style="13" customWidth="1"/>
    <col min="260" max="260" width="9" style="13"/>
    <col min="261" max="261" width="10.6640625" style="13" customWidth="1"/>
    <col min="262" max="263" width="9" style="13"/>
    <col min="264" max="264" width="8" style="13" customWidth="1"/>
    <col min="265" max="265" width="9.33203125" style="13" customWidth="1"/>
    <col min="266" max="266" width="6.5" style="13" customWidth="1"/>
    <col min="267" max="267" width="8.6640625" style="13" customWidth="1"/>
    <col min="268" max="268" width="9" style="13"/>
    <col min="269" max="269" width="11.5" style="13" customWidth="1"/>
    <col min="270" max="270" width="9.83203125" style="13" customWidth="1"/>
    <col min="271" max="271" width="7" style="13" customWidth="1"/>
    <col min="272" max="272" width="9" style="13"/>
    <col min="273" max="273" width="11.83203125" style="13" customWidth="1"/>
    <col min="274" max="274" width="9.5" style="13" customWidth="1"/>
    <col min="275" max="512" width="9" style="13"/>
    <col min="513" max="513" width="3" style="13" customWidth="1"/>
    <col min="514" max="514" width="11.5" style="13" customWidth="1"/>
    <col min="515" max="515" width="13.83203125" style="13" customWidth="1"/>
    <col min="516" max="516" width="9" style="13"/>
    <col min="517" max="517" width="10.6640625" style="13" customWidth="1"/>
    <col min="518" max="519" width="9" style="13"/>
    <col min="520" max="520" width="8" style="13" customWidth="1"/>
    <col min="521" max="521" width="9.33203125" style="13" customWidth="1"/>
    <col min="522" max="522" width="6.5" style="13" customWidth="1"/>
    <col min="523" max="523" width="8.6640625" style="13" customWidth="1"/>
    <col min="524" max="524" width="9" style="13"/>
    <col min="525" max="525" width="11.5" style="13" customWidth="1"/>
    <col min="526" max="526" width="9.83203125" style="13" customWidth="1"/>
    <col min="527" max="527" width="7" style="13" customWidth="1"/>
    <col min="528" max="528" width="9" style="13"/>
    <col min="529" max="529" width="11.83203125" style="13" customWidth="1"/>
    <col min="530" max="530" width="9.5" style="13" customWidth="1"/>
    <col min="531" max="768" width="9" style="13"/>
    <col min="769" max="769" width="3" style="13" customWidth="1"/>
    <col min="770" max="770" width="11.5" style="13" customWidth="1"/>
    <col min="771" max="771" width="13.83203125" style="13" customWidth="1"/>
    <col min="772" max="772" width="9" style="13"/>
    <col min="773" max="773" width="10.6640625" style="13" customWidth="1"/>
    <col min="774" max="775" width="9" style="13"/>
    <col min="776" max="776" width="8" style="13" customWidth="1"/>
    <col min="777" max="777" width="9.33203125" style="13" customWidth="1"/>
    <col min="778" max="778" width="6.5" style="13" customWidth="1"/>
    <col min="779" max="779" width="8.6640625" style="13" customWidth="1"/>
    <col min="780" max="780" width="9" style="13"/>
    <col min="781" max="781" width="11.5" style="13" customWidth="1"/>
    <col min="782" max="782" width="9.83203125" style="13" customWidth="1"/>
    <col min="783" max="783" width="7" style="13" customWidth="1"/>
    <col min="784" max="784" width="9" style="13"/>
    <col min="785" max="785" width="11.83203125" style="13" customWidth="1"/>
    <col min="786" max="786" width="9.5" style="13" customWidth="1"/>
    <col min="787" max="1024" width="9" style="13"/>
    <col min="1025" max="1025" width="3" style="13" customWidth="1"/>
    <col min="1026" max="1026" width="11.5" style="13" customWidth="1"/>
    <col min="1027" max="1027" width="13.83203125" style="13" customWidth="1"/>
    <col min="1028" max="1028" width="9" style="13"/>
    <col min="1029" max="1029" width="10.6640625" style="13" customWidth="1"/>
    <col min="1030" max="1031" width="9" style="13"/>
    <col min="1032" max="1032" width="8" style="13" customWidth="1"/>
    <col min="1033" max="1033" width="9.33203125" style="13" customWidth="1"/>
    <col min="1034" max="1034" width="6.5" style="13" customWidth="1"/>
    <col min="1035" max="1035" width="8.6640625" style="13" customWidth="1"/>
    <col min="1036" max="1036" width="9" style="13"/>
    <col min="1037" max="1037" width="11.5" style="13" customWidth="1"/>
    <col min="1038" max="1038" width="9.83203125" style="13" customWidth="1"/>
    <col min="1039" max="1039" width="7" style="13" customWidth="1"/>
    <col min="1040" max="1040" width="9" style="13"/>
    <col min="1041" max="1041" width="11.83203125" style="13" customWidth="1"/>
    <col min="1042" max="1042" width="9.5" style="13" customWidth="1"/>
    <col min="1043" max="1280" width="9" style="13"/>
    <col min="1281" max="1281" width="3" style="13" customWidth="1"/>
    <col min="1282" max="1282" width="11.5" style="13" customWidth="1"/>
    <col min="1283" max="1283" width="13.83203125" style="13" customWidth="1"/>
    <col min="1284" max="1284" width="9" style="13"/>
    <col min="1285" max="1285" width="10.6640625" style="13" customWidth="1"/>
    <col min="1286" max="1287" width="9" style="13"/>
    <col min="1288" max="1288" width="8" style="13" customWidth="1"/>
    <col min="1289" max="1289" width="9.33203125" style="13" customWidth="1"/>
    <col min="1290" max="1290" width="6.5" style="13" customWidth="1"/>
    <col min="1291" max="1291" width="8.6640625" style="13" customWidth="1"/>
    <col min="1292" max="1292" width="9" style="13"/>
    <col min="1293" max="1293" width="11.5" style="13" customWidth="1"/>
    <col min="1294" max="1294" width="9.83203125" style="13" customWidth="1"/>
    <col min="1295" max="1295" width="7" style="13" customWidth="1"/>
    <col min="1296" max="1296" width="9" style="13"/>
    <col min="1297" max="1297" width="11.83203125" style="13" customWidth="1"/>
    <col min="1298" max="1298" width="9.5" style="13" customWidth="1"/>
    <col min="1299" max="1536" width="9" style="13"/>
    <col min="1537" max="1537" width="3" style="13" customWidth="1"/>
    <col min="1538" max="1538" width="11.5" style="13" customWidth="1"/>
    <col min="1539" max="1539" width="13.83203125" style="13" customWidth="1"/>
    <col min="1540" max="1540" width="9" style="13"/>
    <col min="1541" max="1541" width="10.6640625" style="13" customWidth="1"/>
    <col min="1542" max="1543" width="9" style="13"/>
    <col min="1544" max="1544" width="8" style="13" customWidth="1"/>
    <col min="1545" max="1545" width="9.33203125" style="13" customWidth="1"/>
    <col min="1546" max="1546" width="6.5" style="13" customWidth="1"/>
    <col min="1547" max="1547" width="8.6640625" style="13" customWidth="1"/>
    <col min="1548" max="1548" width="9" style="13"/>
    <col min="1549" max="1549" width="11.5" style="13" customWidth="1"/>
    <col min="1550" max="1550" width="9.83203125" style="13" customWidth="1"/>
    <col min="1551" max="1551" width="7" style="13" customWidth="1"/>
    <col min="1552" max="1552" width="9" style="13"/>
    <col min="1553" max="1553" width="11.83203125" style="13" customWidth="1"/>
    <col min="1554" max="1554" width="9.5" style="13" customWidth="1"/>
    <col min="1555" max="1792" width="9" style="13"/>
    <col min="1793" max="1793" width="3" style="13" customWidth="1"/>
    <col min="1794" max="1794" width="11.5" style="13" customWidth="1"/>
    <col min="1795" max="1795" width="13.83203125" style="13" customWidth="1"/>
    <col min="1796" max="1796" width="9" style="13"/>
    <col min="1797" max="1797" width="10.6640625" style="13" customWidth="1"/>
    <col min="1798" max="1799" width="9" style="13"/>
    <col min="1800" max="1800" width="8" style="13" customWidth="1"/>
    <col min="1801" max="1801" width="9.33203125" style="13" customWidth="1"/>
    <col min="1802" max="1802" width="6.5" style="13" customWidth="1"/>
    <col min="1803" max="1803" width="8.6640625" style="13" customWidth="1"/>
    <col min="1804" max="1804" width="9" style="13"/>
    <col min="1805" max="1805" width="11.5" style="13" customWidth="1"/>
    <col min="1806" max="1806" width="9.83203125" style="13" customWidth="1"/>
    <col min="1807" max="1807" width="7" style="13" customWidth="1"/>
    <col min="1808" max="1808" width="9" style="13"/>
    <col min="1809" max="1809" width="11.83203125" style="13" customWidth="1"/>
    <col min="1810" max="1810" width="9.5" style="13" customWidth="1"/>
    <col min="1811" max="2048" width="9" style="13"/>
    <col min="2049" max="2049" width="3" style="13" customWidth="1"/>
    <col min="2050" max="2050" width="11.5" style="13" customWidth="1"/>
    <col min="2051" max="2051" width="13.83203125" style="13" customWidth="1"/>
    <col min="2052" max="2052" width="9" style="13"/>
    <col min="2053" max="2053" width="10.6640625" style="13" customWidth="1"/>
    <col min="2054" max="2055" width="9" style="13"/>
    <col min="2056" max="2056" width="8" style="13" customWidth="1"/>
    <col min="2057" max="2057" width="9.33203125" style="13" customWidth="1"/>
    <col min="2058" max="2058" width="6.5" style="13" customWidth="1"/>
    <col min="2059" max="2059" width="8.6640625" style="13" customWidth="1"/>
    <col min="2060" max="2060" width="9" style="13"/>
    <col min="2061" max="2061" width="11.5" style="13" customWidth="1"/>
    <col min="2062" max="2062" width="9.83203125" style="13" customWidth="1"/>
    <col min="2063" max="2063" width="7" style="13" customWidth="1"/>
    <col min="2064" max="2064" width="9" style="13"/>
    <col min="2065" max="2065" width="11.83203125" style="13" customWidth="1"/>
    <col min="2066" max="2066" width="9.5" style="13" customWidth="1"/>
    <col min="2067" max="2304" width="9" style="13"/>
    <col min="2305" max="2305" width="3" style="13" customWidth="1"/>
    <col min="2306" max="2306" width="11.5" style="13" customWidth="1"/>
    <col min="2307" max="2307" width="13.83203125" style="13" customWidth="1"/>
    <col min="2308" max="2308" width="9" style="13"/>
    <col min="2309" max="2309" width="10.6640625" style="13" customWidth="1"/>
    <col min="2310" max="2311" width="9" style="13"/>
    <col min="2312" max="2312" width="8" style="13" customWidth="1"/>
    <col min="2313" max="2313" width="9.33203125" style="13" customWidth="1"/>
    <col min="2314" max="2314" width="6.5" style="13" customWidth="1"/>
    <col min="2315" max="2315" width="8.6640625" style="13" customWidth="1"/>
    <col min="2316" max="2316" width="9" style="13"/>
    <col min="2317" max="2317" width="11.5" style="13" customWidth="1"/>
    <col min="2318" max="2318" width="9.83203125" style="13" customWidth="1"/>
    <col min="2319" max="2319" width="7" style="13" customWidth="1"/>
    <col min="2320" max="2320" width="9" style="13"/>
    <col min="2321" max="2321" width="11.83203125" style="13" customWidth="1"/>
    <col min="2322" max="2322" width="9.5" style="13" customWidth="1"/>
    <col min="2323" max="2560" width="9" style="13"/>
    <col min="2561" max="2561" width="3" style="13" customWidth="1"/>
    <col min="2562" max="2562" width="11.5" style="13" customWidth="1"/>
    <col min="2563" max="2563" width="13.83203125" style="13" customWidth="1"/>
    <col min="2564" max="2564" width="9" style="13"/>
    <col min="2565" max="2565" width="10.6640625" style="13" customWidth="1"/>
    <col min="2566" max="2567" width="9" style="13"/>
    <col min="2568" max="2568" width="8" style="13" customWidth="1"/>
    <col min="2569" max="2569" width="9.33203125" style="13" customWidth="1"/>
    <col min="2570" max="2570" width="6.5" style="13" customWidth="1"/>
    <col min="2571" max="2571" width="8.6640625" style="13" customWidth="1"/>
    <col min="2572" max="2572" width="9" style="13"/>
    <col min="2573" max="2573" width="11.5" style="13" customWidth="1"/>
    <col min="2574" max="2574" width="9.83203125" style="13" customWidth="1"/>
    <col min="2575" max="2575" width="7" style="13" customWidth="1"/>
    <col min="2576" max="2576" width="9" style="13"/>
    <col min="2577" max="2577" width="11.83203125" style="13" customWidth="1"/>
    <col min="2578" max="2578" width="9.5" style="13" customWidth="1"/>
    <col min="2579" max="2816" width="9" style="13"/>
    <col min="2817" max="2817" width="3" style="13" customWidth="1"/>
    <col min="2818" max="2818" width="11.5" style="13" customWidth="1"/>
    <col min="2819" max="2819" width="13.83203125" style="13" customWidth="1"/>
    <col min="2820" max="2820" width="9" style="13"/>
    <col min="2821" max="2821" width="10.6640625" style="13" customWidth="1"/>
    <col min="2822" max="2823" width="9" style="13"/>
    <col min="2824" max="2824" width="8" style="13" customWidth="1"/>
    <col min="2825" max="2825" width="9.33203125" style="13" customWidth="1"/>
    <col min="2826" max="2826" width="6.5" style="13" customWidth="1"/>
    <col min="2827" max="2827" width="8.6640625" style="13" customWidth="1"/>
    <col min="2828" max="2828" width="9" style="13"/>
    <col min="2829" max="2829" width="11.5" style="13" customWidth="1"/>
    <col min="2830" max="2830" width="9.83203125" style="13" customWidth="1"/>
    <col min="2831" max="2831" width="7" style="13" customWidth="1"/>
    <col min="2832" max="2832" width="9" style="13"/>
    <col min="2833" max="2833" width="11.83203125" style="13" customWidth="1"/>
    <col min="2834" max="2834" width="9.5" style="13" customWidth="1"/>
    <col min="2835" max="3072" width="9" style="13"/>
    <col min="3073" max="3073" width="3" style="13" customWidth="1"/>
    <col min="3074" max="3074" width="11.5" style="13" customWidth="1"/>
    <col min="3075" max="3075" width="13.83203125" style="13" customWidth="1"/>
    <col min="3076" max="3076" width="9" style="13"/>
    <col min="3077" max="3077" width="10.6640625" style="13" customWidth="1"/>
    <col min="3078" max="3079" width="9" style="13"/>
    <col min="3080" max="3080" width="8" style="13" customWidth="1"/>
    <col min="3081" max="3081" width="9.33203125" style="13" customWidth="1"/>
    <col min="3082" max="3082" width="6.5" style="13" customWidth="1"/>
    <col min="3083" max="3083" width="8.6640625" style="13" customWidth="1"/>
    <col min="3084" max="3084" width="9" style="13"/>
    <col min="3085" max="3085" width="11.5" style="13" customWidth="1"/>
    <col min="3086" max="3086" width="9.83203125" style="13" customWidth="1"/>
    <col min="3087" max="3087" width="7" style="13" customWidth="1"/>
    <col min="3088" max="3088" width="9" style="13"/>
    <col min="3089" max="3089" width="11.83203125" style="13" customWidth="1"/>
    <col min="3090" max="3090" width="9.5" style="13" customWidth="1"/>
    <col min="3091" max="3328" width="9" style="13"/>
    <col min="3329" max="3329" width="3" style="13" customWidth="1"/>
    <col min="3330" max="3330" width="11.5" style="13" customWidth="1"/>
    <col min="3331" max="3331" width="13.83203125" style="13" customWidth="1"/>
    <col min="3332" max="3332" width="9" style="13"/>
    <col min="3333" max="3333" width="10.6640625" style="13" customWidth="1"/>
    <col min="3334" max="3335" width="9" style="13"/>
    <col min="3336" max="3336" width="8" style="13" customWidth="1"/>
    <col min="3337" max="3337" width="9.33203125" style="13" customWidth="1"/>
    <col min="3338" max="3338" width="6.5" style="13" customWidth="1"/>
    <col min="3339" max="3339" width="8.6640625" style="13" customWidth="1"/>
    <col min="3340" max="3340" width="9" style="13"/>
    <col min="3341" max="3341" width="11.5" style="13" customWidth="1"/>
    <col min="3342" max="3342" width="9.83203125" style="13" customWidth="1"/>
    <col min="3343" max="3343" width="7" style="13" customWidth="1"/>
    <col min="3344" max="3344" width="9" style="13"/>
    <col min="3345" max="3345" width="11.83203125" style="13" customWidth="1"/>
    <col min="3346" max="3346" width="9.5" style="13" customWidth="1"/>
    <col min="3347" max="3584" width="9" style="13"/>
    <col min="3585" max="3585" width="3" style="13" customWidth="1"/>
    <col min="3586" max="3586" width="11.5" style="13" customWidth="1"/>
    <col min="3587" max="3587" width="13.83203125" style="13" customWidth="1"/>
    <col min="3588" max="3588" width="9" style="13"/>
    <col min="3589" max="3589" width="10.6640625" style="13" customWidth="1"/>
    <col min="3590" max="3591" width="9" style="13"/>
    <col min="3592" max="3592" width="8" style="13" customWidth="1"/>
    <col min="3593" max="3593" width="9.33203125" style="13" customWidth="1"/>
    <col min="3594" max="3594" width="6.5" style="13" customWidth="1"/>
    <col min="3595" max="3595" width="8.6640625" style="13" customWidth="1"/>
    <col min="3596" max="3596" width="9" style="13"/>
    <col min="3597" max="3597" width="11.5" style="13" customWidth="1"/>
    <col min="3598" max="3598" width="9.83203125" style="13" customWidth="1"/>
    <col min="3599" max="3599" width="7" style="13" customWidth="1"/>
    <col min="3600" max="3600" width="9" style="13"/>
    <col min="3601" max="3601" width="11.83203125" style="13" customWidth="1"/>
    <col min="3602" max="3602" width="9.5" style="13" customWidth="1"/>
    <col min="3603" max="3840" width="9" style="13"/>
    <col min="3841" max="3841" width="3" style="13" customWidth="1"/>
    <col min="3842" max="3842" width="11.5" style="13" customWidth="1"/>
    <col min="3843" max="3843" width="13.83203125" style="13" customWidth="1"/>
    <col min="3844" max="3844" width="9" style="13"/>
    <col min="3845" max="3845" width="10.6640625" style="13" customWidth="1"/>
    <col min="3846" max="3847" width="9" style="13"/>
    <col min="3848" max="3848" width="8" style="13" customWidth="1"/>
    <col min="3849" max="3849" width="9.33203125" style="13" customWidth="1"/>
    <col min="3850" max="3850" width="6.5" style="13" customWidth="1"/>
    <col min="3851" max="3851" width="8.6640625" style="13" customWidth="1"/>
    <col min="3852" max="3852" width="9" style="13"/>
    <col min="3853" max="3853" width="11.5" style="13" customWidth="1"/>
    <col min="3854" max="3854" width="9.83203125" style="13" customWidth="1"/>
    <col min="3855" max="3855" width="7" style="13" customWidth="1"/>
    <col min="3856" max="3856" width="9" style="13"/>
    <col min="3857" max="3857" width="11.83203125" style="13" customWidth="1"/>
    <col min="3858" max="3858" width="9.5" style="13" customWidth="1"/>
    <col min="3859" max="4096" width="9" style="13"/>
    <col min="4097" max="4097" width="3" style="13" customWidth="1"/>
    <col min="4098" max="4098" width="11.5" style="13" customWidth="1"/>
    <col min="4099" max="4099" width="13.83203125" style="13" customWidth="1"/>
    <col min="4100" max="4100" width="9" style="13"/>
    <col min="4101" max="4101" width="10.6640625" style="13" customWidth="1"/>
    <col min="4102" max="4103" width="9" style="13"/>
    <col min="4104" max="4104" width="8" style="13" customWidth="1"/>
    <col min="4105" max="4105" width="9.33203125" style="13" customWidth="1"/>
    <col min="4106" max="4106" width="6.5" style="13" customWidth="1"/>
    <col min="4107" max="4107" width="8.6640625" style="13" customWidth="1"/>
    <col min="4108" max="4108" width="9" style="13"/>
    <col min="4109" max="4109" width="11.5" style="13" customWidth="1"/>
    <col min="4110" max="4110" width="9.83203125" style="13" customWidth="1"/>
    <col min="4111" max="4111" width="7" style="13" customWidth="1"/>
    <col min="4112" max="4112" width="9" style="13"/>
    <col min="4113" max="4113" width="11.83203125" style="13" customWidth="1"/>
    <col min="4114" max="4114" width="9.5" style="13" customWidth="1"/>
    <col min="4115" max="4352" width="9" style="13"/>
    <col min="4353" max="4353" width="3" style="13" customWidth="1"/>
    <col min="4354" max="4354" width="11.5" style="13" customWidth="1"/>
    <col min="4355" max="4355" width="13.83203125" style="13" customWidth="1"/>
    <col min="4356" max="4356" width="9" style="13"/>
    <col min="4357" max="4357" width="10.6640625" style="13" customWidth="1"/>
    <col min="4358" max="4359" width="9" style="13"/>
    <col min="4360" max="4360" width="8" style="13" customWidth="1"/>
    <col min="4361" max="4361" width="9.33203125" style="13" customWidth="1"/>
    <col min="4362" max="4362" width="6.5" style="13" customWidth="1"/>
    <col min="4363" max="4363" width="8.6640625" style="13" customWidth="1"/>
    <col min="4364" max="4364" width="9" style="13"/>
    <col min="4365" max="4365" width="11.5" style="13" customWidth="1"/>
    <col min="4366" max="4366" width="9.83203125" style="13" customWidth="1"/>
    <col min="4367" max="4367" width="7" style="13" customWidth="1"/>
    <col min="4368" max="4368" width="9" style="13"/>
    <col min="4369" max="4369" width="11.83203125" style="13" customWidth="1"/>
    <col min="4370" max="4370" width="9.5" style="13" customWidth="1"/>
    <col min="4371" max="4608" width="9" style="13"/>
    <col min="4609" max="4609" width="3" style="13" customWidth="1"/>
    <col min="4610" max="4610" width="11.5" style="13" customWidth="1"/>
    <col min="4611" max="4611" width="13.83203125" style="13" customWidth="1"/>
    <col min="4612" max="4612" width="9" style="13"/>
    <col min="4613" max="4613" width="10.6640625" style="13" customWidth="1"/>
    <col min="4614" max="4615" width="9" style="13"/>
    <col min="4616" max="4616" width="8" style="13" customWidth="1"/>
    <col min="4617" max="4617" width="9.33203125" style="13" customWidth="1"/>
    <col min="4618" max="4618" width="6.5" style="13" customWidth="1"/>
    <col min="4619" max="4619" width="8.6640625" style="13" customWidth="1"/>
    <col min="4620" max="4620" width="9" style="13"/>
    <col min="4621" max="4621" width="11.5" style="13" customWidth="1"/>
    <col min="4622" max="4622" width="9.83203125" style="13" customWidth="1"/>
    <col min="4623" max="4623" width="7" style="13" customWidth="1"/>
    <col min="4624" max="4624" width="9" style="13"/>
    <col min="4625" max="4625" width="11.83203125" style="13" customWidth="1"/>
    <col min="4626" max="4626" width="9.5" style="13" customWidth="1"/>
    <col min="4627" max="4864" width="9" style="13"/>
    <col min="4865" max="4865" width="3" style="13" customWidth="1"/>
    <col min="4866" max="4866" width="11.5" style="13" customWidth="1"/>
    <col min="4867" max="4867" width="13.83203125" style="13" customWidth="1"/>
    <col min="4868" max="4868" width="9" style="13"/>
    <col min="4869" max="4869" width="10.6640625" style="13" customWidth="1"/>
    <col min="4870" max="4871" width="9" style="13"/>
    <col min="4872" max="4872" width="8" style="13" customWidth="1"/>
    <col min="4873" max="4873" width="9.33203125" style="13" customWidth="1"/>
    <col min="4874" max="4874" width="6.5" style="13" customWidth="1"/>
    <col min="4875" max="4875" width="8.6640625" style="13" customWidth="1"/>
    <col min="4876" max="4876" width="9" style="13"/>
    <col min="4877" max="4877" width="11.5" style="13" customWidth="1"/>
    <col min="4878" max="4878" width="9.83203125" style="13" customWidth="1"/>
    <col min="4879" max="4879" width="7" style="13" customWidth="1"/>
    <col min="4880" max="4880" width="9" style="13"/>
    <col min="4881" max="4881" width="11.83203125" style="13" customWidth="1"/>
    <col min="4882" max="4882" width="9.5" style="13" customWidth="1"/>
    <col min="4883" max="5120" width="9" style="13"/>
    <col min="5121" max="5121" width="3" style="13" customWidth="1"/>
    <col min="5122" max="5122" width="11.5" style="13" customWidth="1"/>
    <col min="5123" max="5123" width="13.83203125" style="13" customWidth="1"/>
    <col min="5124" max="5124" width="9" style="13"/>
    <col min="5125" max="5125" width="10.6640625" style="13" customWidth="1"/>
    <col min="5126" max="5127" width="9" style="13"/>
    <col min="5128" max="5128" width="8" style="13" customWidth="1"/>
    <col min="5129" max="5129" width="9.33203125" style="13" customWidth="1"/>
    <col min="5130" max="5130" width="6.5" style="13" customWidth="1"/>
    <col min="5131" max="5131" width="8.6640625" style="13" customWidth="1"/>
    <col min="5132" max="5132" width="9" style="13"/>
    <col min="5133" max="5133" width="11.5" style="13" customWidth="1"/>
    <col min="5134" max="5134" width="9.83203125" style="13" customWidth="1"/>
    <col min="5135" max="5135" width="7" style="13" customWidth="1"/>
    <col min="5136" max="5136" width="9" style="13"/>
    <col min="5137" max="5137" width="11.83203125" style="13" customWidth="1"/>
    <col min="5138" max="5138" width="9.5" style="13" customWidth="1"/>
    <col min="5139" max="5376" width="9" style="13"/>
    <col min="5377" max="5377" width="3" style="13" customWidth="1"/>
    <col min="5378" max="5378" width="11.5" style="13" customWidth="1"/>
    <col min="5379" max="5379" width="13.83203125" style="13" customWidth="1"/>
    <col min="5380" max="5380" width="9" style="13"/>
    <col min="5381" max="5381" width="10.6640625" style="13" customWidth="1"/>
    <col min="5382" max="5383" width="9" style="13"/>
    <col min="5384" max="5384" width="8" style="13" customWidth="1"/>
    <col min="5385" max="5385" width="9.33203125" style="13" customWidth="1"/>
    <col min="5386" max="5386" width="6.5" style="13" customWidth="1"/>
    <col min="5387" max="5387" width="8.6640625" style="13" customWidth="1"/>
    <col min="5388" max="5388" width="9" style="13"/>
    <col min="5389" max="5389" width="11.5" style="13" customWidth="1"/>
    <col min="5390" max="5390" width="9.83203125" style="13" customWidth="1"/>
    <col min="5391" max="5391" width="7" style="13" customWidth="1"/>
    <col min="5392" max="5392" width="9" style="13"/>
    <col min="5393" max="5393" width="11.83203125" style="13" customWidth="1"/>
    <col min="5394" max="5394" width="9.5" style="13" customWidth="1"/>
    <col min="5395" max="5632" width="9" style="13"/>
    <col min="5633" max="5633" width="3" style="13" customWidth="1"/>
    <col min="5634" max="5634" width="11.5" style="13" customWidth="1"/>
    <col min="5635" max="5635" width="13.83203125" style="13" customWidth="1"/>
    <col min="5636" max="5636" width="9" style="13"/>
    <col min="5637" max="5637" width="10.6640625" style="13" customWidth="1"/>
    <col min="5638" max="5639" width="9" style="13"/>
    <col min="5640" max="5640" width="8" style="13" customWidth="1"/>
    <col min="5641" max="5641" width="9.33203125" style="13" customWidth="1"/>
    <col min="5642" max="5642" width="6.5" style="13" customWidth="1"/>
    <col min="5643" max="5643" width="8.6640625" style="13" customWidth="1"/>
    <col min="5644" max="5644" width="9" style="13"/>
    <col min="5645" max="5645" width="11.5" style="13" customWidth="1"/>
    <col min="5646" max="5646" width="9.83203125" style="13" customWidth="1"/>
    <col min="5647" max="5647" width="7" style="13" customWidth="1"/>
    <col min="5648" max="5648" width="9" style="13"/>
    <col min="5649" max="5649" width="11.83203125" style="13" customWidth="1"/>
    <col min="5650" max="5650" width="9.5" style="13" customWidth="1"/>
    <col min="5651" max="5888" width="9" style="13"/>
    <col min="5889" max="5889" width="3" style="13" customWidth="1"/>
    <col min="5890" max="5890" width="11.5" style="13" customWidth="1"/>
    <col min="5891" max="5891" width="13.83203125" style="13" customWidth="1"/>
    <col min="5892" max="5892" width="9" style="13"/>
    <col min="5893" max="5893" width="10.6640625" style="13" customWidth="1"/>
    <col min="5894" max="5895" width="9" style="13"/>
    <col min="5896" max="5896" width="8" style="13" customWidth="1"/>
    <col min="5897" max="5897" width="9.33203125" style="13" customWidth="1"/>
    <col min="5898" max="5898" width="6.5" style="13" customWidth="1"/>
    <col min="5899" max="5899" width="8.6640625" style="13" customWidth="1"/>
    <col min="5900" max="5900" width="9" style="13"/>
    <col min="5901" max="5901" width="11.5" style="13" customWidth="1"/>
    <col min="5902" max="5902" width="9.83203125" style="13" customWidth="1"/>
    <col min="5903" max="5903" width="7" style="13" customWidth="1"/>
    <col min="5904" max="5904" width="9" style="13"/>
    <col min="5905" max="5905" width="11.83203125" style="13" customWidth="1"/>
    <col min="5906" max="5906" width="9.5" style="13" customWidth="1"/>
    <col min="5907" max="6144" width="9" style="13"/>
    <col min="6145" max="6145" width="3" style="13" customWidth="1"/>
    <col min="6146" max="6146" width="11.5" style="13" customWidth="1"/>
    <col min="6147" max="6147" width="13.83203125" style="13" customWidth="1"/>
    <col min="6148" max="6148" width="9" style="13"/>
    <col min="6149" max="6149" width="10.6640625" style="13" customWidth="1"/>
    <col min="6150" max="6151" width="9" style="13"/>
    <col min="6152" max="6152" width="8" style="13" customWidth="1"/>
    <col min="6153" max="6153" width="9.33203125" style="13" customWidth="1"/>
    <col min="6154" max="6154" width="6.5" style="13" customWidth="1"/>
    <col min="6155" max="6155" width="8.6640625" style="13" customWidth="1"/>
    <col min="6156" max="6156" width="9" style="13"/>
    <col min="6157" max="6157" width="11.5" style="13" customWidth="1"/>
    <col min="6158" max="6158" width="9.83203125" style="13" customWidth="1"/>
    <col min="6159" max="6159" width="7" style="13" customWidth="1"/>
    <col min="6160" max="6160" width="9" style="13"/>
    <col min="6161" max="6161" width="11.83203125" style="13" customWidth="1"/>
    <col min="6162" max="6162" width="9.5" style="13" customWidth="1"/>
    <col min="6163" max="6400" width="9" style="13"/>
    <col min="6401" max="6401" width="3" style="13" customWidth="1"/>
    <col min="6402" max="6402" width="11.5" style="13" customWidth="1"/>
    <col min="6403" max="6403" width="13.83203125" style="13" customWidth="1"/>
    <col min="6404" max="6404" width="9" style="13"/>
    <col min="6405" max="6405" width="10.6640625" style="13" customWidth="1"/>
    <col min="6406" max="6407" width="9" style="13"/>
    <col min="6408" max="6408" width="8" style="13" customWidth="1"/>
    <col min="6409" max="6409" width="9.33203125" style="13" customWidth="1"/>
    <col min="6410" max="6410" width="6.5" style="13" customWidth="1"/>
    <col min="6411" max="6411" width="8.6640625" style="13" customWidth="1"/>
    <col min="6412" max="6412" width="9" style="13"/>
    <col min="6413" max="6413" width="11.5" style="13" customWidth="1"/>
    <col min="6414" max="6414" width="9.83203125" style="13" customWidth="1"/>
    <col min="6415" max="6415" width="7" style="13" customWidth="1"/>
    <col min="6416" max="6416" width="9" style="13"/>
    <col min="6417" max="6417" width="11.83203125" style="13" customWidth="1"/>
    <col min="6418" max="6418" width="9.5" style="13" customWidth="1"/>
    <col min="6419" max="6656" width="9" style="13"/>
    <col min="6657" max="6657" width="3" style="13" customWidth="1"/>
    <col min="6658" max="6658" width="11.5" style="13" customWidth="1"/>
    <col min="6659" max="6659" width="13.83203125" style="13" customWidth="1"/>
    <col min="6660" max="6660" width="9" style="13"/>
    <col min="6661" max="6661" width="10.6640625" style="13" customWidth="1"/>
    <col min="6662" max="6663" width="9" style="13"/>
    <col min="6664" max="6664" width="8" style="13" customWidth="1"/>
    <col min="6665" max="6665" width="9.33203125" style="13" customWidth="1"/>
    <col min="6666" max="6666" width="6.5" style="13" customWidth="1"/>
    <col min="6667" max="6667" width="8.6640625" style="13" customWidth="1"/>
    <col min="6668" max="6668" width="9" style="13"/>
    <col min="6669" max="6669" width="11.5" style="13" customWidth="1"/>
    <col min="6670" max="6670" width="9.83203125" style="13" customWidth="1"/>
    <col min="6671" max="6671" width="7" style="13" customWidth="1"/>
    <col min="6672" max="6672" width="9" style="13"/>
    <col min="6673" max="6673" width="11.83203125" style="13" customWidth="1"/>
    <col min="6674" max="6674" width="9.5" style="13" customWidth="1"/>
    <col min="6675" max="6912" width="9" style="13"/>
    <col min="6913" max="6913" width="3" style="13" customWidth="1"/>
    <col min="6914" max="6914" width="11.5" style="13" customWidth="1"/>
    <col min="6915" max="6915" width="13.83203125" style="13" customWidth="1"/>
    <col min="6916" max="6916" width="9" style="13"/>
    <col min="6917" max="6917" width="10.6640625" style="13" customWidth="1"/>
    <col min="6918" max="6919" width="9" style="13"/>
    <col min="6920" max="6920" width="8" style="13" customWidth="1"/>
    <col min="6921" max="6921" width="9.33203125" style="13" customWidth="1"/>
    <col min="6922" max="6922" width="6.5" style="13" customWidth="1"/>
    <col min="6923" max="6923" width="8.6640625" style="13" customWidth="1"/>
    <col min="6924" max="6924" width="9" style="13"/>
    <col min="6925" max="6925" width="11.5" style="13" customWidth="1"/>
    <col min="6926" max="6926" width="9.83203125" style="13" customWidth="1"/>
    <col min="6927" max="6927" width="7" style="13" customWidth="1"/>
    <col min="6928" max="6928" width="9" style="13"/>
    <col min="6929" max="6929" width="11.83203125" style="13" customWidth="1"/>
    <col min="6930" max="6930" width="9.5" style="13" customWidth="1"/>
    <col min="6931" max="7168" width="9" style="13"/>
    <col min="7169" max="7169" width="3" style="13" customWidth="1"/>
    <col min="7170" max="7170" width="11.5" style="13" customWidth="1"/>
    <col min="7171" max="7171" width="13.83203125" style="13" customWidth="1"/>
    <col min="7172" max="7172" width="9" style="13"/>
    <col min="7173" max="7173" width="10.6640625" style="13" customWidth="1"/>
    <col min="7174" max="7175" width="9" style="13"/>
    <col min="7176" max="7176" width="8" style="13" customWidth="1"/>
    <col min="7177" max="7177" width="9.33203125" style="13" customWidth="1"/>
    <col min="7178" max="7178" width="6.5" style="13" customWidth="1"/>
    <col min="7179" max="7179" width="8.6640625" style="13" customWidth="1"/>
    <col min="7180" max="7180" width="9" style="13"/>
    <col min="7181" max="7181" width="11.5" style="13" customWidth="1"/>
    <col min="7182" max="7182" width="9.83203125" style="13" customWidth="1"/>
    <col min="7183" max="7183" width="7" style="13" customWidth="1"/>
    <col min="7184" max="7184" width="9" style="13"/>
    <col min="7185" max="7185" width="11.83203125" style="13" customWidth="1"/>
    <col min="7186" max="7186" width="9.5" style="13" customWidth="1"/>
    <col min="7187" max="7424" width="9" style="13"/>
    <col min="7425" max="7425" width="3" style="13" customWidth="1"/>
    <col min="7426" max="7426" width="11.5" style="13" customWidth="1"/>
    <col min="7427" max="7427" width="13.83203125" style="13" customWidth="1"/>
    <col min="7428" max="7428" width="9" style="13"/>
    <col min="7429" max="7429" width="10.6640625" style="13" customWidth="1"/>
    <col min="7430" max="7431" width="9" style="13"/>
    <col min="7432" max="7432" width="8" style="13" customWidth="1"/>
    <col min="7433" max="7433" width="9.33203125" style="13" customWidth="1"/>
    <col min="7434" max="7434" width="6.5" style="13" customWidth="1"/>
    <col min="7435" max="7435" width="8.6640625" style="13" customWidth="1"/>
    <col min="7436" max="7436" width="9" style="13"/>
    <col min="7437" max="7437" width="11.5" style="13" customWidth="1"/>
    <col min="7438" max="7438" width="9.83203125" style="13" customWidth="1"/>
    <col min="7439" max="7439" width="7" style="13" customWidth="1"/>
    <col min="7440" max="7440" width="9" style="13"/>
    <col min="7441" max="7441" width="11.83203125" style="13" customWidth="1"/>
    <col min="7442" max="7442" width="9.5" style="13" customWidth="1"/>
    <col min="7443" max="7680" width="9" style="13"/>
    <col min="7681" max="7681" width="3" style="13" customWidth="1"/>
    <col min="7682" max="7682" width="11.5" style="13" customWidth="1"/>
    <col min="7683" max="7683" width="13.83203125" style="13" customWidth="1"/>
    <col min="7684" max="7684" width="9" style="13"/>
    <col min="7685" max="7685" width="10.6640625" style="13" customWidth="1"/>
    <col min="7686" max="7687" width="9" style="13"/>
    <col min="7688" max="7688" width="8" style="13" customWidth="1"/>
    <col min="7689" max="7689" width="9.33203125" style="13" customWidth="1"/>
    <col min="7690" max="7690" width="6.5" style="13" customWidth="1"/>
    <col min="7691" max="7691" width="8.6640625" style="13" customWidth="1"/>
    <col min="7692" max="7692" width="9" style="13"/>
    <col min="7693" max="7693" width="11.5" style="13" customWidth="1"/>
    <col min="7694" max="7694" width="9.83203125" style="13" customWidth="1"/>
    <col min="7695" max="7695" width="7" style="13" customWidth="1"/>
    <col min="7696" max="7696" width="9" style="13"/>
    <col min="7697" max="7697" width="11.83203125" style="13" customWidth="1"/>
    <col min="7698" max="7698" width="9.5" style="13" customWidth="1"/>
    <col min="7699" max="7936" width="9" style="13"/>
    <col min="7937" max="7937" width="3" style="13" customWidth="1"/>
    <col min="7938" max="7938" width="11.5" style="13" customWidth="1"/>
    <col min="7939" max="7939" width="13.83203125" style="13" customWidth="1"/>
    <col min="7940" max="7940" width="9" style="13"/>
    <col min="7941" max="7941" width="10.6640625" style="13" customWidth="1"/>
    <col min="7942" max="7943" width="9" style="13"/>
    <col min="7944" max="7944" width="8" style="13" customWidth="1"/>
    <col min="7945" max="7945" width="9.33203125" style="13" customWidth="1"/>
    <col min="7946" max="7946" width="6.5" style="13" customWidth="1"/>
    <col min="7947" max="7947" width="8.6640625" style="13" customWidth="1"/>
    <col min="7948" max="7948" width="9" style="13"/>
    <col min="7949" max="7949" width="11.5" style="13" customWidth="1"/>
    <col min="7950" max="7950" width="9.83203125" style="13" customWidth="1"/>
    <col min="7951" max="7951" width="7" style="13" customWidth="1"/>
    <col min="7952" max="7952" width="9" style="13"/>
    <col min="7953" max="7953" width="11.83203125" style="13" customWidth="1"/>
    <col min="7954" max="7954" width="9.5" style="13" customWidth="1"/>
    <col min="7955" max="8192" width="9" style="13"/>
    <col min="8193" max="8193" width="3" style="13" customWidth="1"/>
    <col min="8194" max="8194" width="11.5" style="13" customWidth="1"/>
    <col min="8195" max="8195" width="13.83203125" style="13" customWidth="1"/>
    <col min="8196" max="8196" width="9" style="13"/>
    <col min="8197" max="8197" width="10.6640625" style="13" customWidth="1"/>
    <col min="8198" max="8199" width="9" style="13"/>
    <col min="8200" max="8200" width="8" style="13" customWidth="1"/>
    <col min="8201" max="8201" width="9.33203125" style="13" customWidth="1"/>
    <col min="8202" max="8202" width="6.5" style="13" customWidth="1"/>
    <col min="8203" max="8203" width="8.6640625" style="13" customWidth="1"/>
    <col min="8204" max="8204" width="9" style="13"/>
    <col min="8205" max="8205" width="11.5" style="13" customWidth="1"/>
    <col min="8206" max="8206" width="9.83203125" style="13" customWidth="1"/>
    <col min="8207" max="8207" width="7" style="13" customWidth="1"/>
    <col min="8208" max="8208" width="9" style="13"/>
    <col min="8209" max="8209" width="11.83203125" style="13" customWidth="1"/>
    <col min="8210" max="8210" width="9.5" style="13" customWidth="1"/>
    <col min="8211" max="8448" width="9" style="13"/>
    <col min="8449" max="8449" width="3" style="13" customWidth="1"/>
    <col min="8450" max="8450" width="11.5" style="13" customWidth="1"/>
    <col min="8451" max="8451" width="13.83203125" style="13" customWidth="1"/>
    <col min="8452" max="8452" width="9" style="13"/>
    <col min="8453" max="8453" width="10.6640625" style="13" customWidth="1"/>
    <col min="8454" max="8455" width="9" style="13"/>
    <col min="8456" max="8456" width="8" style="13" customWidth="1"/>
    <col min="8457" max="8457" width="9.33203125" style="13" customWidth="1"/>
    <col min="8458" max="8458" width="6.5" style="13" customWidth="1"/>
    <col min="8459" max="8459" width="8.6640625" style="13" customWidth="1"/>
    <col min="8460" max="8460" width="9" style="13"/>
    <col min="8461" max="8461" width="11.5" style="13" customWidth="1"/>
    <col min="8462" max="8462" width="9.83203125" style="13" customWidth="1"/>
    <col min="8463" max="8463" width="7" style="13" customWidth="1"/>
    <col min="8464" max="8464" width="9" style="13"/>
    <col min="8465" max="8465" width="11.83203125" style="13" customWidth="1"/>
    <col min="8466" max="8466" width="9.5" style="13" customWidth="1"/>
    <col min="8467" max="8704" width="9" style="13"/>
    <col min="8705" max="8705" width="3" style="13" customWidth="1"/>
    <col min="8706" max="8706" width="11.5" style="13" customWidth="1"/>
    <col min="8707" max="8707" width="13.83203125" style="13" customWidth="1"/>
    <col min="8708" max="8708" width="9" style="13"/>
    <col min="8709" max="8709" width="10.6640625" style="13" customWidth="1"/>
    <col min="8710" max="8711" width="9" style="13"/>
    <col min="8712" max="8712" width="8" style="13" customWidth="1"/>
    <col min="8713" max="8713" width="9.33203125" style="13" customWidth="1"/>
    <col min="8714" max="8714" width="6.5" style="13" customWidth="1"/>
    <col min="8715" max="8715" width="8.6640625" style="13" customWidth="1"/>
    <col min="8716" max="8716" width="9" style="13"/>
    <col min="8717" max="8717" width="11.5" style="13" customWidth="1"/>
    <col min="8718" max="8718" width="9.83203125" style="13" customWidth="1"/>
    <col min="8719" max="8719" width="7" style="13" customWidth="1"/>
    <col min="8720" max="8720" width="9" style="13"/>
    <col min="8721" max="8721" width="11.83203125" style="13" customWidth="1"/>
    <col min="8722" max="8722" width="9.5" style="13" customWidth="1"/>
    <col min="8723" max="8960" width="9" style="13"/>
    <col min="8961" max="8961" width="3" style="13" customWidth="1"/>
    <col min="8962" max="8962" width="11.5" style="13" customWidth="1"/>
    <col min="8963" max="8963" width="13.83203125" style="13" customWidth="1"/>
    <col min="8964" max="8964" width="9" style="13"/>
    <col min="8965" max="8965" width="10.6640625" style="13" customWidth="1"/>
    <col min="8966" max="8967" width="9" style="13"/>
    <col min="8968" max="8968" width="8" style="13" customWidth="1"/>
    <col min="8969" max="8969" width="9.33203125" style="13" customWidth="1"/>
    <col min="8970" max="8970" width="6.5" style="13" customWidth="1"/>
    <col min="8971" max="8971" width="8.6640625" style="13" customWidth="1"/>
    <col min="8972" max="8972" width="9" style="13"/>
    <col min="8973" max="8973" width="11.5" style="13" customWidth="1"/>
    <col min="8974" max="8974" width="9.83203125" style="13" customWidth="1"/>
    <col min="8975" max="8975" width="7" style="13" customWidth="1"/>
    <col min="8976" max="8976" width="9" style="13"/>
    <col min="8977" max="8977" width="11.83203125" style="13" customWidth="1"/>
    <col min="8978" max="8978" width="9.5" style="13" customWidth="1"/>
    <col min="8979" max="9216" width="9" style="13"/>
    <col min="9217" max="9217" width="3" style="13" customWidth="1"/>
    <col min="9218" max="9218" width="11.5" style="13" customWidth="1"/>
    <col min="9219" max="9219" width="13.83203125" style="13" customWidth="1"/>
    <col min="9220" max="9220" width="9" style="13"/>
    <col min="9221" max="9221" width="10.6640625" style="13" customWidth="1"/>
    <col min="9222" max="9223" width="9" style="13"/>
    <col min="9224" max="9224" width="8" style="13" customWidth="1"/>
    <col min="9225" max="9225" width="9.33203125" style="13" customWidth="1"/>
    <col min="9226" max="9226" width="6.5" style="13" customWidth="1"/>
    <col min="9227" max="9227" width="8.6640625" style="13" customWidth="1"/>
    <col min="9228" max="9228" width="9" style="13"/>
    <col min="9229" max="9229" width="11.5" style="13" customWidth="1"/>
    <col min="9230" max="9230" width="9.83203125" style="13" customWidth="1"/>
    <col min="9231" max="9231" width="7" style="13" customWidth="1"/>
    <col min="9232" max="9232" width="9" style="13"/>
    <col min="9233" max="9233" width="11.83203125" style="13" customWidth="1"/>
    <col min="9234" max="9234" width="9.5" style="13" customWidth="1"/>
    <col min="9235" max="9472" width="9" style="13"/>
    <col min="9473" max="9473" width="3" style="13" customWidth="1"/>
    <col min="9474" max="9474" width="11.5" style="13" customWidth="1"/>
    <col min="9475" max="9475" width="13.83203125" style="13" customWidth="1"/>
    <col min="9476" max="9476" width="9" style="13"/>
    <col min="9477" max="9477" width="10.6640625" style="13" customWidth="1"/>
    <col min="9478" max="9479" width="9" style="13"/>
    <col min="9480" max="9480" width="8" style="13" customWidth="1"/>
    <col min="9481" max="9481" width="9.33203125" style="13" customWidth="1"/>
    <col min="9482" max="9482" width="6.5" style="13" customWidth="1"/>
    <col min="9483" max="9483" width="8.6640625" style="13" customWidth="1"/>
    <col min="9484" max="9484" width="9" style="13"/>
    <col min="9485" max="9485" width="11.5" style="13" customWidth="1"/>
    <col min="9486" max="9486" width="9.83203125" style="13" customWidth="1"/>
    <col min="9487" max="9487" width="7" style="13" customWidth="1"/>
    <col min="9488" max="9488" width="9" style="13"/>
    <col min="9489" max="9489" width="11.83203125" style="13" customWidth="1"/>
    <col min="9490" max="9490" width="9.5" style="13" customWidth="1"/>
    <col min="9491" max="9728" width="9" style="13"/>
    <col min="9729" max="9729" width="3" style="13" customWidth="1"/>
    <col min="9730" max="9730" width="11.5" style="13" customWidth="1"/>
    <col min="9731" max="9731" width="13.83203125" style="13" customWidth="1"/>
    <col min="9732" max="9732" width="9" style="13"/>
    <col min="9733" max="9733" width="10.6640625" style="13" customWidth="1"/>
    <col min="9734" max="9735" width="9" style="13"/>
    <col min="9736" max="9736" width="8" style="13" customWidth="1"/>
    <col min="9737" max="9737" width="9.33203125" style="13" customWidth="1"/>
    <col min="9738" max="9738" width="6.5" style="13" customWidth="1"/>
    <col min="9739" max="9739" width="8.6640625" style="13" customWidth="1"/>
    <col min="9740" max="9740" width="9" style="13"/>
    <col min="9741" max="9741" width="11.5" style="13" customWidth="1"/>
    <col min="9742" max="9742" width="9.83203125" style="13" customWidth="1"/>
    <col min="9743" max="9743" width="7" style="13" customWidth="1"/>
    <col min="9744" max="9744" width="9" style="13"/>
    <col min="9745" max="9745" width="11.83203125" style="13" customWidth="1"/>
    <col min="9746" max="9746" width="9.5" style="13" customWidth="1"/>
    <col min="9747" max="9984" width="9" style="13"/>
    <col min="9985" max="9985" width="3" style="13" customWidth="1"/>
    <col min="9986" max="9986" width="11.5" style="13" customWidth="1"/>
    <col min="9987" max="9987" width="13.83203125" style="13" customWidth="1"/>
    <col min="9988" max="9988" width="9" style="13"/>
    <col min="9989" max="9989" width="10.6640625" style="13" customWidth="1"/>
    <col min="9990" max="9991" width="9" style="13"/>
    <col min="9992" max="9992" width="8" style="13" customWidth="1"/>
    <col min="9993" max="9993" width="9.33203125" style="13" customWidth="1"/>
    <col min="9994" max="9994" width="6.5" style="13" customWidth="1"/>
    <col min="9995" max="9995" width="8.6640625" style="13" customWidth="1"/>
    <col min="9996" max="9996" width="9" style="13"/>
    <col min="9997" max="9997" width="11.5" style="13" customWidth="1"/>
    <col min="9998" max="9998" width="9.83203125" style="13" customWidth="1"/>
    <col min="9999" max="9999" width="7" style="13" customWidth="1"/>
    <col min="10000" max="10000" width="9" style="13"/>
    <col min="10001" max="10001" width="11.83203125" style="13" customWidth="1"/>
    <col min="10002" max="10002" width="9.5" style="13" customWidth="1"/>
    <col min="10003" max="10240" width="9" style="13"/>
    <col min="10241" max="10241" width="3" style="13" customWidth="1"/>
    <col min="10242" max="10242" width="11.5" style="13" customWidth="1"/>
    <col min="10243" max="10243" width="13.83203125" style="13" customWidth="1"/>
    <col min="10244" max="10244" width="9" style="13"/>
    <col min="10245" max="10245" width="10.6640625" style="13" customWidth="1"/>
    <col min="10246" max="10247" width="9" style="13"/>
    <col min="10248" max="10248" width="8" style="13" customWidth="1"/>
    <col min="10249" max="10249" width="9.33203125" style="13" customWidth="1"/>
    <col min="10250" max="10250" width="6.5" style="13" customWidth="1"/>
    <col min="10251" max="10251" width="8.6640625" style="13" customWidth="1"/>
    <col min="10252" max="10252" width="9" style="13"/>
    <col min="10253" max="10253" width="11.5" style="13" customWidth="1"/>
    <col min="10254" max="10254" width="9.83203125" style="13" customWidth="1"/>
    <col min="10255" max="10255" width="7" style="13" customWidth="1"/>
    <col min="10256" max="10256" width="9" style="13"/>
    <col min="10257" max="10257" width="11.83203125" style="13" customWidth="1"/>
    <col min="10258" max="10258" width="9.5" style="13" customWidth="1"/>
    <col min="10259" max="10496" width="9" style="13"/>
    <col min="10497" max="10497" width="3" style="13" customWidth="1"/>
    <col min="10498" max="10498" width="11.5" style="13" customWidth="1"/>
    <col min="10499" max="10499" width="13.83203125" style="13" customWidth="1"/>
    <col min="10500" max="10500" width="9" style="13"/>
    <col min="10501" max="10501" width="10.6640625" style="13" customWidth="1"/>
    <col min="10502" max="10503" width="9" style="13"/>
    <col min="10504" max="10504" width="8" style="13" customWidth="1"/>
    <col min="10505" max="10505" width="9.33203125" style="13" customWidth="1"/>
    <col min="10506" max="10506" width="6.5" style="13" customWidth="1"/>
    <col min="10507" max="10507" width="8.6640625" style="13" customWidth="1"/>
    <col min="10508" max="10508" width="9" style="13"/>
    <col min="10509" max="10509" width="11.5" style="13" customWidth="1"/>
    <col min="10510" max="10510" width="9.83203125" style="13" customWidth="1"/>
    <col min="10511" max="10511" width="7" style="13" customWidth="1"/>
    <col min="10512" max="10512" width="9" style="13"/>
    <col min="10513" max="10513" width="11.83203125" style="13" customWidth="1"/>
    <col min="10514" max="10514" width="9.5" style="13" customWidth="1"/>
    <col min="10515" max="10752" width="9" style="13"/>
    <col min="10753" max="10753" width="3" style="13" customWidth="1"/>
    <col min="10754" max="10754" width="11.5" style="13" customWidth="1"/>
    <col min="10755" max="10755" width="13.83203125" style="13" customWidth="1"/>
    <col min="10756" max="10756" width="9" style="13"/>
    <col min="10757" max="10757" width="10.6640625" style="13" customWidth="1"/>
    <col min="10758" max="10759" width="9" style="13"/>
    <col min="10760" max="10760" width="8" style="13" customWidth="1"/>
    <col min="10761" max="10761" width="9.33203125" style="13" customWidth="1"/>
    <col min="10762" max="10762" width="6.5" style="13" customWidth="1"/>
    <col min="10763" max="10763" width="8.6640625" style="13" customWidth="1"/>
    <col min="10764" max="10764" width="9" style="13"/>
    <col min="10765" max="10765" width="11.5" style="13" customWidth="1"/>
    <col min="10766" max="10766" width="9.83203125" style="13" customWidth="1"/>
    <col min="10767" max="10767" width="7" style="13" customWidth="1"/>
    <col min="10768" max="10768" width="9" style="13"/>
    <col min="10769" max="10769" width="11.83203125" style="13" customWidth="1"/>
    <col min="10770" max="10770" width="9.5" style="13" customWidth="1"/>
    <col min="10771" max="11008" width="9" style="13"/>
    <col min="11009" max="11009" width="3" style="13" customWidth="1"/>
    <col min="11010" max="11010" width="11.5" style="13" customWidth="1"/>
    <col min="11011" max="11011" width="13.83203125" style="13" customWidth="1"/>
    <col min="11012" max="11012" width="9" style="13"/>
    <col min="11013" max="11013" width="10.6640625" style="13" customWidth="1"/>
    <col min="11014" max="11015" width="9" style="13"/>
    <col min="11016" max="11016" width="8" style="13" customWidth="1"/>
    <col min="11017" max="11017" width="9.33203125" style="13" customWidth="1"/>
    <col min="11018" max="11018" width="6.5" style="13" customWidth="1"/>
    <col min="11019" max="11019" width="8.6640625" style="13" customWidth="1"/>
    <col min="11020" max="11020" width="9" style="13"/>
    <col min="11021" max="11021" width="11.5" style="13" customWidth="1"/>
    <col min="11022" max="11022" width="9.83203125" style="13" customWidth="1"/>
    <col min="11023" max="11023" width="7" style="13" customWidth="1"/>
    <col min="11024" max="11024" width="9" style="13"/>
    <col min="11025" max="11025" width="11.83203125" style="13" customWidth="1"/>
    <col min="11026" max="11026" width="9.5" style="13" customWidth="1"/>
    <col min="11027" max="11264" width="9" style="13"/>
    <col min="11265" max="11265" width="3" style="13" customWidth="1"/>
    <col min="11266" max="11266" width="11.5" style="13" customWidth="1"/>
    <col min="11267" max="11267" width="13.83203125" style="13" customWidth="1"/>
    <col min="11268" max="11268" width="9" style="13"/>
    <col min="11269" max="11269" width="10.6640625" style="13" customWidth="1"/>
    <col min="11270" max="11271" width="9" style="13"/>
    <col min="11272" max="11272" width="8" style="13" customWidth="1"/>
    <col min="11273" max="11273" width="9.33203125" style="13" customWidth="1"/>
    <col min="11274" max="11274" width="6.5" style="13" customWidth="1"/>
    <col min="11275" max="11275" width="8.6640625" style="13" customWidth="1"/>
    <col min="11276" max="11276" width="9" style="13"/>
    <col min="11277" max="11277" width="11.5" style="13" customWidth="1"/>
    <col min="11278" max="11278" width="9.83203125" style="13" customWidth="1"/>
    <col min="11279" max="11279" width="7" style="13" customWidth="1"/>
    <col min="11280" max="11280" width="9" style="13"/>
    <col min="11281" max="11281" width="11.83203125" style="13" customWidth="1"/>
    <col min="11282" max="11282" width="9.5" style="13" customWidth="1"/>
    <col min="11283" max="11520" width="9" style="13"/>
    <col min="11521" max="11521" width="3" style="13" customWidth="1"/>
    <col min="11522" max="11522" width="11.5" style="13" customWidth="1"/>
    <col min="11523" max="11523" width="13.83203125" style="13" customWidth="1"/>
    <col min="11524" max="11524" width="9" style="13"/>
    <col min="11525" max="11525" width="10.6640625" style="13" customWidth="1"/>
    <col min="11526" max="11527" width="9" style="13"/>
    <col min="11528" max="11528" width="8" style="13" customWidth="1"/>
    <col min="11529" max="11529" width="9.33203125" style="13" customWidth="1"/>
    <col min="11530" max="11530" width="6.5" style="13" customWidth="1"/>
    <col min="11531" max="11531" width="8.6640625" style="13" customWidth="1"/>
    <col min="11532" max="11532" width="9" style="13"/>
    <col min="11533" max="11533" width="11.5" style="13" customWidth="1"/>
    <col min="11534" max="11534" width="9.83203125" style="13" customWidth="1"/>
    <col min="11535" max="11535" width="7" style="13" customWidth="1"/>
    <col min="11536" max="11536" width="9" style="13"/>
    <col min="11537" max="11537" width="11.83203125" style="13" customWidth="1"/>
    <col min="11538" max="11538" width="9.5" style="13" customWidth="1"/>
    <col min="11539" max="11776" width="9" style="13"/>
    <col min="11777" max="11777" width="3" style="13" customWidth="1"/>
    <col min="11778" max="11778" width="11.5" style="13" customWidth="1"/>
    <col min="11779" max="11779" width="13.83203125" style="13" customWidth="1"/>
    <col min="11780" max="11780" width="9" style="13"/>
    <col min="11781" max="11781" width="10.6640625" style="13" customWidth="1"/>
    <col min="11782" max="11783" width="9" style="13"/>
    <col min="11784" max="11784" width="8" style="13" customWidth="1"/>
    <col min="11785" max="11785" width="9.33203125" style="13" customWidth="1"/>
    <col min="11786" max="11786" width="6.5" style="13" customWidth="1"/>
    <col min="11787" max="11787" width="8.6640625" style="13" customWidth="1"/>
    <col min="11788" max="11788" width="9" style="13"/>
    <col min="11789" max="11789" width="11.5" style="13" customWidth="1"/>
    <col min="11790" max="11790" width="9.83203125" style="13" customWidth="1"/>
    <col min="11791" max="11791" width="7" style="13" customWidth="1"/>
    <col min="11792" max="11792" width="9" style="13"/>
    <col min="11793" max="11793" width="11.83203125" style="13" customWidth="1"/>
    <col min="11794" max="11794" width="9.5" style="13" customWidth="1"/>
    <col min="11795" max="12032" width="9" style="13"/>
    <col min="12033" max="12033" width="3" style="13" customWidth="1"/>
    <col min="12034" max="12034" width="11.5" style="13" customWidth="1"/>
    <col min="12035" max="12035" width="13.83203125" style="13" customWidth="1"/>
    <col min="12036" max="12036" width="9" style="13"/>
    <col min="12037" max="12037" width="10.6640625" style="13" customWidth="1"/>
    <col min="12038" max="12039" width="9" style="13"/>
    <col min="12040" max="12040" width="8" style="13" customWidth="1"/>
    <col min="12041" max="12041" width="9.33203125" style="13" customWidth="1"/>
    <col min="12042" max="12042" width="6.5" style="13" customWidth="1"/>
    <col min="12043" max="12043" width="8.6640625" style="13" customWidth="1"/>
    <col min="12044" max="12044" width="9" style="13"/>
    <col min="12045" max="12045" width="11.5" style="13" customWidth="1"/>
    <col min="12046" max="12046" width="9.83203125" style="13" customWidth="1"/>
    <col min="12047" max="12047" width="7" style="13" customWidth="1"/>
    <col min="12048" max="12048" width="9" style="13"/>
    <col min="12049" max="12049" width="11.83203125" style="13" customWidth="1"/>
    <col min="12050" max="12050" width="9.5" style="13" customWidth="1"/>
    <col min="12051" max="12288" width="9" style="13"/>
    <col min="12289" max="12289" width="3" style="13" customWidth="1"/>
    <col min="12290" max="12290" width="11.5" style="13" customWidth="1"/>
    <col min="12291" max="12291" width="13.83203125" style="13" customWidth="1"/>
    <col min="12292" max="12292" width="9" style="13"/>
    <col min="12293" max="12293" width="10.6640625" style="13" customWidth="1"/>
    <col min="12294" max="12295" width="9" style="13"/>
    <col min="12296" max="12296" width="8" style="13" customWidth="1"/>
    <col min="12297" max="12297" width="9.33203125" style="13" customWidth="1"/>
    <col min="12298" max="12298" width="6.5" style="13" customWidth="1"/>
    <col min="12299" max="12299" width="8.6640625" style="13" customWidth="1"/>
    <col min="12300" max="12300" width="9" style="13"/>
    <col min="12301" max="12301" width="11.5" style="13" customWidth="1"/>
    <col min="12302" max="12302" width="9.83203125" style="13" customWidth="1"/>
    <col min="12303" max="12303" width="7" style="13" customWidth="1"/>
    <col min="12304" max="12304" width="9" style="13"/>
    <col min="12305" max="12305" width="11.83203125" style="13" customWidth="1"/>
    <col min="12306" max="12306" width="9.5" style="13" customWidth="1"/>
    <col min="12307" max="12544" width="9" style="13"/>
    <col min="12545" max="12545" width="3" style="13" customWidth="1"/>
    <col min="12546" max="12546" width="11.5" style="13" customWidth="1"/>
    <col min="12547" max="12547" width="13.83203125" style="13" customWidth="1"/>
    <col min="12548" max="12548" width="9" style="13"/>
    <col min="12549" max="12549" width="10.6640625" style="13" customWidth="1"/>
    <col min="12550" max="12551" width="9" style="13"/>
    <col min="12552" max="12552" width="8" style="13" customWidth="1"/>
    <col min="12553" max="12553" width="9.33203125" style="13" customWidth="1"/>
    <col min="12554" max="12554" width="6.5" style="13" customWidth="1"/>
    <col min="12555" max="12555" width="8.6640625" style="13" customWidth="1"/>
    <col min="12556" max="12556" width="9" style="13"/>
    <col min="12557" max="12557" width="11.5" style="13" customWidth="1"/>
    <col min="12558" max="12558" width="9.83203125" style="13" customWidth="1"/>
    <col min="12559" max="12559" width="7" style="13" customWidth="1"/>
    <col min="12560" max="12560" width="9" style="13"/>
    <col min="12561" max="12561" width="11.83203125" style="13" customWidth="1"/>
    <col min="12562" max="12562" width="9.5" style="13" customWidth="1"/>
    <col min="12563" max="12800" width="9" style="13"/>
    <col min="12801" max="12801" width="3" style="13" customWidth="1"/>
    <col min="12802" max="12802" width="11.5" style="13" customWidth="1"/>
    <col min="12803" max="12803" width="13.83203125" style="13" customWidth="1"/>
    <col min="12804" max="12804" width="9" style="13"/>
    <col min="12805" max="12805" width="10.6640625" style="13" customWidth="1"/>
    <col min="12806" max="12807" width="9" style="13"/>
    <col min="12808" max="12808" width="8" style="13" customWidth="1"/>
    <col min="12809" max="12809" width="9.33203125" style="13" customWidth="1"/>
    <col min="12810" max="12810" width="6.5" style="13" customWidth="1"/>
    <col min="12811" max="12811" width="8.6640625" style="13" customWidth="1"/>
    <col min="12812" max="12812" width="9" style="13"/>
    <col min="12813" max="12813" width="11.5" style="13" customWidth="1"/>
    <col min="12814" max="12814" width="9.83203125" style="13" customWidth="1"/>
    <col min="12815" max="12815" width="7" style="13" customWidth="1"/>
    <col min="12816" max="12816" width="9" style="13"/>
    <col min="12817" max="12817" width="11.83203125" style="13" customWidth="1"/>
    <col min="12818" max="12818" width="9.5" style="13" customWidth="1"/>
    <col min="12819" max="13056" width="9" style="13"/>
    <col min="13057" max="13057" width="3" style="13" customWidth="1"/>
    <col min="13058" max="13058" width="11.5" style="13" customWidth="1"/>
    <col min="13059" max="13059" width="13.83203125" style="13" customWidth="1"/>
    <col min="13060" max="13060" width="9" style="13"/>
    <col min="13061" max="13061" width="10.6640625" style="13" customWidth="1"/>
    <col min="13062" max="13063" width="9" style="13"/>
    <col min="13064" max="13064" width="8" style="13" customWidth="1"/>
    <col min="13065" max="13065" width="9.33203125" style="13" customWidth="1"/>
    <col min="13066" max="13066" width="6.5" style="13" customWidth="1"/>
    <col min="13067" max="13067" width="8.6640625" style="13" customWidth="1"/>
    <col min="13068" max="13068" width="9" style="13"/>
    <col min="13069" max="13069" width="11.5" style="13" customWidth="1"/>
    <col min="13070" max="13070" width="9.83203125" style="13" customWidth="1"/>
    <col min="13071" max="13071" width="7" style="13" customWidth="1"/>
    <col min="13072" max="13072" width="9" style="13"/>
    <col min="13073" max="13073" width="11.83203125" style="13" customWidth="1"/>
    <col min="13074" max="13074" width="9.5" style="13" customWidth="1"/>
    <col min="13075" max="13312" width="9" style="13"/>
    <col min="13313" max="13313" width="3" style="13" customWidth="1"/>
    <col min="13314" max="13314" width="11.5" style="13" customWidth="1"/>
    <col min="13315" max="13315" width="13.83203125" style="13" customWidth="1"/>
    <col min="13316" max="13316" width="9" style="13"/>
    <col min="13317" max="13317" width="10.6640625" style="13" customWidth="1"/>
    <col min="13318" max="13319" width="9" style="13"/>
    <col min="13320" max="13320" width="8" style="13" customWidth="1"/>
    <col min="13321" max="13321" width="9.33203125" style="13" customWidth="1"/>
    <col min="13322" max="13322" width="6.5" style="13" customWidth="1"/>
    <col min="13323" max="13323" width="8.6640625" style="13" customWidth="1"/>
    <col min="13324" max="13324" width="9" style="13"/>
    <col min="13325" max="13325" width="11.5" style="13" customWidth="1"/>
    <col min="13326" max="13326" width="9.83203125" style="13" customWidth="1"/>
    <col min="13327" max="13327" width="7" style="13" customWidth="1"/>
    <col min="13328" max="13328" width="9" style="13"/>
    <col min="13329" max="13329" width="11.83203125" style="13" customWidth="1"/>
    <col min="13330" max="13330" width="9.5" style="13" customWidth="1"/>
    <col min="13331" max="13568" width="9" style="13"/>
    <col min="13569" max="13569" width="3" style="13" customWidth="1"/>
    <col min="13570" max="13570" width="11.5" style="13" customWidth="1"/>
    <col min="13571" max="13571" width="13.83203125" style="13" customWidth="1"/>
    <col min="13572" max="13572" width="9" style="13"/>
    <col min="13573" max="13573" width="10.6640625" style="13" customWidth="1"/>
    <col min="13574" max="13575" width="9" style="13"/>
    <col min="13576" max="13576" width="8" style="13" customWidth="1"/>
    <col min="13577" max="13577" width="9.33203125" style="13" customWidth="1"/>
    <col min="13578" max="13578" width="6.5" style="13" customWidth="1"/>
    <col min="13579" max="13579" width="8.6640625" style="13" customWidth="1"/>
    <col min="13580" max="13580" width="9" style="13"/>
    <col min="13581" max="13581" width="11.5" style="13" customWidth="1"/>
    <col min="13582" max="13582" width="9.83203125" style="13" customWidth="1"/>
    <col min="13583" max="13583" width="7" style="13" customWidth="1"/>
    <col min="13584" max="13584" width="9" style="13"/>
    <col min="13585" max="13585" width="11.83203125" style="13" customWidth="1"/>
    <col min="13586" max="13586" width="9.5" style="13" customWidth="1"/>
    <col min="13587" max="13824" width="9" style="13"/>
    <col min="13825" max="13825" width="3" style="13" customWidth="1"/>
    <col min="13826" max="13826" width="11.5" style="13" customWidth="1"/>
    <col min="13827" max="13827" width="13.83203125" style="13" customWidth="1"/>
    <col min="13828" max="13828" width="9" style="13"/>
    <col min="13829" max="13829" width="10.6640625" style="13" customWidth="1"/>
    <col min="13830" max="13831" width="9" style="13"/>
    <col min="13832" max="13832" width="8" style="13" customWidth="1"/>
    <col min="13833" max="13833" width="9.33203125" style="13" customWidth="1"/>
    <col min="13834" max="13834" width="6.5" style="13" customWidth="1"/>
    <col min="13835" max="13835" width="8.6640625" style="13" customWidth="1"/>
    <col min="13836" max="13836" width="9" style="13"/>
    <col min="13837" max="13837" width="11.5" style="13" customWidth="1"/>
    <col min="13838" max="13838" width="9.83203125" style="13" customWidth="1"/>
    <col min="13839" max="13839" width="7" style="13" customWidth="1"/>
    <col min="13840" max="13840" width="9" style="13"/>
    <col min="13841" max="13841" width="11.83203125" style="13" customWidth="1"/>
    <col min="13842" max="13842" width="9.5" style="13" customWidth="1"/>
    <col min="13843" max="14080" width="9" style="13"/>
    <col min="14081" max="14081" width="3" style="13" customWidth="1"/>
    <col min="14082" max="14082" width="11.5" style="13" customWidth="1"/>
    <col min="14083" max="14083" width="13.83203125" style="13" customWidth="1"/>
    <col min="14084" max="14084" width="9" style="13"/>
    <col min="14085" max="14085" width="10.6640625" style="13" customWidth="1"/>
    <col min="14086" max="14087" width="9" style="13"/>
    <col min="14088" max="14088" width="8" style="13" customWidth="1"/>
    <col min="14089" max="14089" width="9.33203125" style="13" customWidth="1"/>
    <col min="14090" max="14090" width="6.5" style="13" customWidth="1"/>
    <col min="14091" max="14091" width="8.6640625" style="13" customWidth="1"/>
    <col min="14092" max="14092" width="9" style="13"/>
    <col min="14093" max="14093" width="11.5" style="13" customWidth="1"/>
    <col min="14094" max="14094" width="9.83203125" style="13" customWidth="1"/>
    <col min="14095" max="14095" width="7" style="13" customWidth="1"/>
    <col min="14096" max="14096" width="9" style="13"/>
    <col min="14097" max="14097" width="11.83203125" style="13" customWidth="1"/>
    <col min="14098" max="14098" width="9.5" style="13" customWidth="1"/>
    <col min="14099" max="14336" width="9" style="13"/>
    <col min="14337" max="14337" width="3" style="13" customWidth="1"/>
    <col min="14338" max="14338" width="11.5" style="13" customWidth="1"/>
    <col min="14339" max="14339" width="13.83203125" style="13" customWidth="1"/>
    <col min="14340" max="14340" width="9" style="13"/>
    <col min="14341" max="14341" width="10.6640625" style="13" customWidth="1"/>
    <col min="14342" max="14343" width="9" style="13"/>
    <col min="14344" max="14344" width="8" style="13" customWidth="1"/>
    <col min="14345" max="14345" width="9.33203125" style="13" customWidth="1"/>
    <col min="14346" max="14346" width="6.5" style="13" customWidth="1"/>
    <col min="14347" max="14347" width="8.6640625" style="13" customWidth="1"/>
    <col min="14348" max="14348" width="9" style="13"/>
    <col min="14349" max="14349" width="11.5" style="13" customWidth="1"/>
    <col min="14350" max="14350" width="9.83203125" style="13" customWidth="1"/>
    <col min="14351" max="14351" width="7" style="13" customWidth="1"/>
    <col min="14352" max="14352" width="9" style="13"/>
    <col min="14353" max="14353" width="11.83203125" style="13" customWidth="1"/>
    <col min="14354" max="14354" width="9.5" style="13" customWidth="1"/>
    <col min="14355" max="14592" width="9" style="13"/>
    <col min="14593" max="14593" width="3" style="13" customWidth="1"/>
    <col min="14594" max="14594" width="11.5" style="13" customWidth="1"/>
    <col min="14595" max="14595" width="13.83203125" style="13" customWidth="1"/>
    <col min="14596" max="14596" width="9" style="13"/>
    <col min="14597" max="14597" width="10.6640625" style="13" customWidth="1"/>
    <col min="14598" max="14599" width="9" style="13"/>
    <col min="14600" max="14600" width="8" style="13" customWidth="1"/>
    <col min="14601" max="14601" width="9.33203125" style="13" customWidth="1"/>
    <col min="14602" max="14602" width="6.5" style="13" customWidth="1"/>
    <col min="14603" max="14603" width="8.6640625" style="13" customWidth="1"/>
    <col min="14604" max="14604" width="9" style="13"/>
    <col min="14605" max="14605" width="11.5" style="13" customWidth="1"/>
    <col min="14606" max="14606" width="9.83203125" style="13" customWidth="1"/>
    <col min="14607" max="14607" width="7" style="13" customWidth="1"/>
    <col min="14608" max="14608" width="9" style="13"/>
    <col min="14609" max="14609" width="11.83203125" style="13" customWidth="1"/>
    <col min="14610" max="14610" width="9.5" style="13" customWidth="1"/>
    <col min="14611" max="14848" width="9" style="13"/>
    <col min="14849" max="14849" width="3" style="13" customWidth="1"/>
    <col min="14850" max="14850" width="11.5" style="13" customWidth="1"/>
    <col min="14851" max="14851" width="13.83203125" style="13" customWidth="1"/>
    <col min="14852" max="14852" width="9" style="13"/>
    <col min="14853" max="14853" width="10.6640625" style="13" customWidth="1"/>
    <col min="14854" max="14855" width="9" style="13"/>
    <col min="14856" max="14856" width="8" style="13" customWidth="1"/>
    <col min="14857" max="14857" width="9.33203125" style="13" customWidth="1"/>
    <col min="14858" max="14858" width="6.5" style="13" customWidth="1"/>
    <col min="14859" max="14859" width="8.6640625" style="13" customWidth="1"/>
    <col min="14860" max="14860" width="9" style="13"/>
    <col min="14861" max="14861" width="11.5" style="13" customWidth="1"/>
    <col min="14862" max="14862" width="9.83203125" style="13" customWidth="1"/>
    <col min="14863" max="14863" width="7" style="13" customWidth="1"/>
    <col min="14864" max="14864" width="9" style="13"/>
    <col min="14865" max="14865" width="11.83203125" style="13" customWidth="1"/>
    <col min="14866" max="14866" width="9.5" style="13" customWidth="1"/>
    <col min="14867" max="15104" width="9" style="13"/>
    <col min="15105" max="15105" width="3" style="13" customWidth="1"/>
    <col min="15106" max="15106" width="11.5" style="13" customWidth="1"/>
    <col min="15107" max="15107" width="13.83203125" style="13" customWidth="1"/>
    <col min="15108" max="15108" width="9" style="13"/>
    <col min="15109" max="15109" width="10.6640625" style="13" customWidth="1"/>
    <col min="15110" max="15111" width="9" style="13"/>
    <col min="15112" max="15112" width="8" style="13" customWidth="1"/>
    <col min="15113" max="15113" width="9.33203125" style="13" customWidth="1"/>
    <col min="15114" max="15114" width="6.5" style="13" customWidth="1"/>
    <col min="15115" max="15115" width="8.6640625" style="13" customWidth="1"/>
    <col min="15116" max="15116" width="9" style="13"/>
    <col min="15117" max="15117" width="11.5" style="13" customWidth="1"/>
    <col min="15118" max="15118" width="9.83203125" style="13" customWidth="1"/>
    <col min="15119" max="15119" width="7" style="13" customWidth="1"/>
    <col min="15120" max="15120" width="9" style="13"/>
    <col min="15121" max="15121" width="11.83203125" style="13" customWidth="1"/>
    <col min="15122" max="15122" width="9.5" style="13" customWidth="1"/>
    <col min="15123" max="15360" width="9" style="13"/>
    <col min="15361" max="15361" width="3" style="13" customWidth="1"/>
    <col min="15362" max="15362" width="11.5" style="13" customWidth="1"/>
    <col min="15363" max="15363" width="13.83203125" style="13" customWidth="1"/>
    <col min="15364" max="15364" width="9" style="13"/>
    <col min="15365" max="15365" width="10.6640625" style="13" customWidth="1"/>
    <col min="15366" max="15367" width="9" style="13"/>
    <col min="15368" max="15368" width="8" style="13" customWidth="1"/>
    <col min="15369" max="15369" width="9.33203125" style="13" customWidth="1"/>
    <col min="15370" max="15370" width="6.5" style="13" customWidth="1"/>
    <col min="15371" max="15371" width="8.6640625" style="13" customWidth="1"/>
    <col min="15372" max="15372" width="9" style="13"/>
    <col min="15373" max="15373" width="11.5" style="13" customWidth="1"/>
    <col min="15374" max="15374" width="9.83203125" style="13" customWidth="1"/>
    <col min="15375" max="15375" width="7" style="13" customWidth="1"/>
    <col min="15376" max="15376" width="9" style="13"/>
    <col min="15377" max="15377" width="11.83203125" style="13" customWidth="1"/>
    <col min="15378" max="15378" width="9.5" style="13" customWidth="1"/>
    <col min="15379" max="15616" width="9" style="13"/>
    <col min="15617" max="15617" width="3" style="13" customWidth="1"/>
    <col min="15618" max="15618" width="11.5" style="13" customWidth="1"/>
    <col min="15619" max="15619" width="13.83203125" style="13" customWidth="1"/>
    <col min="15620" max="15620" width="9" style="13"/>
    <col min="15621" max="15621" width="10.6640625" style="13" customWidth="1"/>
    <col min="15622" max="15623" width="9" style="13"/>
    <col min="15624" max="15624" width="8" style="13" customWidth="1"/>
    <col min="15625" max="15625" width="9.33203125" style="13" customWidth="1"/>
    <col min="15626" max="15626" width="6.5" style="13" customWidth="1"/>
    <col min="15627" max="15627" width="8.6640625" style="13" customWidth="1"/>
    <col min="15628" max="15628" width="9" style="13"/>
    <col min="15629" max="15629" width="11.5" style="13" customWidth="1"/>
    <col min="15630" max="15630" width="9.83203125" style="13" customWidth="1"/>
    <col min="15631" max="15631" width="7" style="13" customWidth="1"/>
    <col min="15632" max="15632" width="9" style="13"/>
    <col min="15633" max="15633" width="11.83203125" style="13" customWidth="1"/>
    <col min="15634" max="15634" width="9.5" style="13" customWidth="1"/>
    <col min="15635" max="15872" width="9" style="13"/>
    <col min="15873" max="15873" width="3" style="13" customWidth="1"/>
    <col min="15874" max="15874" width="11.5" style="13" customWidth="1"/>
    <col min="15875" max="15875" width="13.83203125" style="13" customWidth="1"/>
    <col min="15876" max="15876" width="9" style="13"/>
    <col min="15877" max="15877" width="10.6640625" style="13" customWidth="1"/>
    <col min="15878" max="15879" width="9" style="13"/>
    <col min="15880" max="15880" width="8" style="13" customWidth="1"/>
    <col min="15881" max="15881" width="9.33203125" style="13" customWidth="1"/>
    <col min="15882" max="15882" width="6.5" style="13" customWidth="1"/>
    <col min="15883" max="15883" width="8.6640625" style="13" customWidth="1"/>
    <col min="15884" max="15884" width="9" style="13"/>
    <col min="15885" max="15885" width="11.5" style="13" customWidth="1"/>
    <col min="15886" max="15886" width="9.83203125" style="13" customWidth="1"/>
    <col min="15887" max="15887" width="7" style="13" customWidth="1"/>
    <col min="15888" max="15888" width="9" style="13"/>
    <col min="15889" max="15889" width="11.83203125" style="13" customWidth="1"/>
    <col min="15890" max="15890" width="9.5" style="13" customWidth="1"/>
    <col min="15891" max="16128" width="9" style="13"/>
    <col min="16129" max="16129" width="3" style="13" customWidth="1"/>
    <col min="16130" max="16130" width="11.5" style="13" customWidth="1"/>
    <col min="16131" max="16131" width="13.83203125" style="13" customWidth="1"/>
    <col min="16132" max="16132" width="9" style="13"/>
    <col min="16133" max="16133" width="10.6640625" style="13" customWidth="1"/>
    <col min="16134" max="16135" width="9" style="13"/>
    <col min="16136" max="16136" width="8" style="13" customWidth="1"/>
    <col min="16137" max="16137" width="9.33203125" style="13" customWidth="1"/>
    <col min="16138" max="16138" width="6.5" style="13" customWidth="1"/>
    <col min="16139" max="16139" width="8.6640625" style="13" customWidth="1"/>
    <col min="16140" max="16140" width="9" style="13"/>
    <col min="16141" max="16141" width="11.5" style="13" customWidth="1"/>
    <col min="16142" max="16142" width="9.83203125" style="13" customWidth="1"/>
    <col min="16143" max="16143" width="7" style="13" customWidth="1"/>
    <col min="16144" max="16144" width="9" style="13"/>
    <col min="16145" max="16145" width="11.83203125" style="13" customWidth="1"/>
    <col min="16146" max="16146" width="9.5" style="13" customWidth="1"/>
    <col min="16147" max="16384" width="9" style="13"/>
  </cols>
  <sheetData>
    <row r="1" spans="2:13">
      <c r="B1" s="12"/>
    </row>
    <row r="2" spans="2:13">
      <c r="B2" s="13" t="s">
        <v>17</v>
      </c>
    </row>
    <row r="3" spans="2:13" ht="14" thickBot="1"/>
    <row r="4" spans="2:13" ht="17" thickBot="1">
      <c r="B4" s="13" t="s">
        <v>18</v>
      </c>
      <c r="K4" s="331" t="s">
        <v>19</v>
      </c>
      <c r="L4" s="332"/>
      <c r="M4" s="333"/>
    </row>
    <row r="5" spans="2:13">
      <c r="B5" s="13" t="s">
        <v>20</v>
      </c>
      <c r="K5" s="14" t="s">
        <v>21</v>
      </c>
      <c r="L5" s="15" t="s">
        <v>22</v>
      </c>
      <c r="M5" s="16"/>
    </row>
    <row r="6" spans="2:13">
      <c r="K6" s="17" t="s">
        <v>23</v>
      </c>
      <c r="L6" s="18" t="s">
        <v>24</v>
      </c>
      <c r="M6" s="19"/>
    </row>
    <row r="7" spans="2:13">
      <c r="K7" s="17" t="s">
        <v>25</v>
      </c>
      <c r="L7" s="18" t="s">
        <v>26</v>
      </c>
      <c r="M7" s="19"/>
    </row>
    <row r="8" spans="2:13">
      <c r="K8" s="17" t="s">
        <v>27</v>
      </c>
      <c r="L8" s="18" t="s">
        <v>28</v>
      </c>
      <c r="M8" s="19"/>
    </row>
    <row r="9" spans="2:13" ht="14" thickBot="1">
      <c r="K9" s="20" t="s">
        <v>29</v>
      </c>
      <c r="L9" s="21" t="s">
        <v>30</v>
      </c>
      <c r="M9" s="22"/>
    </row>
    <row r="10" spans="2:13" ht="14" thickBot="1"/>
    <row r="11" spans="2:13" ht="14" thickBot="1">
      <c r="C11" s="23" t="s">
        <v>31</v>
      </c>
      <c r="D11" s="24" t="s">
        <v>32</v>
      </c>
      <c r="E11" s="25"/>
      <c r="G11" s="26" t="s">
        <v>33</v>
      </c>
      <c r="H11" s="27"/>
    </row>
    <row r="12" spans="2:13" ht="14" thickBot="1">
      <c r="E12" s="28" t="s">
        <v>34</v>
      </c>
      <c r="F12" s="24" t="s">
        <v>32</v>
      </c>
      <c r="G12" s="29"/>
      <c r="H12" s="30"/>
    </row>
    <row r="13" spans="2:13" ht="17" thickBot="1">
      <c r="C13" s="23" t="s">
        <v>35</v>
      </c>
      <c r="D13" s="24" t="s">
        <v>32</v>
      </c>
      <c r="E13" s="31"/>
      <c r="G13" s="32" t="s">
        <v>36</v>
      </c>
      <c r="H13" s="33"/>
      <c r="K13" s="331" t="s">
        <v>37</v>
      </c>
      <c r="L13" s="332"/>
      <c r="M13" s="333"/>
    </row>
    <row r="14" spans="2:13" ht="14">
      <c r="J14" s="34"/>
      <c r="K14" s="35" t="s">
        <v>38</v>
      </c>
      <c r="L14" s="35" t="s">
        <v>39</v>
      </c>
      <c r="M14" s="35" t="s">
        <v>16</v>
      </c>
    </row>
    <row r="15" spans="2:13" ht="15" thickBot="1">
      <c r="K15" s="36">
        <f>-I30</f>
        <v>816.89650999999992</v>
      </c>
      <c r="L15" s="37">
        <f>K15-L31*K48/2</f>
        <v>905.06856999999991</v>
      </c>
      <c r="M15" s="38" t="s">
        <v>40</v>
      </c>
    </row>
    <row r="16" spans="2:13" ht="12.75" customHeight="1" thickBot="1">
      <c r="C16" s="13" t="s">
        <v>41</v>
      </c>
      <c r="F16" s="39"/>
      <c r="K16" s="40">
        <f>K15/4.184</f>
        <v>195.24295172084126</v>
      </c>
      <c r="L16" s="41">
        <f>L15/4.184</f>
        <v>216.31657982791583</v>
      </c>
      <c r="M16" s="42" t="s">
        <v>42</v>
      </c>
    </row>
    <row r="17" spans="3:23" ht="14">
      <c r="K17" s="43">
        <f>K15*430.211</f>
        <v>351437.86446360999</v>
      </c>
      <c r="L17" s="44">
        <f>L15*430.211</f>
        <v>389370.45456826995</v>
      </c>
      <c r="M17" s="45" t="s">
        <v>43</v>
      </c>
      <c r="U17" s="46"/>
    </row>
    <row r="18" spans="3:23" ht="14">
      <c r="C18" s="47"/>
      <c r="D18" s="48"/>
      <c r="E18" s="49" t="s">
        <v>44</v>
      </c>
      <c r="F18" s="48"/>
      <c r="G18" s="48"/>
      <c r="H18" s="48"/>
      <c r="I18" s="50"/>
      <c r="K18" s="51">
        <f>1000*K15/$E$30</f>
        <v>47489.427467713867</v>
      </c>
      <c r="L18" s="52">
        <f>1000*L15/$E$30</f>
        <v>52615.218307546093</v>
      </c>
      <c r="M18" s="53" t="s">
        <v>45</v>
      </c>
    </row>
    <row r="19" spans="3:23" ht="15" thickBot="1">
      <c r="D19" s="54" t="s">
        <v>46</v>
      </c>
      <c r="E19" s="54" t="s">
        <v>47</v>
      </c>
      <c r="F19" s="55" t="s">
        <v>48</v>
      </c>
      <c r="G19" s="54" t="s">
        <v>49</v>
      </c>
      <c r="H19" s="54" t="s">
        <v>50</v>
      </c>
      <c r="I19" s="54" t="s">
        <v>51</v>
      </c>
      <c r="K19" s="56">
        <f>K18/4.184</f>
        <v>11350.245570677311</v>
      </c>
      <c r="L19" s="57">
        <f>L18/4.184</f>
        <v>12575.338983639123</v>
      </c>
      <c r="M19" s="58" t="s">
        <v>52</v>
      </c>
    </row>
    <row r="20" spans="3:23" ht="16.5" customHeight="1" thickBot="1">
      <c r="C20" s="59" t="s">
        <v>13</v>
      </c>
      <c r="D20" s="60" t="s">
        <v>53</v>
      </c>
      <c r="E20" s="61">
        <v>16.042999999999999</v>
      </c>
      <c r="F20" s="39">
        <v>0.94099999999999995</v>
      </c>
      <c r="G20" s="62">
        <f t="shared" ref="G20:G28" si="0">E20*F20/$E$30</f>
        <v>0.87761714719227535</v>
      </c>
      <c r="H20" s="61">
        <f>E20*F20</f>
        <v>15.096462999999998</v>
      </c>
      <c r="I20" s="63">
        <f t="shared" ref="I20:I26" si="1">F20*K39</f>
        <v>-754.98970699999995</v>
      </c>
      <c r="K20" s="56">
        <f>K17/$E$30</f>
        <v>20430.474080312651</v>
      </c>
      <c r="L20" s="57">
        <f>L17/$E$30</f>
        <v>22635.64568330771</v>
      </c>
      <c r="M20" s="58" t="s">
        <v>54</v>
      </c>
    </row>
    <row r="21" spans="3:23" ht="16" thickBot="1">
      <c r="C21" s="59" t="s">
        <v>55</v>
      </c>
      <c r="D21" s="64" t="s">
        <v>56</v>
      </c>
      <c r="E21" s="61">
        <v>28.053999999999998</v>
      </c>
      <c r="F21" s="39">
        <v>5.0000000000000001E-3</v>
      </c>
      <c r="G21" s="62">
        <f t="shared" si="0"/>
        <v>8.1544502998258921E-3</v>
      </c>
      <c r="H21" s="61">
        <f t="shared" ref="H21:H28" si="2">E21*F21</f>
        <v>0.14027000000000001</v>
      </c>
      <c r="I21" s="63">
        <f t="shared" si="1"/>
        <v>-6.6155650000000001</v>
      </c>
      <c r="K21" s="65">
        <f>K18/3600</f>
        <v>13.191507629920519</v>
      </c>
      <c r="L21" s="66">
        <f>L18/3600</f>
        <v>14.615338418762803</v>
      </c>
      <c r="M21" s="67" t="s">
        <v>57</v>
      </c>
    </row>
    <row r="22" spans="3:23" ht="16" thickBot="1">
      <c r="C22" s="59" t="s">
        <v>14</v>
      </c>
      <c r="D22" s="68" t="s">
        <v>58</v>
      </c>
      <c r="E22" s="69">
        <v>30.07</v>
      </c>
      <c r="F22" s="39">
        <v>1.6E-2</v>
      </c>
      <c r="G22" s="62">
        <f t="shared" si="0"/>
        <v>2.7969409911258524E-2</v>
      </c>
      <c r="H22" s="61">
        <f t="shared" si="2"/>
        <v>0.48111999999999999</v>
      </c>
      <c r="I22" s="63">
        <f t="shared" si="1"/>
        <v>-22.844416000000002</v>
      </c>
      <c r="K22" s="70">
        <f>K15/0.022414</f>
        <v>36445.815561702504</v>
      </c>
      <c r="L22" s="71">
        <f>L15/0.022414</f>
        <v>40379.609618988128</v>
      </c>
      <c r="M22" s="72" t="s">
        <v>59</v>
      </c>
      <c r="N22" s="73" t="s">
        <v>60</v>
      </c>
      <c r="O22" s="74"/>
      <c r="P22" s="74"/>
      <c r="Q22" s="74"/>
      <c r="R22" s="74"/>
      <c r="S22" s="75"/>
    </row>
    <row r="23" spans="3:23" ht="16" thickBot="1">
      <c r="C23" s="59" t="s">
        <v>15</v>
      </c>
      <c r="D23" s="68" t="s">
        <v>61</v>
      </c>
      <c r="E23" s="69">
        <v>44.097000000000001</v>
      </c>
      <c r="F23" s="39">
        <v>8.9999999999999993E-3</v>
      </c>
      <c r="G23" s="62">
        <f t="shared" si="0"/>
        <v>2.3071798344926221E-2</v>
      </c>
      <c r="H23" s="61">
        <f t="shared" si="2"/>
        <v>0.39687299999999998</v>
      </c>
      <c r="I23" s="63">
        <f t="shared" si="1"/>
        <v>-18.395423999999998</v>
      </c>
      <c r="K23" s="76">
        <f>K16/0.022414</f>
        <v>8710.7589774623575</v>
      </c>
      <c r="L23" s="77">
        <f>L16/0.022414</f>
        <v>9650.9583219378892</v>
      </c>
      <c r="M23" s="78" t="s">
        <v>62</v>
      </c>
      <c r="N23" s="79" t="s">
        <v>63</v>
      </c>
      <c r="O23" s="74"/>
      <c r="P23" s="74"/>
      <c r="Q23" s="74" t="s">
        <v>64</v>
      </c>
      <c r="R23" s="74"/>
      <c r="S23" s="75"/>
    </row>
    <row r="24" spans="3:23" ht="16" thickBot="1">
      <c r="C24" s="59" t="s">
        <v>65</v>
      </c>
      <c r="D24" s="68" t="s">
        <v>66</v>
      </c>
      <c r="E24" s="69">
        <v>58.123999999999995</v>
      </c>
      <c r="F24" s="39">
        <v>5.0000000000000001E-3</v>
      </c>
      <c r="G24" s="62">
        <f t="shared" si="0"/>
        <v>1.6894890897094179E-2</v>
      </c>
      <c r="H24" s="61">
        <f t="shared" si="2"/>
        <v>0.29061999999999999</v>
      </c>
      <c r="I24" s="63">
        <f t="shared" si="1"/>
        <v>-13.284789999999999</v>
      </c>
      <c r="K24" s="80">
        <f>K15/0.022711</f>
        <v>35969.200387477431</v>
      </c>
      <c r="L24" s="81">
        <f>L15/0.022711</f>
        <v>39851.550790365902</v>
      </c>
      <c r="M24" s="82" t="s">
        <v>59</v>
      </c>
      <c r="N24" s="82" t="s">
        <v>60</v>
      </c>
      <c r="O24" s="74"/>
      <c r="P24" s="74"/>
      <c r="Q24" s="74" t="s">
        <v>67</v>
      </c>
      <c r="R24" s="74"/>
      <c r="S24" s="75"/>
    </row>
    <row r="25" spans="3:23" ht="16" thickBot="1">
      <c r="C25" s="59" t="s">
        <v>68</v>
      </c>
      <c r="D25" s="83" t="s">
        <v>69</v>
      </c>
      <c r="E25" s="69">
        <v>2.016</v>
      </c>
      <c r="F25" s="39">
        <v>2E-3</v>
      </c>
      <c r="G25" s="84">
        <f t="shared" si="0"/>
        <v>2.3439611897695868E-4</v>
      </c>
      <c r="H25" s="85">
        <f t="shared" si="2"/>
        <v>4.032E-3</v>
      </c>
      <c r="I25" s="63">
        <f t="shared" si="1"/>
        <v>-0.483628</v>
      </c>
      <c r="K25" s="86">
        <f>K16/0.022711</f>
        <v>8596.8452168923104</v>
      </c>
      <c r="L25" s="87">
        <f>L16/0.022711</f>
        <v>9524.7492328790377</v>
      </c>
      <c r="M25" s="88" t="s">
        <v>62</v>
      </c>
      <c r="N25" s="88" t="s">
        <v>70</v>
      </c>
      <c r="O25" s="74"/>
      <c r="P25" s="74"/>
      <c r="Q25" s="74" t="s">
        <v>71</v>
      </c>
      <c r="R25" s="74"/>
      <c r="S25" s="75"/>
    </row>
    <row r="26" spans="3:23" ht="15" thickBot="1">
      <c r="C26" s="59" t="s">
        <v>72</v>
      </c>
      <c r="D26" s="46" t="s">
        <v>73</v>
      </c>
      <c r="E26" s="89">
        <v>28.010999999999999</v>
      </c>
      <c r="F26" s="90">
        <v>1E-3</v>
      </c>
      <c r="G26" s="62">
        <f t="shared" si="0"/>
        <v>1.6283902997677555E-3</v>
      </c>
      <c r="H26" s="61">
        <f t="shared" si="2"/>
        <v>2.8011000000000001E-2</v>
      </c>
      <c r="I26" s="63">
        <f t="shared" si="1"/>
        <v>-0.28298000000000001</v>
      </c>
      <c r="K26" s="91">
        <f>K17/379.48</f>
        <v>926.10378534734366</v>
      </c>
      <c r="L26" s="92">
        <f>L17/379.48</f>
        <v>1026.0631774224464</v>
      </c>
      <c r="M26" s="93" t="s">
        <v>74</v>
      </c>
      <c r="N26" s="93" t="s">
        <v>75</v>
      </c>
      <c r="O26" s="74"/>
      <c r="P26" s="74"/>
      <c r="Q26" s="74" t="s">
        <v>76</v>
      </c>
      <c r="R26" s="74"/>
      <c r="S26" s="75"/>
    </row>
    <row r="27" spans="3:23" ht="15">
      <c r="C27" s="59" t="s">
        <v>77</v>
      </c>
      <c r="D27" s="46" t="s">
        <v>78</v>
      </c>
      <c r="E27" s="94">
        <v>44.010999999999996</v>
      </c>
      <c r="F27" s="95">
        <v>1.0999999999999999E-2</v>
      </c>
      <c r="G27" s="62">
        <f t="shared" si="0"/>
        <v>2.8143869919455406E-2</v>
      </c>
      <c r="H27" s="61">
        <f t="shared" si="2"/>
        <v>0.48412099999999991</v>
      </c>
      <c r="I27" s="63">
        <v>0</v>
      </c>
      <c r="O27" s="75"/>
      <c r="P27" s="75"/>
      <c r="Q27" s="75" t="s">
        <v>79</v>
      </c>
      <c r="R27" s="75"/>
      <c r="S27" s="75"/>
    </row>
    <row r="28" spans="3:23" ht="15">
      <c r="C28" s="59" t="s">
        <v>80</v>
      </c>
      <c r="D28" s="96" t="s">
        <v>81</v>
      </c>
      <c r="E28" s="97">
        <v>28.013999999999999</v>
      </c>
      <c r="F28" s="98">
        <f>1 - SUM(F20:F27)</f>
        <v>1.0000000000000009E-2</v>
      </c>
      <c r="G28" s="62">
        <f t="shared" si="0"/>
        <v>1.6285647016419956E-2</v>
      </c>
      <c r="H28" s="61">
        <f t="shared" si="2"/>
        <v>0.28014000000000022</v>
      </c>
      <c r="I28" s="63">
        <v>0</v>
      </c>
      <c r="K28" s="334" t="s">
        <v>82</v>
      </c>
      <c r="L28" s="335"/>
      <c r="M28" s="336"/>
      <c r="O28" s="75"/>
      <c r="P28" s="75"/>
      <c r="Q28" s="75"/>
      <c r="R28" s="75"/>
      <c r="S28" s="75"/>
    </row>
    <row r="29" spans="3:23" ht="14">
      <c r="C29" s="59"/>
      <c r="G29" s="99"/>
      <c r="H29" s="61"/>
      <c r="K29" s="100"/>
      <c r="L29" s="101" t="s">
        <v>83</v>
      </c>
      <c r="M29" s="101" t="s">
        <v>84</v>
      </c>
      <c r="N29" s="101"/>
      <c r="O29" s="102"/>
      <c r="P29" s="102"/>
      <c r="Q29" s="102"/>
      <c r="R29" s="102"/>
      <c r="S29" s="75"/>
    </row>
    <row r="30" spans="3:23" ht="14">
      <c r="D30" s="103" t="s">
        <v>85</v>
      </c>
      <c r="E30" s="104">
        <f>E20*F20+E21*F21+E22*F22+E23*F23+E24*F24+E25*F25+E26*F26+E27*F27+E28*F28</f>
        <v>17.201649999999994</v>
      </c>
      <c r="F30" s="47"/>
      <c r="G30" s="105"/>
      <c r="H30" s="106" t="s">
        <v>86</v>
      </c>
      <c r="I30" s="107">
        <f>SUM(I20:I26)</f>
        <v>-816.89650999999992</v>
      </c>
      <c r="K30" s="101" t="s">
        <v>87</v>
      </c>
      <c r="L30" s="108">
        <f>F20+2*F21+2*F22+3*F23+4*F24+F26+F27</f>
        <v>1.0419999999999998</v>
      </c>
      <c r="M30" s="108">
        <f>12.01*L30</f>
        <v>12.514419999999998</v>
      </c>
      <c r="N30" s="101"/>
      <c r="O30" s="109"/>
      <c r="P30" s="109"/>
      <c r="Q30" s="109"/>
      <c r="R30" s="109"/>
      <c r="S30" s="75"/>
    </row>
    <row r="31" spans="3:23" ht="14">
      <c r="K31" s="101" t="s">
        <v>88</v>
      </c>
      <c r="L31" s="110">
        <f>4*F20+4*F21+6*F22+8*F23+10*F24+2*F25</f>
        <v>4.0059999999999993</v>
      </c>
      <c r="M31" s="108">
        <f>1.00795*L31</f>
        <v>4.0378476999999986</v>
      </c>
      <c r="N31" s="101"/>
      <c r="O31" s="109"/>
      <c r="P31" s="109"/>
      <c r="Q31" s="109"/>
      <c r="R31" s="109"/>
      <c r="S31" s="75"/>
      <c r="T31" s="111"/>
      <c r="U31" s="111"/>
      <c r="W31" s="111"/>
    </row>
    <row r="32" spans="3:23" ht="14">
      <c r="E32" s="112"/>
      <c r="F32" s="113"/>
      <c r="G32" s="113"/>
      <c r="H32" s="114" t="s">
        <v>83</v>
      </c>
      <c r="I32" s="115" t="s">
        <v>84</v>
      </c>
      <c r="K32" s="101" t="s">
        <v>89</v>
      </c>
      <c r="L32" s="108">
        <f>F26+2*F27</f>
        <v>2.3E-2</v>
      </c>
      <c r="M32" s="108">
        <f>16*L32</f>
        <v>0.36799999999999999</v>
      </c>
      <c r="N32" s="101"/>
      <c r="O32" s="109"/>
      <c r="P32" s="109"/>
      <c r="Q32" s="109"/>
      <c r="R32" s="109"/>
      <c r="S32" s="75"/>
      <c r="T32" s="111"/>
      <c r="U32" s="111"/>
      <c r="W32" s="111"/>
    </row>
    <row r="33" spans="3:24" ht="15">
      <c r="D33" s="103"/>
      <c r="E33" s="116"/>
      <c r="F33" s="117"/>
      <c r="G33" s="118" t="s">
        <v>90</v>
      </c>
      <c r="H33" s="119">
        <f>L30-F27</f>
        <v>1.0309999999999999</v>
      </c>
      <c r="I33" s="120">
        <f>H33*28.01</f>
        <v>28.878309999999999</v>
      </c>
      <c r="K33" s="101" t="s">
        <v>91</v>
      </c>
      <c r="L33" s="110">
        <f>2*F28</f>
        <v>2.0000000000000018E-2</v>
      </c>
      <c r="M33" s="108">
        <f>14.007*L33</f>
        <v>0.28014000000000022</v>
      </c>
      <c r="N33" s="101"/>
      <c r="O33" s="109"/>
      <c r="P33" s="109"/>
      <c r="Q33" s="109"/>
      <c r="R33" s="109"/>
      <c r="S33" s="75"/>
    </row>
    <row r="34" spans="3:24" ht="15">
      <c r="D34" s="103"/>
      <c r="E34" s="121"/>
      <c r="F34" s="117"/>
      <c r="G34" s="122" t="s">
        <v>92</v>
      </c>
      <c r="H34" s="68">
        <f>L31/2</f>
        <v>2.0029999999999997</v>
      </c>
      <c r="I34" s="120">
        <f>H34*18.016</f>
        <v>36.086047999999991</v>
      </c>
      <c r="N34" s="101"/>
      <c r="O34" s="75"/>
      <c r="P34" s="75"/>
      <c r="Q34" s="75"/>
      <c r="R34" s="75"/>
      <c r="S34" s="123"/>
      <c r="T34" s="124"/>
      <c r="U34" s="124"/>
      <c r="V34" s="124"/>
      <c r="W34" s="124"/>
      <c r="X34" s="124"/>
    </row>
    <row r="35" spans="3:24" ht="15">
      <c r="E35" s="125"/>
      <c r="F35" s="126"/>
      <c r="G35" s="127" t="s">
        <v>93</v>
      </c>
      <c r="H35" s="128">
        <f>H33+H34/2</f>
        <v>2.0324999999999998</v>
      </c>
      <c r="I35" s="129">
        <f>H35*32</f>
        <v>65.039999999999992</v>
      </c>
      <c r="O35" s="75"/>
      <c r="P35" s="75"/>
      <c r="Q35" s="75"/>
      <c r="R35" s="75"/>
      <c r="S35" s="75"/>
    </row>
    <row r="37" spans="3:24" ht="14">
      <c r="C37" s="130"/>
      <c r="D37" s="131"/>
      <c r="E37" s="132" t="s">
        <v>94</v>
      </c>
      <c r="G37" s="131"/>
      <c r="H37" s="133"/>
      <c r="I37" s="133" t="s">
        <v>95</v>
      </c>
      <c r="J37" s="134"/>
      <c r="K37" s="131"/>
    </row>
    <row r="38" spans="3:24" ht="15">
      <c r="E38" s="59" t="s">
        <v>40</v>
      </c>
      <c r="G38" s="135"/>
      <c r="H38" s="136" t="s">
        <v>96</v>
      </c>
      <c r="I38" s="137"/>
      <c r="J38" s="60"/>
      <c r="K38" s="99" t="s">
        <v>40</v>
      </c>
    </row>
    <row r="39" spans="3:24" ht="15">
      <c r="D39" s="46" t="s">
        <v>53</v>
      </c>
      <c r="E39" s="138">
        <v>-74.81</v>
      </c>
      <c r="G39" s="139" t="s">
        <v>97</v>
      </c>
      <c r="K39" s="140">
        <f>2*E48+E47 - E39</f>
        <v>-802.327</v>
      </c>
    </row>
    <row r="40" spans="3:24" ht="15">
      <c r="D40" s="46" t="s">
        <v>56</v>
      </c>
      <c r="E40" s="138">
        <v>52.466999999999999</v>
      </c>
      <c r="G40" s="139" t="s">
        <v>98</v>
      </c>
      <c r="I40" s="61"/>
      <c r="K40" s="141">
        <f>2*E48+2*E47 - E40</f>
        <v>-1323.1130000000001</v>
      </c>
    </row>
    <row r="41" spans="3:24" ht="15">
      <c r="D41" s="46" t="s">
        <v>58</v>
      </c>
      <c r="E41" s="138">
        <v>-84.683999999999997</v>
      </c>
      <c r="G41" s="139" t="s">
        <v>99</v>
      </c>
      <c r="I41" s="61"/>
      <c r="K41" s="142">
        <f>3*E48+2*E47 - E41</f>
        <v>-1427.7760000000001</v>
      </c>
    </row>
    <row r="42" spans="3:24" ht="15">
      <c r="C42" s="59" t="s">
        <v>100</v>
      </c>
      <c r="D42" s="46" t="s">
        <v>61</v>
      </c>
      <c r="E42" s="138">
        <v>-103.84699999999999</v>
      </c>
      <c r="G42" s="139" t="s">
        <v>101</v>
      </c>
      <c r="I42" s="61"/>
      <c r="K42" s="142">
        <f>4*E48+3*E47 - E42</f>
        <v>-2043.9359999999999</v>
      </c>
    </row>
    <row r="43" spans="3:24" ht="15">
      <c r="D43" s="46" t="s">
        <v>102</v>
      </c>
      <c r="E43" s="138">
        <v>-126.148</v>
      </c>
      <c r="G43" s="139" t="s">
        <v>103</v>
      </c>
      <c r="I43" s="61"/>
      <c r="K43" s="142">
        <f>5*E48+4*E47 - E43</f>
        <v>-2656.9579999999996</v>
      </c>
    </row>
    <row r="44" spans="3:24" ht="15">
      <c r="D44" s="83" t="s">
        <v>69</v>
      </c>
      <c r="E44" s="138">
        <v>0</v>
      </c>
      <c r="G44" s="143" t="s">
        <v>104</v>
      </c>
      <c r="H44" s="144"/>
      <c r="I44" s="61"/>
      <c r="K44" s="140">
        <f>E48</f>
        <v>-241.81399999999999</v>
      </c>
    </row>
    <row r="45" spans="3:24" ht="15">
      <c r="D45" s="46" t="s">
        <v>73</v>
      </c>
      <c r="E45" s="138">
        <v>-110.529</v>
      </c>
      <c r="G45" s="139" t="s">
        <v>105</v>
      </c>
      <c r="K45" s="145">
        <f>E47-E45</f>
        <v>-282.98</v>
      </c>
    </row>
    <row r="46" spans="3:24">
      <c r="E46" s="99"/>
      <c r="K46" s="146"/>
    </row>
    <row r="47" spans="3:24" ht="15">
      <c r="D47" s="46" t="s">
        <v>78</v>
      </c>
      <c r="E47" s="138">
        <v>-393.50900000000001</v>
      </c>
      <c r="G47" s="147" t="s">
        <v>106</v>
      </c>
      <c r="H47" s="148"/>
      <c r="I47" s="148"/>
    </row>
    <row r="48" spans="3:24" ht="15">
      <c r="C48" s="59" t="s">
        <v>107</v>
      </c>
      <c r="D48" s="46" t="s">
        <v>108</v>
      </c>
      <c r="E48" s="138">
        <v>-241.81399999999999</v>
      </c>
      <c r="G48" s="144" t="s">
        <v>109</v>
      </c>
      <c r="K48" s="149">
        <v>-44.02</v>
      </c>
    </row>
    <row r="49" spans="3:18" ht="15">
      <c r="D49" s="46" t="s">
        <v>110</v>
      </c>
      <c r="E49" s="150">
        <v>-285.83</v>
      </c>
    </row>
    <row r="53" spans="3:18" ht="18">
      <c r="C53" s="151" t="s">
        <v>111</v>
      </c>
      <c r="D53" s="151"/>
      <c r="E53" s="151"/>
      <c r="F53" s="151"/>
      <c r="G53" s="151"/>
      <c r="H53" s="7"/>
      <c r="I53" s="7"/>
      <c r="J53" s="7"/>
      <c r="K53" s="152"/>
      <c r="L53" s="152"/>
      <c r="M53" s="152"/>
      <c r="N53" s="152"/>
      <c r="O53" s="152"/>
      <c r="P53" s="152"/>
      <c r="Q53" s="152"/>
      <c r="R53" s="152"/>
    </row>
    <row r="54" spans="3:18" ht="15">
      <c r="C54" s="7"/>
      <c r="D54" s="7"/>
      <c r="E54" s="7"/>
      <c r="F54" s="7"/>
      <c r="G54" s="7"/>
      <c r="H54" s="7"/>
      <c r="I54" s="7"/>
      <c r="J54" s="7"/>
      <c r="K54" s="152"/>
      <c r="L54" s="152"/>
      <c r="M54" s="152"/>
      <c r="N54" s="152"/>
      <c r="O54" s="152"/>
      <c r="P54" s="152"/>
      <c r="Q54" s="152"/>
      <c r="R54" s="152"/>
    </row>
    <row r="55" spans="3:18" ht="15">
      <c r="C55" s="7"/>
      <c r="D55" s="7"/>
      <c r="E55" s="7"/>
      <c r="F55" s="7"/>
      <c r="G55" s="7"/>
      <c r="H55" s="7"/>
      <c r="I55" s="7"/>
      <c r="J55" s="7"/>
      <c r="K55" s="7"/>
      <c r="L55" s="7"/>
      <c r="M55" s="7"/>
      <c r="N55" s="7"/>
      <c r="O55" s="7"/>
      <c r="P55" s="7"/>
      <c r="Q55" s="7"/>
      <c r="R55" s="7"/>
    </row>
    <row r="56" spans="3:18" ht="15">
      <c r="C56" s="153"/>
      <c r="D56" s="153" t="s">
        <v>112</v>
      </c>
      <c r="E56" s="153"/>
      <c r="F56" s="153"/>
      <c r="G56" s="153"/>
      <c r="H56" s="154"/>
      <c r="I56" s="154"/>
      <c r="J56" s="154"/>
      <c r="K56" s="7"/>
      <c r="L56" s="7"/>
      <c r="M56" s="7"/>
      <c r="N56" s="7"/>
      <c r="O56" s="7"/>
      <c r="P56" s="7"/>
      <c r="Q56" s="7"/>
      <c r="R56" s="7"/>
    </row>
    <row r="57" spans="3:18" ht="15">
      <c r="C57" s="7"/>
      <c r="D57" s="7"/>
      <c r="E57" s="7"/>
      <c r="F57" s="7"/>
      <c r="G57" s="7"/>
      <c r="H57" s="7"/>
      <c r="I57" s="7"/>
      <c r="J57" s="7"/>
      <c r="K57" s="7"/>
      <c r="L57" s="7"/>
      <c r="M57" s="7"/>
      <c r="N57" s="7"/>
      <c r="O57" s="7"/>
      <c r="P57" s="7"/>
      <c r="Q57" s="7"/>
      <c r="R57" s="7"/>
    </row>
    <row r="58" spans="3:18" ht="15">
      <c r="C58" s="155"/>
      <c r="D58" s="7" t="s">
        <v>113</v>
      </c>
      <c r="E58" s="7">
        <v>300</v>
      </c>
      <c r="F58" s="7">
        <v>320</v>
      </c>
      <c r="G58" s="7">
        <v>340</v>
      </c>
      <c r="H58" s="7">
        <v>360</v>
      </c>
      <c r="I58" s="7">
        <v>380</v>
      </c>
      <c r="J58" s="7">
        <v>400</v>
      </c>
      <c r="K58" s="7"/>
      <c r="L58" s="7"/>
      <c r="M58" s="7"/>
      <c r="N58" s="7"/>
      <c r="O58" s="7"/>
      <c r="P58" s="7"/>
      <c r="Q58" s="7"/>
      <c r="R58" s="7"/>
    </row>
    <row r="59" spans="3:18" ht="15">
      <c r="C59" s="156"/>
      <c r="D59" s="157" t="s">
        <v>53</v>
      </c>
      <c r="E59" s="156">
        <v>-74864.777209871376</v>
      </c>
      <c r="F59" s="156">
        <v>-75474.258742904698</v>
      </c>
      <c r="G59" s="156">
        <v>-76089.000845323899</v>
      </c>
      <c r="H59" s="156">
        <v>-76703.594101573864</v>
      </c>
      <c r="I59" s="156">
        <v>-77314.021625919078</v>
      </c>
      <c r="J59" s="156">
        <v>-77917.284111429501</v>
      </c>
      <c r="K59" s="7"/>
      <c r="L59" s="7"/>
      <c r="M59" s="7"/>
      <c r="N59" s="7"/>
      <c r="O59" s="7"/>
      <c r="P59" s="7"/>
      <c r="Q59" s="7"/>
      <c r="R59" s="7"/>
    </row>
    <row r="60" spans="3:18" ht="15">
      <c r="C60" s="156"/>
      <c r="D60" s="157" t="s">
        <v>56</v>
      </c>
      <c r="E60" s="156">
        <v>52408.095648116549</v>
      </c>
      <c r="F60" s="156">
        <v>51773.171511180946</v>
      </c>
      <c r="G60" s="156">
        <v>51144.213664937037</v>
      </c>
      <c r="H60" s="156">
        <v>50524.738597614632</v>
      </c>
      <c r="I60" s="156">
        <v>49917.195416041592</v>
      </c>
      <c r="J60" s="156">
        <v>49323.27175783681</v>
      </c>
      <c r="K60" s="7"/>
      <c r="L60" s="7"/>
      <c r="M60" s="7"/>
      <c r="N60" s="7"/>
      <c r="O60" s="7"/>
      <c r="P60" s="7"/>
      <c r="Q60" s="7"/>
      <c r="R60" s="7"/>
    </row>
    <row r="61" spans="3:18" ht="15">
      <c r="C61" s="156"/>
      <c r="D61" s="157" t="s">
        <v>58</v>
      </c>
      <c r="E61" s="156">
        <v>-84777.391098455322</v>
      </c>
      <c r="F61" s="156">
        <v>-85788.479673072972</v>
      </c>
      <c r="G61" s="156">
        <v>-86783.718543868847</v>
      </c>
      <c r="H61" s="156">
        <v>-87759.080381251479</v>
      </c>
      <c r="I61" s="156">
        <v>-88711.721594530667</v>
      </c>
      <c r="J61" s="156">
        <v>-89639.654608371202</v>
      </c>
      <c r="K61" s="7"/>
      <c r="L61" s="7"/>
      <c r="M61" s="7"/>
      <c r="N61" s="7"/>
      <c r="O61" s="7"/>
      <c r="P61" s="7"/>
      <c r="Q61" s="7"/>
      <c r="R61" s="7"/>
    </row>
    <row r="62" spans="3:18" ht="15">
      <c r="C62" s="156"/>
      <c r="D62" s="157" t="s">
        <v>61</v>
      </c>
      <c r="E62" s="156">
        <v>-103969.81287131579</v>
      </c>
      <c r="F62" s="156">
        <v>-105295.65235211719</v>
      </c>
      <c r="G62" s="156">
        <v>-106589.64422002052</v>
      </c>
      <c r="H62" s="156">
        <v>-107847.63192419925</v>
      </c>
      <c r="I62" s="156">
        <v>-109066.92891555307</v>
      </c>
      <c r="J62" s="156">
        <v>-110245.88570134879</v>
      </c>
      <c r="K62" s="7"/>
      <c r="L62" s="7"/>
      <c r="M62" s="7"/>
      <c r="N62" s="7"/>
      <c r="O62" s="7"/>
      <c r="P62" s="7"/>
      <c r="Q62" s="7"/>
      <c r="R62" s="7"/>
    </row>
    <row r="63" spans="3:18" ht="15">
      <c r="C63" s="156"/>
      <c r="D63" s="157" t="s">
        <v>114</v>
      </c>
      <c r="E63" s="156">
        <v>-126316.73086665235</v>
      </c>
      <c r="F63" s="156">
        <v>-127845.41601386067</v>
      </c>
      <c r="G63" s="156">
        <v>-129354.31866899444</v>
      </c>
      <c r="H63" s="156">
        <v>-130838.10924604507</v>
      </c>
      <c r="I63" s="156">
        <v>-132292.22855532102</v>
      </c>
      <c r="J63" s="156">
        <v>-133712.73855616641</v>
      </c>
      <c r="K63" s="7"/>
      <c r="L63" s="7"/>
      <c r="M63" s="7"/>
      <c r="N63" s="7"/>
      <c r="O63" s="7"/>
      <c r="P63" s="7"/>
      <c r="Q63" s="7"/>
      <c r="R63" s="7"/>
    </row>
    <row r="64" spans="3:18" ht="15">
      <c r="C64" s="156"/>
      <c r="D64" s="7" t="s">
        <v>108</v>
      </c>
      <c r="E64" s="156">
        <v>-241831.13860695064</v>
      </c>
      <c r="F64" s="156">
        <v>-242031.52930329822</v>
      </c>
      <c r="G64" s="156">
        <v>-242233.53292046025</v>
      </c>
      <c r="H64" s="156">
        <v>-242436.2391257454</v>
      </c>
      <c r="I64" s="156">
        <v>-242638.94053787552</v>
      </c>
      <c r="J64" s="156">
        <v>-242841.08144655041</v>
      </c>
      <c r="K64" s="7"/>
      <c r="L64" s="7"/>
      <c r="M64" s="7"/>
      <c r="N64" s="7"/>
      <c r="O64" s="7"/>
      <c r="P64" s="7"/>
      <c r="Q64" s="7"/>
      <c r="R64" s="7"/>
    </row>
    <row r="65" spans="3:18" ht="15">
      <c r="C65" s="156"/>
      <c r="D65" s="7" t="s">
        <v>78</v>
      </c>
      <c r="E65" s="156">
        <v>-393509.19911038579</v>
      </c>
      <c r="F65" s="156">
        <v>-393523.38828972791</v>
      </c>
      <c r="G65" s="156">
        <v>-393537.59398618678</v>
      </c>
      <c r="H65" s="156">
        <v>-393552.36417155562</v>
      </c>
      <c r="I65" s="156">
        <v>-393568.06153228914</v>
      </c>
      <c r="J65" s="156">
        <v>-393584.91934526723</v>
      </c>
      <c r="K65" s="7"/>
      <c r="L65" s="7"/>
      <c r="M65" s="7"/>
      <c r="N65" s="7"/>
      <c r="O65" s="7"/>
      <c r="P65" s="7"/>
      <c r="Q65" s="7"/>
      <c r="R65" s="7"/>
    </row>
    <row r="66" spans="3:18" ht="15">
      <c r="C66" s="156"/>
      <c r="D66" s="7" t="s">
        <v>110</v>
      </c>
      <c r="E66" s="156">
        <v>-285772.71182669065</v>
      </c>
      <c r="F66" s="156">
        <v>-284508.7888006866</v>
      </c>
      <c r="G66" s="156">
        <v>-283238.54588072549</v>
      </c>
      <c r="H66" s="156">
        <v>-281937.33002357738</v>
      </c>
      <c r="I66" s="156">
        <v>-280573.57490035944</v>
      </c>
      <c r="J66" s="156">
        <v>-279097.38884736953</v>
      </c>
      <c r="K66" s="7"/>
      <c r="L66" s="7"/>
      <c r="M66" s="7"/>
      <c r="N66" s="7"/>
      <c r="O66" s="7"/>
      <c r="P66" s="7"/>
      <c r="Q66" s="7"/>
      <c r="R66" s="7"/>
    </row>
    <row r="67" spans="3:18" ht="15">
      <c r="C67" s="156"/>
      <c r="D67" s="156"/>
      <c r="E67" s="156"/>
      <c r="F67" s="156"/>
      <c r="G67" s="156"/>
      <c r="H67" s="156"/>
      <c r="I67" s="156"/>
      <c r="J67" s="156"/>
      <c r="K67" s="7"/>
      <c r="L67" s="7"/>
      <c r="M67" s="7"/>
      <c r="N67" s="7"/>
      <c r="O67" s="7"/>
      <c r="P67" s="7"/>
      <c r="Q67" s="7"/>
      <c r="R67" s="7"/>
    </row>
    <row r="68" spans="3:18" ht="15">
      <c r="C68" s="158"/>
      <c r="D68" s="159"/>
      <c r="E68" s="154"/>
      <c r="F68" s="154"/>
      <c r="G68" s="160" t="s">
        <v>115</v>
      </c>
      <c r="H68" s="154"/>
      <c r="I68" s="154"/>
      <c r="J68" s="154"/>
      <c r="K68" s="154"/>
      <c r="L68" s="154"/>
      <c r="M68" s="154"/>
      <c r="N68" s="154"/>
      <c r="O68" s="154"/>
      <c r="P68" s="154"/>
      <c r="Q68" s="154"/>
      <c r="R68" s="154"/>
    </row>
    <row r="69" spans="3:18" ht="15">
      <c r="C69" s="161"/>
      <c r="D69" s="162" t="s">
        <v>96</v>
      </c>
      <c r="E69" s="163"/>
      <c r="F69" s="164"/>
      <c r="G69" s="7"/>
      <c r="H69" s="7"/>
      <c r="I69" s="7"/>
      <c r="J69" s="7"/>
      <c r="K69" s="7"/>
      <c r="L69" s="7"/>
      <c r="M69" s="7"/>
      <c r="N69" s="7"/>
      <c r="O69" s="7"/>
      <c r="P69" s="7"/>
      <c r="Q69" s="7"/>
      <c r="R69" s="7"/>
    </row>
    <row r="70" spans="3:18" ht="15">
      <c r="C70" s="7"/>
      <c r="D70" s="7"/>
      <c r="E70" s="7"/>
      <c r="F70" s="10" t="s">
        <v>116</v>
      </c>
      <c r="G70" s="9">
        <v>298.14999999999998</v>
      </c>
      <c r="H70" s="9">
        <v>300</v>
      </c>
      <c r="I70" s="9">
        <v>320</v>
      </c>
      <c r="J70" s="9">
        <v>340</v>
      </c>
      <c r="K70" s="9">
        <v>360</v>
      </c>
      <c r="L70" s="9">
        <v>380</v>
      </c>
      <c r="M70" s="9">
        <v>400</v>
      </c>
      <c r="N70" s="9"/>
      <c r="O70" s="9"/>
      <c r="P70" s="9"/>
      <c r="Q70" s="9"/>
      <c r="R70" s="9"/>
    </row>
    <row r="71" spans="3:18" ht="15">
      <c r="C71" s="165" t="s">
        <v>97</v>
      </c>
      <c r="D71" s="7"/>
      <c r="E71" s="7"/>
      <c r="F71" s="7"/>
      <c r="G71" s="166">
        <v>-802.327</v>
      </c>
      <c r="H71" s="8">
        <f t="shared" ref="H71:M71" si="3">(2*E64+E65-E59)/1000</f>
        <v>-802.30669911441566</v>
      </c>
      <c r="I71" s="8">
        <f t="shared" si="3"/>
        <v>-802.11218815341965</v>
      </c>
      <c r="J71" s="8">
        <f t="shared" si="3"/>
        <v>-801.91565898178339</v>
      </c>
      <c r="K71" s="8">
        <f t="shared" si="3"/>
        <v>-801.72124832147267</v>
      </c>
      <c r="L71" s="8">
        <f t="shared" si="3"/>
        <v>-801.53192098212116</v>
      </c>
      <c r="M71" s="8">
        <f t="shared" si="3"/>
        <v>-801.34979812693848</v>
      </c>
      <c r="N71" s="8"/>
      <c r="O71" s="8"/>
      <c r="P71" s="8"/>
      <c r="Q71" s="8"/>
      <c r="R71" s="8"/>
    </row>
    <row r="72" spans="3:18" ht="15">
      <c r="C72" s="165" t="s">
        <v>98</v>
      </c>
      <c r="D72" s="7"/>
      <c r="E72" s="8"/>
      <c r="F72" s="7"/>
      <c r="G72" s="167">
        <v>-1323.1130000000001</v>
      </c>
      <c r="H72" s="168">
        <f t="shared" ref="H72:M72" si="4">(2*E64+2*E65-E60)/1000</f>
        <v>-1323.0887710827892</v>
      </c>
      <c r="I72" s="168">
        <f t="shared" si="4"/>
        <v>-1322.883006697233</v>
      </c>
      <c r="J72" s="168">
        <f t="shared" si="4"/>
        <v>-1322.686467478231</v>
      </c>
      <c r="K72" s="168">
        <f t="shared" si="4"/>
        <v>-1322.5019451922167</v>
      </c>
      <c r="L72" s="168">
        <f t="shared" si="4"/>
        <v>-1322.3311995563711</v>
      </c>
      <c r="M72" s="168">
        <f t="shared" si="4"/>
        <v>-1322.1752733414723</v>
      </c>
      <c r="N72" s="168"/>
      <c r="O72" s="168"/>
      <c r="P72" s="168"/>
      <c r="Q72" s="168"/>
      <c r="R72" s="168"/>
    </row>
    <row r="73" spans="3:18" ht="15">
      <c r="C73" s="165" t="s">
        <v>99</v>
      </c>
      <c r="D73" s="7"/>
      <c r="E73" s="8"/>
      <c r="F73" s="7"/>
      <c r="G73" s="169">
        <v>-1427.7760000000001</v>
      </c>
      <c r="H73" s="168">
        <f t="shared" ref="H73:M73" si="5">(3*E64+2*E65-E61)/1000</f>
        <v>-1427.7344229431681</v>
      </c>
      <c r="I73" s="168">
        <f t="shared" si="5"/>
        <v>-1427.3528848162775</v>
      </c>
      <c r="J73" s="168">
        <f t="shared" si="5"/>
        <v>-1426.9920681898857</v>
      </c>
      <c r="K73" s="168">
        <f t="shared" si="5"/>
        <v>-1426.6543653390961</v>
      </c>
      <c r="L73" s="168">
        <f t="shared" si="5"/>
        <v>-1426.3412230836743</v>
      </c>
      <c r="M73" s="168">
        <f t="shared" si="5"/>
        <v>-1426.0534284218145</v>
      </c>
      <c r="N73" s="168"/>
      <c r="O73" s="168"/>
      <c r="P73" s="168"/>
      <c r="Q73" s="168"/>
      <c r="R73" s="168"/>
    </row>
    <row r="74" spans="3:18" ht="15">
      <c r="C74" s="165" t="s">
        <v>101</v>
      </c>
      <c r="D74" s="7"/>
      <c r="E74" s="8"/>
      <c r="F74" s="7"/>
      <c r="G74" s="169">
        <v>-2043.9359999999999</v>
      </c>
      <c r="H74" s="168">
        <f t="shared" ref="H74:M74" si="6">(4*E64+3*E65-E62)/1000</f>
        <v>-2043.8823388876442</v>
      </c>
      <c r="I74" s="168">
        <f t="shared" si="6"/>
        <v>-2043.4006297302592</v>
      </c>
      <c r="J74" s="168">
        <f t="shared" si="6"/>
        <v>-2042.9572694203807</v>
      </c>
      <c r="K74" s="168">
        <f t="shared" si="6"/>
        <v>-2042.554417093449</v>
      </c>
      <c r="L74" s="168">
        <f t="shared" si="6"/>
        <v>-2042.1930178328164</v>
      </c>
      <c r="M74" s="168">
        <f t="shared" si="6"/>
        <v>-2041.8731981206547</v>
      </c>
      <c r="N74" s="168"/>
      <c r="O74" s="168"/>
      <c r="P74" s="168"/>
      <c r="Q74" s="168"/>
      <c r="R74" s="168"/>
    </row>
    <row r="75" spans="3:18" ht="15">
      <c r="C75" s="165" t="s">
        <v>103</v>
      </c>
      <c r="D75" s="7"/>
      <c r="E75" s="8"/>
      <c r="F75" s="7"/>
      <c r="G75" s="169">
        <v>-2656.9579999999996</v>
      </c>
      <c r="H75" s="168">
        <f t="shared" ref="H75:M75" si="7">(5*E64+4*E65-E63)/1000</f>
        <v>-2656.8757586096435</v>
      </c>
      <c r="I75" s="168">
        <f t="shared" si="7"/>
        <v>-2656.405783661542</v>
      </c>
      <c r="J75" s="168">
        <f t="shared" si="7"/>
        <v>-2655.963721878054</v>
      </c>
      <c r="K75" s="168">
        <f t="shared" si="7"/>
        <v>-2655.5525430689049</v>
      </c>
      <c r="L75" s="168">
        <f t="shared" si="7"/>
        <v>-2655.1747202632127</v>
      </c>
      <c r="M75" s="168">
        <f t="shared" si="7"/>
        <v>-2654.8323460576544</v>
      </c>
      <c r="N75" s="168"/>
      <c r="O75" s="168"/>
      <c r="P75" s="168"/>
      <c r="Q75" s="168"/>
      <c r="R75" s="168"/>
    </row>
    <row r="76" spans="3:18" ht="15">
      <c r="C76" s="170" t="s">
        <v>104</v>
      </c>
      <c r="D76" s="171"/>
      <c r="E76" s="8"/>
      <c r="F76" s="7"/>
      <c r="G76" s="166">
        <v>-241.81399999999999</v>
      </c>
      <c r="H76" s="8">
        <f t="shared" ref="H76:M76" si="8">E64/1000</f>
        <v>-241.83113860695065</v>
      </c>
      <c r="I76" s="8">
        <f t="shared" si="8"/>
        <v>-242.03152930329821</v>
      </c>
      <c r="J76" s="8">
        <f t="shared" si="8"/>
        <v>-242.23353292046025</v>
      </c>
      <c r="K76" s="8">
        <f t="shared" si="8"/>
        <v>-242.4362391257454</v>
      </c>
      <c r="L76" s="8">
        <f t="shared" si="8"/>
        <v>-242.63894053787553</v>
      </c>
      <c r="M76" s="8">
        <f t="shared" si="8"/>
        <v>-242.84108144655042</v>
      </c>
      <c r="N76" s="8"/>
      <c r="O76" s="8"/>
      <c r="P76" s="8"/>
      <c r="Q76" s="8"/>
      <c r="R76" s="8"/>
    </row>
    <row r="77" spans="3:18" ht="15">
      <c r="C77" s="165"/>
      <c r="D77" s="7"/>
      <c r="E77" s="7"/>
      <c r="F77" s="7"/>
      <c r="G77" s="166"/>
      <c r="H77" s="8"/>
      <c r="I77" s="8"/>
      <c r="J77" s="8"/>
      <c r="K77" s="8"/>
      <c r="L77" s="8"/>
      <c r="M77" s="8"/>
      <c r="N77" s="8"/>
      <c r="O77" s="8"/>
      <c r="P77" s="8"/>
      <c r="Q77" s="8"/>
      <c r="R77" s="8"/>
    </row>
    <row r="78" spans="3:18" ht="15">
      <c r="C78" s="172" t="s">
        <v>106</v>
      </c>
      <c r="D78" s="173"/>
      <c r="E78" s="173"/>
      <c r="F78" s="7"/>
      <c r="G78" s="9"/>
      <c r="H78" s="8"/>
      <c r="I78" s="8"/>
      <c r="J78" s="8"/>
      <c r="K78" s="8"/>
      <c r="L78" s="8"/>
      <c r="M78" s="8"/>
      <c r="N78" s="8"/>
      <c r="O78" s="8"/>
      <c r="P78" s="8"/>
      <c r="Q78" s="8"/>
      <c r="R78" s="8"/>
    </row>
    <row r="79" spans="3:18" ht="15">
      <c r="C79" s="171" t="s">
        <v>109</v>
      </c>
      <c r="D79" s="7"/>
      <c r="E79" s="7"/>
      <c r="F79" s="7"/>
      <c r="G79" s="174">
        <v>-44.02</v>
      </c>
      <c r="H79" s="8">
        <f t="shared" ref="H79:M79" si="9">(E66-E64)/1000</f>
        <v>-43.941573219740008</v>
      </c>
      <c r="I79" s="8">
        <f t="shared" si="9"/>
        <v>-42.477259497388381</v>
      </c>
      <c r="J79" s="8">
        <f t="shared" si="9"/>
        <v>-41.005012960265248</v>
      </c>
      <c r="K79" s="8">
        <f t="shared" si="9"/>
        <v>-39.501090897831979</v>
      </c>
      <c r="L79" s="8">
        <f t="shared" si="9"/>
        <v>-37.934634362483919</v>
      </c>
      <c r="M79" s="8">
        <f t="shared" si="9"/>
        <v>-36.256307400819118</v>
      </c>
      <c r="N79" s="8"/>
      <c r="O79" s="8"/>
      <c r="P79" s="8"/>
      <c r="Q79" s="8"/>
      <c r="R79" s="8"/>
    </row>
    <row r="83" spans="3:40" ht="18">
      <c r="C83" s="175" t="s">
        <v>117</v>
      </c>
      <c r="D83" s="176"/>
      <c r="E83" s="176"/>
      <c r="F83" s="176"/>
      <c r="G83" s="176"/>
      <c r="H83" s="176"/>
      <c r="I83" s="176"/>
      <c r="J83" s="176"/>
      <c r="K83" s="176"/>
      <c r="L83" s="176"/>
      <c r="M83" s="176"/>
      <c r="N83" s="176"/>
      <c r="O83" s="176"/>
      <c r="P83" s="176"/>
      <c r="Q83" s="176"/>
      <c r="R83" s="176"/>
    </row>
    <row r="84" spans="3:40">
      <c r="N84" s="13" t="s">
        <v>118</v>
      </c>
    </row>
    <row r="85" spans="3:40">
      <c r="N85" s="13" t="s">
        <v>119</v>
      </c>
    </row>
    <row r="86" spans="3:40" ht="14" thickBot="1">
      <c r="N86" s="13" t="s">
        <v>120</v>
      </c>
    </row>
    <row r="87" spans="3:40" ht="17" thickBot="1">
      <c r="E87" s="13" t="s">
        <v>13</v>
      </c>
      <c r="F87" s="13" t="s">
        <v>14</v>
      </c>
      <c r="G87" s="13" t="s">
        <v>15</v>
      </c>
      <c r="H87" s="13" t="s">
        <v>121</v>
      </c>
      <c r="I87" s="13" t="s">
        <v>122</v>
      </c>
      <c r="J87" s="177" t="s">
        <v>123</v>
      </c>
      <c r="K87" s="13" t="s">
        <v>124</v>
      </c>
      <c r="L87" s="13" t="s">
        <v>125</v>
      </c>
      <c r="M87" s="13" t="s">
        <v>126</v>
      </c>
      <c r="N87" s="13" t="s">
        <v>127</v>
      </c>
      <c r="Q87" s="13" t="s">
        <v>128</v>
      </c>
      <c r="R87" s="13" t="s">
        <v>129</v>
      </c>
      <c r="AJ87" s="337" t="s">
        <v>130</v>
      </c>
      <c r="AK87" s="338"/>
      <c r="AL87" s="338"/>
      <c r="AM87" s="338"/>
      <c r="AN87" s="339"/>
    </row>
    <row r="88" spans="3:40" ht="14" thickBot="1">
      <c r="E88" s="13" t="s">
        <v>131</v>
      </c>
      <c r="F88" s="13" t="s">
        <v>132</v>
      </c>
      <c r="G88" s="13" t="s">
        <v>133</v>
      </c>
      <c r="H88" s="13" t="s">
        <v>134</v>
      </c>
      <c r="I88" s="13" t="s">
        <v>135</v>
      </c>
      <c r="L88" s="13" t="s">
        <v>136</v>
      </c>
      <c r="M88" s="13" t="s">
        <v>137</v>
      </c>
      <c r="N88" s="13" t="s">
        <v>138</v>
      </c>
      <c r="O88" s="13" t="s">
        <v>139</v>
      </c>
      <c r="P88" s="13" t="s">
        <v>140</v>
      </c>
      <c r="U88" s="13" t="s">
        <v>141</v>
      </c>
      <c r="V88" s="13" t="s">
        <v>11</v>
      </c>
      <c r="W88" s="13" t="s">
        <v>142</v>
      </c>
      <c r="AJ88" s="178" t="s">
        <v>6</v>
      </c>
      <c r="AK88" s="179" t="s">
        <v>4</v>
      </c>
      <c r="AL88" s="180" t="s">
        <v>143</v>
      </c>
      <c r="AM88" s="181"/>
      <c r="AN88" s="182"/>
    </row>
    <row r="89" spans="3:40" ht="15">
      <c r="C89" s="13" t="s">
        <v>144</v>
      </c>
      <c r="F89" s="13">
        <v>0.36</v>
      </c>
      <c r="G89" s="13">
        <v>0.50700000000000001</v>
      </c>
      <c r="H89" s="13">
        <v>0.58699999999999997</v>
      </c>
      <c r="I89" s="13">
        <v>0.56000000000000005</v>
      </c>
      <c r="J89" s="13">
        <v>0.57899999999999996</v>
      </c>
      <c r="S89" s="183" t="s">
        <v>145</v>
      </c>
      <c r="T89" s="184">
        <v>2.0449897750511249E-2</v>
      </c>
      <c r="U89" s="111"/>
      <c r="V89" s="111"/>
      <c r="W89" s="111"/>
      <c r="AJ89" s="183" t="s">
        <v>146</v>
      </c>
      <c r="AK89" s="185">
        <v>3.6525000000000001E-4</v>
      </c>
      <c r="AL89" s="186" t="s">
        <v>147</v>
      </c>
      <c r="AM89" s="187"/>
      <c r="AN89" s="188"/>
    </row>
    <row r="90" spans="3:40" ht="15">
      <c r="S90" s="189" t="s">
        <v>148</v>
      </c>
      <c r="T90" s="184">
        <v>2.9411764705882353E-2</v>
      </c>
      <c r="U90" s="111">
        <v>100</v>
      </c>
      <c r="V90" s="111">
        <f>T90*U90</f>
        <v>2.9411764705882351</v>
      </c>
      <c r="W90" s="111">
        <f>V90*1000</f>
        <v>2941.1764705882351</v>
      </c>
      <c r="AJ90" s="190" t="s">
        <v>149</v>
      </c>
      <c r="AK90" s="191">
        <v>3.6525000000000001E-4</v>
      </c>
      <c r="AL90" s="192" t="s">
        <v>150</v>
      </c>
      <c r="AM90" s="193"/>
      <c r="AN90" s="194"/>
    </row>
    <row r="91" spans="3:40" ht="15">
      <c r="C91" s="195" t="s">
        <v>151</v>
      </c>
      <c r="S91" s="189" t="s">
        <v>152</v>
      </c>
      <c r="T91" s="184">
        <v>3.3156498673740056E-2</v>
      </c>
      <c r="U91" s="111">
        <v>100</v>
      </c>
      <c r="V91" s="111">
        <f>T91*U91</f>
        <v>3.3156498673740056</v>
      </c>
      <c r="W91" s="111">
        <f>V91*1000</f>
        <v>3315.6498673740057</v>
      </c>
      <c r="AJ91" s="190" t="s">
        <v>153</v>
      </c>
      <c r="AK91" s="191">
        <v>365.25</v>
      </c>
      <c r="AL91" s="192" t="s">
        <v>154</v>
      </c>
      <c r="AM91" s="193"/>
      <c r="AN91" s="194"/>
    </row>
    <row r="92" spans="3:40" ht="16" thickBot="1">
      <c r="C92" s="196" t="s">
        <v>155</v>
      </c>
      <c r="E92" s="13">
        <v>-161</v>
      </c>
      <c r="F92" s="13">
        <v>-88.7</v>
      </c>
      <c r="G92" s="13">
        <v>-42.2</v>
      </c>
      <c r="H92" s="13">
        <v>-0.6</v>
      </c>
      <c r="I92" s="13">
        <v>-12</v>
      </c>
      <c r="J92" s="13">
        <v>-4</v>
      </c>
      <c r="S92" s="197" t="s">
        <v>156</v>
      </c>
      <c r="T92" s="184">
        <v>3.5769349367869262E-2</v>
      </c>
      <c r="U92" s="111"/>
      <c r="V92" s="111"/>
      <c r="W92" s="111"/>
      <c r="AJ92" s="190" t="s">
        <v>157</v>
      </c>
      <c r="AK92" s="191" t="e">
        <f>GCFDtoMCFD*cmtoscf/YeartoDay</f>
        <v>#DIV/0!</v>
      </c>
      <c r="AL92" s="198" t="s">
        <v>158</v>
      </c>
      <c r="AM92" s="193"/>
      <c r="AN92" s="194"/>
    </row>
    <row r="93" spans="3:40">
      <c r="C93" s="196" t="s">
        <v>159</v>
      </c>
      <c r="F93" s="13">
        <v>0.54200000000000004</v>
      </c>
      <c r="G93" s="13">
        <v>0.58199999999999996</v>
      </c>
      <c r="H93" s="13">
        <v>0.6</v>
      </c>
      <c r="I93" s="13">
        <v>0.59399999999999997</v>
      </c>
      <c r="J93" s="13">
        <v>0.59799999999999998</v>
      </c>
      <c r="U93" s="111">
        <f>U90+U91</f>
        <v>200</v>
      </c>
      <c r="V93" s="111">
        <f>V90+V91</f>
        <v>6.2568263379622406</v>
      </c>
      <c r="W93" s="111">
        <f>W90+W91</f>
        <v>6256.8263379622404</v>
      </c>
      <c r="AJ93" s="190" t="s">
        <v>160</v>
      </c>
      <c r="AK93" s="191">
        <v>35.313000000000002</v>
      </c>
      <c r="AL93" s="192" t="s">
        <v>161</v>
      </c>
      <c r="AM93" s="193"/>
      <c r="AN93" s="194"/>
    </row>
    <row r="94" spans="3:40">
      <c r="AJ94" s="190" t="s">
        <v>162</v>
      </c>
      <c r="AK94" s="191">
        <v>1.0549999999999999</v>
      </c>
      <c r="AL94" s="198" t="s">
        <v>163</v>
      </c>
      <c r="AM94" s="193"/>
      <c r="AN94" s="194"/>
    </row>
    <row r="95" spans="3:40">
      <c r="C95" s="195" t="s">
        <v>164</v>
      </c>
      <c r="AJ95" s="190" t="s">
        <v>165</v>
      </c>
      <c r="AK95" s="191">
        <v>40</v>
      </c>
      <c r="AL95" s="198" t="s">
        <v>166</v>
      </c>
      <c r="AM95" s="193"/>
      <c r="AN95" s="194"/>
    </row>
    <row r="96" spans="3:40">
      <c r="C96" s="196" t="s">
        <v>167</v>
      </c>
      <c r="F96" s="13">
        <v>750</v>
      </c>
      <c r="G96" s="13">
        <v>521</v>
      </c>
      <c r="H96" s="13">
        <v>452</v>
      </c>
      <c r="I96" s="13">
        <v>469</v>
      </c>
      <c r="J96" s="13">
        <v>457</v>
      </c>
      <c r="N96" s="13">
        <v>378</v>
      </c>
      <c r="R96" s="13">
        <v>307.86</v>
      </c>
      <c r="AJ96" s="190" t="s">
        <v>168</v>
      </c>
      <c r="AK96" s="199" t="e">
        <f>((AK95/AK94)/cmtoscf)*1000</f>
        <v>#DIV/0!</v>
      </c>
      <c r="AL96" s="198" t="s">
        <v>169</v>
      </c>
      <c r="AM96" s="193"/>
      <c r="AN96" s="194"/>
    </row>
    <row r="97" spans="3:40" ht="15">
      <c r="C97" s="196" t="s">
        <v>170</v>
      </c>
      <c r="F97" s="13">
        <v>17.87</v>
      </c>
      <c r="G97" s="13">
        <v>12.41</v>
      </c>
      <c r="H97" s="13">
        <v>10.76</v>
      </c>
      <c r="I97" s="13">
        <v>11.16</v>
      </c>
      <c r="J97" s="13">
        <v>10.89</v>
      </c>
      <c r="N97" s="13">
        <v>9</v>
      </c>
      <c r="R97" s="13">
        <v>7.33</v>
      </c>
      <c r="Y97" s="7"/>
      <c r="Z97" s="7"/>
      <c r="AA97" s="7"/>
      <c r="AJ97" s="190" t="s">
        <v>171</v>
      </c>
      <c r="AK97" s="200" t="e">
        <f>WMscftoBtu/scftoBtu</f>
        <v>#DIV/0!</v>
      </c>
      <c r="AL97" s="198" t="s">
        <v>172</v>
      </c>
      <c r="AM97" s="193"/>
      <c r="AN97" s="194"/>
    </row>
    <row r="98" spans="3:40" ht="15">
      <c r="C98" s="196" t="s">
        <v>173</v>
      </c>
      <c r="E98" s="13">
        <v>52</v>
      </c>
      <c r="F98" s="13">
        <v>49.2</v>
      </c>
      <c r="G98" s="13">
        <v>47.5</v>
      </c>
      <c r="H98" s="13">
        <v>46.1</v>
      </c>
      <c r="I98" s="13">
        <v>47.8</v>
      </c>
      <c r="J98" s="13">
        <v>46.7</v>
      </c>
      <c r="N98" s="13">
        <v>46.781280000000002</v>
      </c>
      <c r="R98" s="13">
        <v>42.514000000000003</v>
      </c>
      <c r="T98" s="7" t="s">
        <v>124</v>
      </c>
      <c r="U98" s="7" t="s">
        <v>174</v>
      </c>
      <c r="V98" s="7" t="s">
        <v>175</v>
      </c>
      <c r="W98" s="7"/>
      <c r="Y98" s="7" t="s">
        <v>15</v>
      </c>
      <c r="Z98" s="7" t="s">
        <v>174</v>
      </c>
      <c r="AA98" s="7" t="s">
        <v>176</v>
      </c>
      <c r="AB98" s="7"/>
      <c r="AD98" s="7" t="s">
        <v>177</v>
      </c>
      <c r="AE98" s="7" t="s">
        <v>174</v>
      </c>
      <c r="AF98" s="7" t="s">
        <v>178</v>
      </c>
      <c r="AG98" s="7"/>
      <c r="AJ98" s="190" t="s">
        <v>179</v>
      </c>
      <c r="AK98" s="200" t="e">
        <f>WMscftoBtu/USscftoBtu</f>
        <v>#DIV/0!</v>
      </c>
      <c r="AL98" s="198" t="s">
        <v>180</v>
      </c>
      <c r="AM98" s="193"/>
      <c r="AN98" s="194"/>
    </row>
    <row r="99" spans="3:40" ht="16" thickBot="1">
      <c r="C99" s="196" t="s">
        <v>181</v>
      </c>
      <c r="F99" s="13">
        <v>48.9</v>
      </c>
      <c r="G99" s="13">
        <v>34</v>
      </c>
      <c r="H99" s="13">
        <v>29.5</v>
      </c>
      <c r="I99" s="13">
        <v>30.6</v>
      </c>
      <c r="J99" s="13">
        <v>29.8</v>
      </c>
      <c r="T99" s="7"/>
      <c r="U99" s="7" t="s">
        <v>182</v>
      </c>
      <c r="V99" s="7" t="s">
        <v>183</v>
      </c>
      <c r="W99" s="7"/>
      <c r="Y99" s="7"/>
      <c r="Z99" s="7" t="s">
        <v>182</v>
      </c>
      <c r="AA99" s="7" t="s">
        <v>184</v>
      </c>
      <c r="AB99" s="7"/>
      <c r="AD99" s="7"/>
      <c r="AE99" s="7" t="s">
        <v>182</v>
      </c>
      <c r="AF99" s="7" t="s">
        <v>185</v>
      </c>
      <c r="AG99" s="7"/>
      <c r="AJ99" s="189" t="s">
        <v>186</v>
      </c>
      <c r="AK99" s="201">
        <v>1000</v>
      </c>
      <c r="AL99" s="202" t="s">
        <v>187</v>
      </c>
      <c r="AM99" s="193"/>
      <c r="AN99" s="194"/>
    </row>
    <row r="100" spans="3:40" ht="15">
      <c r="C100" s="196"/>
      <c r="T100" s="7" t="s">
        <v>188</v>
      </c>
      <c r="U100" s="7">
        <f>365</f>
        <v>365</v>
      </c>
      <c r="V100" s="7" t="s">
        <v>183</v>
      </c>
      <c r="W100" s="7"/>
      <c r="Y100" s="7" t="s">
        <v>188</v>
      </c>
      <c r="Z100" s="7">
        <v>365</v>
      </c>
      <c r="AA100" s="7" t="s">
        <v>184</v>
      </c>
      <c r="AB100" s="7"/>
      <c r="AD100" s="7" t="s">
        <v>188</v>
      </c>
      <c r="AE100" s="7">
        <v>365</v>
      </c>
      <c r="AF100" s="7" t="s">
        <v>185</v>
      </c>
      <c r="AG100" s="7"/>
      <c r="AJ100" s="183" t="s">
        <v>189</v>
      </c>
      <c r="AK100" s="203">
        <v>7.2952000000000004</v>
      </c>
      <c r="AL100" s="186" t="s">
        <v>190</v>
      </c>
      <c r="AM100" s="187"/>
      <c r="AN100" s="188"/>
    </row>
    <row r="101" spans="3:40" ht="15">
      <c r="C101" s="13" t="s">
        <v>191</v>
      </c>
      <c r="F101" s="13">
        <v>10.121</v>
      </c>
      <c r="G101" s="13">
        <v>10.433</v>
      </c>
      <c r="H101" s="13">
        <v>11.936999999999999</v>
      </c>
      <c r="I101" s="13">
        <v>12.385999999999999</v>
      </c>
      <c r="L101" s="13">
        <v>13.85</v>
      </c>
      <c r="M101" s="13">
        <v>13.712</v>
      </c>
      <c r="O101" s="13">
        <v>15.571</v>
      </c>
      <c r="P101" s="13">
        <v>17.463999999999999</v>
      </c>
      <c r="T101" s="7" t="s">
        <v>188</v>
      </c>
      <c r="U101" s="7">
        <f>365/11.6</f>
        <v>31.46551724137931</v>
      </c>
      <c r="V101" s="7" t="s">
        <v>192</v>
      </c>
      <c r="W101" s="7"/>
      <c r="Y101" s="7" t="s">
        <v>188</v>
      </c>
      <c r="Z101" s="7">
        <f>365/12.41</f>
        <v>29.411764705882351</v>
      </c>
      <c r="AA101" s="7" t="s">
        <v>192</v>
      </c>
      <c r="AB101" s="7"/>
      <c r="AD101" s="7" t="s">
        <v>188</v>
      </c>
      <c r="AE101" s="7">
        <f>365/10.76</f>
        <v>33.921933085501863</v>
      </c>
      <c r="AF101" s="7" t="s">
        <v>192</v>
      </c>
      <c r="AG101" s="7"/>
      <c r="AJ101" s="189" t="s">
        <v>193</v>
      </c>
      <c r="AK101" s="201">
        <v>1050</v>
      </c>
      <c r="AL101" s="202" t="s">
        <v>194</v>
      </c>
      <c r="AM101" s="193"/>
      <c r="AN101" s="194"/>
    </row>
    <row r="102" spans="3:40" ht="15">
      <c r="C102" s="13" t="s">
        <v>195</v>
      </c>
      <c r="F102" s="111">
        <v>1575</v>
      </c>
      <c r="G102" s="111">
        <v>1530</v>
      </c>
      <c r="H102" s="111">
        <v>1290</v>
      </c>
      <c r="I102" s="111">
        <v>1340</v>
      </c>
      <c r="L102" s="111">
        <v>1165</v>
      </c>
      <c r="M102" s="111">
        <v>1155</v>
      </c>
      <c r="O102" s="111">
        <v>1025</v>
      </c>
      <c r="P102" s="13">
        <v>915</v>
      </c>
      <c r="T102" s="7" t="s">
        <v>11</v>
      </c>
      <c r="U102" s="7">
        <f>365/11.6/1000000</f>
        <v>3.146551724137931E-5</v>
      </c>
      <c r="V102" s="7" t="s">
        <v>196</v>
      </c>
      <c r="W102" s="7"/>
      <c r="Y102" s="7" t="s">
        <v>11</v>
      </c>
      <c r="Z102" s="7">
        <f>365/12.41/1000000</f>
        <v>2.941176470588235E-5</v>
      </c>
      <c r="AA102" s="7" t="s">
        <v>196</v>
      </c>
      <c r="AB102" s="7"/>
      <c r="AD102" s="7" t="s">
        <v>11</v>
      </c>
      <c r="AE102" s="7">
        <f>365/10.76/1000000</f>
        <v>3.3921933085501865E-5</v>
      </c>
      <c r="AF102" s="7" t="s">
        <v>196</v>
      </c>
      <c r="AG102" s="7"/>
      <c r="AJ102" s="189" t="s">
        <v>197</v>
      </c>
      <c r="AK102" s="201">
        <v>1029</v>
      </c>
      <c r="AL102" s="202" t="s">
        <v>198</v>
      </c>
      <c r="AM102" s="193"/>
      <c r="AN102" s="194"/>
    </row>
    <row r="103" spans="3:40" ht="15">
      <c r="C103" s="13" t="s">
        <v>199</v>
      </c>
      <c r="F103" s="13">
        <v>2.0449897750511249E-2</v>
      </c>
      <c r="G103" s="13">
        <v>2.9411764705882353E-2</v>
      </c>
      <c r="H103" s="13">
        <v>3.3156498673740056E-2</v>
      </c>
      <c r="N103" s="13">
        <v>3.5769349367869262E-2</v>
      </c>
      <c r="T103" s="7" t="s">
        <v>11</v>
      </c>
      <c r="U103" s="7">
        <f>365/11.6/1000000*1000</f>
        <v>3.1465517241379311E-2</v>
      </c>
      <c r="V103" s="7" t="s">
        <v>200</v>
      </c>
      <c r="W103" s="7"/>
      <c r="Y103" s="7" t="s">
        <v>11</v>
      </c>
      <c r="Z103" s="7">
        <f>365/12.41/1000000*1000</f>
        <v>2.9411764705882349E-2</v>
      </c>
      <c r="AA103" s="7" t="s">
        <v>200</v>
      </c>
      <c r="AB103" s="7"/>
      <c r="AD103" s="7" t="s">
        <v>11</v>
      </c>
      <c r="AE103" s="7">
        <f>365/10.76/1000000*1000</f>
        <v>3.3921933085501864E-2</v>
      </c>
      <c r="AF103" s="7" t="s">
        <v>200</v>
      </c>
      <c r="AG103" s="7"/>
      <c r="AJ103" s="189" t="s">
        <v>201</v>
      </c>
      <c r="AK103" s="204">
        <v>0.1147</v>
      </c>
      <c r="AL103" s="202" t="s">
        <v>202</v>
      </c>
      <c r="AM103" s="193"/>
      <c r="AN103" s="194"/>
    </row>
    <row r="104" spans="3:40" ht="15">
      <c r="T104" s="7"/>
      <c r="U104" s="7"/>
      <c r="V104" s="7"/>
      <c r="W104" s="7"/>
      <c r="Y104" s="7"/>
      <c r="Z104" s="7"/>
      <c r="AA104" s="7"/>
      <c r="AB104" s="7"/>
      <c r="AD104" s="7"/>
      <c r="AE104" s="7"/>
      <c r="AF104" s="7"/>
      <c r="AG104" s="7"/>
      <c r="AJ104" s="189" t="s">
        <v>203</v>
      </c>
      <c r="AK104" s="205">
        <v>0.10970000000000001</v>
      </c>
      <c r="AL104" s="202" t="s">
        <v>204</v>
      </c>
      <c r="AM104" s="193"/>
      <c r="AN104" s="194"/>
    </row>
    <row r="105" spans="3:40" ht="15">
      <c r="T105" s="7" t="s">
        <v>11</v>
      </c>
      <c r="U105" s="206">
        <f>365/11.6/1000000*1000*V105</f>
        <v>6.2931034482758621</v>
      </c>
      <c r="V105" s="111">
        <v>200</v>
      </c>
      <c r="W105" s="7" t="s">
        <v>205</v>
      </c>
      <c r="Y105" s="7" t="s">
        <v>11</v>
      </c>
      <c r="Z105" s="206">
        <f>365/12.41/1000000*1000*AA105</f>
        <v>73.52941176470587</v>
      </c>
      <c r="AA105" s="111">
        <v>2500</v>
      </c>
      <c r="AB105" s="7" t="s">
        <v>205</v>
      </c>
      <c r="AD105" s="7" t="s">
        <v>11</v>
      </c>
      <c r="AE105" s="206">
        <f>365/10.76/1000000*1000*AF105</f>
        <v>84.804832713754664</v>
      </c>
      <c r="AF105" s="111">
        <v>2500</v>
      </c>
      <c r="AG105" s="7" t="s">
        <v>205</v>
      </c>
      <c r="AJ105" s="189" t="s">
        <v>206</v>
      </c>
      <c r="AK105" s="205">
        <v>5.9080000000000001E-3</v>
      </c>
      <c r="AL105" s="202" t="s">
        <v>207</v>
      </c>
      <c r="AM105" s="193"/>
      <c r="AN105" s="194"/>
    </row>
    <row r="106" spans="3:40" ht="16" thickBot="1">
      <c r="C106" s="207" t="s">
        <v>208</v>
      </c>
      <c r="D106" s="207"/>
      <c r="E106" s="207"/>
      <c r="F106" s="207"/>
      <c r="G106" s="207"/>
      <c r="H106" s="207"/>
      <c r="I106" s="7"/>
      <c r="J106" s="208" t="s">
        <v>209</v>
      </c>
      <c r="K106" s="7"/>
      <c r="T106" s="7"/>
      <c r="U106" s="206">
        <f t="shared" ref="U106:U107" si="10">365/11.6/1000000*1000*V106</f>
        <v>9.4396551724137936</v>
      </c>
      <c r="V106" s="111">
        <v>300</v>
      </c>
      <c r="W106" s="7" t="s">
        <v>205</v>
      </c>
      <c r="Y106" s="7"/>
      <c r="Z106" s="206">
        <f>365/12.41/1000000*1000*AA106</f>
        <v>23.52941176470588</v>
      </c>
      <c r="AA106" s="111">
        <v>800</v>
      </c>
      <c r="AB106" s="7" t="s">
        <v>205</v>
      </c>
      <c r="AD106" s="7"/>
      <c r="AE106" s="206">
        <f>365/10.76/1000000*1000*AF106</f>
        <v>27.137546468401492</v>
      </c>
      <c r="AF106" s="111">
        <v>800</v>
      </c>
      <c r="AG106" s="7" t="s">
        <v>205</v>
      </c>
      <c r="AJ106" s="197" t="s">
        <v>210</v>
      </c>
      <c r="AK106" s="209">
        <v>5.6499999999999996E-3</v>
      </c>
      <c r="AL106" s="210" t="s">
        <v>211</v>
      </c>
      <c r="AM106" s="211"/>
      <c r="AN106" s="212"/>
    </row>
    <row r="107" spans="3:40" ht="16" thickBot="1">
      <c r="C107" s="213" t="s">
        <v>212</v>
      </c>
      <c r="D107" s="214" t="s">
        <v>213</v>
      </c>
      <c r="E107" s="214" t="s">
        <v>214</v>
      </c>
      <c r="F107" s="214" t="s">
        <v>215</v>
      </c>
      <c r="G107" s="214" t="s">
        <v>216</v>
      </c>
      <c r="H107" s="214" t="s">
        <v>217</v>
      </c>
      <c r="I107" s="214"/>
      <c r="J107" s="214"/>
      <c r="K107" s="214"/>
      <c r="T107" s="7"/>
      <c r="U107" s="206">
        <f t="shared" si="10"/>
        <v>12.586206896551724</v>
      </c>
      <c r="V107" s="111">
        <v>400</v>
      </c>
      <c r="W107" s="7" t="s">
        <v>205</v>
      </c>
      <c r="AA107" s="111"/>
      <c r="AF107" s="111"/>
      <c r="AJ107" s="189" t="s">
        <v>218</v>
      </c>
      <c r="AK107" s="215">
        <f>(MCFDtokbdC3+MCFDtokbdC4)/2</f>
        <v>0</v>
      </c>
      <c r="AL107" s="216" t="s">
        <v>219</v>
      </c>
      <c r="AM107" s="181"/>
      <c r="AN107" s="182"/>
    </row>
    <row r="108" spans="3:40" ht="15">
      <c r="C108" s="208" t="s">
        <v>213</v>
      </c>
      <c r="D108" s="7">
        <v>1</v>
      </c>
      <c r="E108" s="7">
        <v>0.26419999999999999</v>
      </c>
      <c r="F108" s="7">
        <v>1E-3</v>
      </c>
      <c r="G108" s="217">
        <v>6.2904950619613762E-3</v>
      </c>
      <c r="H108" s="7">
        <v>3.5299999999999998E-2</v>
      </c>
      <c r="I108" s="7"/>
      <c r="J108" s="208" t="s">
        <v>220</v>
      </c>
      <c r="K108" s="7"/>
      <c r="T108" s="7"/>
      <c r="U108" s="7"/>
      <c r="V108" s="7"/>
      <c r="W108" s="7"/>
      <c r="AJ108" s="183" t="s">
        <v>221</v>
      </c>
      <c r="AK108" s="218">
        <f>1000/1575</f>
        <v>0.63492063492063489</v>
      </c>
      <c r="AL108" s="202" t="s">
        <v>222</v>
      </c>
      <c r="AM108" s="193"/>
      <c r="AN108" s="194"/>
    </row>
    <row r="109" spans="3:40" ht="15">
      <c r="C109" s="208" t="s">
        <v>214</v>
      </c>
      <c r="D109" s="219">
        <v>3.7850113550340652</v>
      </c>
      <c r="E109" s="7">
        <v>1</v>
      </c>
      <c r="F109" s="220">
        <f>0.001*D109</f>
        <v>3.7850113550340651E-3</v>
      </c>
      <c r="G109" s="217">
        <f>1/42</f>
        <v>2.3809523809523808E-2</v>
      </c>
      <c r="H109" s="221">
        <v>0.13367999999999999</v>
      </c>
      <c r="I109" s="7"/>
      <c r="J109" s="7"/>
      <c r="K109" s="7"/>
      <c r="T109" s="7"/>
      <c r="U109" s="7"/>
      <c r="V109" s="7"/>
      <c r="W109" s="7"/>
      <c r="AJ109" s="189" t="s">
        <v>223</v>
      </c>
      <c r="AK109" s="218">
        <f>1000/1530</f>
        <v>0.65359477124183007</v>
      </c>
      <c r="AL109" s="202" t="s">
        <v>224</v>
      </c>
      <c r="AM109" s="193"/>
      <c r="AN109" s="194"/>
    </row>
    <row r="110" spans="3:40" ht="15">
      <c r="C110" s="208" t="s">
        <v>215</v>
      </c>
      <c r="D110" s="7">
        <v>1000</v>
      </c>
      <c r="E110" s="6">
        <f>1/F109</f>
        <v>264.2</v>
      </c>
      <c r="F110" s="7">
        <v>1</v>
      </c>
      <c r="G110" s="7">
        <v>6.2897999999999996</v>
      </c>
      <c r="H110" s="219">
        <v>35.313378460000003</v>
      </c>
      <c r="I110" s="7"/>
      <c r="J110" s="7"/>
      <c r="K110" s="7"/>
      <c r="T110" s="7"/>
      <c r="U110" s="7"/>
      <c r="V110" s="7"/>
      <c r="W110" s="7"/>
      <c r="AJ110" s="189" t="s">
        <v>225</v>
      </c>
      <c r="AK110" s="218">
        <f>1000/(0.4*1340+0.6*1290)</f>
        <v>0.76335877862595425</v>
      </c>
      <c r="AL110" s="202" t="s">
        <v>226</v>
      </c>
      <c r="AM110" s="193"/>
      <c r="AN110" s="194"/>
    </row>
    <row r="111" spans="3:40" ht="16" thickBot="1">
      <c r="C111" s="208" t="s">
        <v>216</v>
      </c>
      <c r="D111" s="7">
        <v>158.97</v>
      </c>
      <c r="E111" s="7">
        <v>42</v>
      </c>
      <c r="F111" s="7">
        <v>0.159</v>
      </c>
      <c r="G111" s="7">
        <v>1</v>
      </c>
      <c r="H111" s="221">
        <v>5.614583333333333</v>
      </c>
      <c r="I111" s="7"/>
      <c r="J111" s="7"/>
      <c r="K111" s="7"/>
      <c r="T111" s="7"/>
      <c r="U111" s="7"/>
      <c r="V111" s="7"/>
      <c r="W111" s="7"/>
      <c r="AJ111" s="189" t="s">
        <v>227</v>
      </c>
      <c r="AK111" s="218">
        <f>1000/(0.4*1165+0.6*1155)</f>
        <v>0.86281276962899056</v>
      </c>
      <c r="AL111" s="202" t="s">
        <v>228</v>
      </c>
      <c r="AM111" s="193"/>
      <c r="AN111" s="194"/>
    </row>
    <row r="112" spans="3:40" ht="16" thickBot="1">
      <c r="C112" s="208" t="s">
        <v>217</v>
      </c>
      <c r="D112" s="7">
        <v>28.3</v>
      </c>
      <c r="E112" s="7">
        <v>7.48</v>
      </c>
      <c r="F112" s="221">
        <v>2.8316846999999999E-2</v>
      </c>
      <c r="G112" s="7">
        <v>0.17810000000000001</v>
      </c>
      <c r="H112" s="7">
        <v>1</v>
      </c>
      <c r="I112" s="7"/>
      <c r="J112" s="208" t="s">
        <v>229</v>
      </c>
      <c r="K112" s="7"/>
      <c r="T112" s="7"/>
      <c r="U112" s="7"/>
      <c r="V112" s="7"/>
      <c r="W112" s="7"/>
      <c r="AJ112" s="222" t="s">
        <v>230</v>
      </c>
      <c r="AK112" s="223">
        <f>40%*MCFDtokbdC2+40%*MCFDtokbdC3+15%*MCFDtokbdC4+5%*MCFDtokbdC5Plus</f>
        <v>0</v>
      </c>
      <c r="AL112" s="216" t="s">
        <v>231</v>
      </c>
      <c r="AM112" s="181"/>
      <c r="AN112" s="182"/>
    </row>
    <row r="113" spans="3:40" ht="16" thickBot="1">
      <c r="C113" s="208"/>
      <c r="D113" s="7"/>
      <c r="E113" s="7"/>
      <c r="F113" s="7"/>
      <c r="G113" s="224"/>
      <c r="H113" s="7"/>
      <c r="I113" s="7"/>
      <c r="J113" s="7"/>
      <c r="K113" s="7"/>
      <c r="T113" s="7"/>
      <c r="U113" s="7"/>
      <c r="V113" s="7"/>
      <c r="W113" s="7"/>
      <c r="AJ113" s="189" t="s">
        <v>232</v>
      </c>
      <c r="AK113" s="215">
        <f>(AK115+AK116)/2</f>
        <v>3.1284131689811201E-2</v>
      </c>
      <c r="AL113" s="216" t="s">
        <v>233</v>
      </c>
      <c r="AM113" s="181"/>
      <c r="AN113" s="182"/>
    </row>
    <row r="114" spans="3:40" ht="15">
      <c r="C114" s="207" t="s">
        <v>234</v>
      </c>
      <c r="D114" s="207"/>
      <c r="E114" s="207"/>
      <c r="F114" s="207"/>
      <c r="G114" s="207"/>
      <c r="H114" s="225"/>
      <c r="I114" s="225"/>
      <c r="J114" s="225"/>
      <c r="K114" s="225"/>
      <c r="AJ114" s="183" t="s">
        <v>145</v>
      </c>
      <c r="AK114" s="218">
        <f>1/48.9</f>
        <v>2.0449897750511249E-2</v>
      </c>
      <c r="AL114" s="202" t="s">
        <v>235</v>
      </c>
      <c r="AM114" s="193"/>
      <c r="AN114" s="226"/>
    </row>
    <row r="115" spans="3:40" ht="15">
      <c r="C115" s="213" t="s">
        <v>236</v>
      </c>
      <c r="D115" s="214" t="s">
        <v>237</v>
      </c>
      <c r="E115" s="214" t="s">
        <v>238</v>
      </c>
      <c r="F115" s="214" t="s">
        <v>239</v>
      </c>
      <c r="G115" s="214" t="s">
        <v>240</v>
      </c>
      <c r="H115" s="214" t="s">
        <v>241</v>
      </c>
      <c r="I115" s="214" t="s">
        <v>242</v>
      </c>
      <c r="J115" s="214" t="s">
        <v>243</v>
      </c>
      <c r="K115" s="214" t="s">
        <v>244</v>
      </c>
      <c r="AJ115" s="189" t="s">
        <v>148</v>
      </c>
      <c r="AK115" s="218">
        <f>1/34</f>
        <v>2.9411764705882353E-2</v>
      </c>
      <c r="AL115" s="202" t="s">
        <v>245</v>
      </c>
      <c r="AM115" s="193"/>
      <c r="AN115" s="194"/>
    </row>
    <row r="116" spans="3:40" ht="15">
      <c r="C116" s="213"/>
      <c r="D116" s="227" t="s">
        <v>246</v>
      </c>
      <c r="E116" s="227" t="s">
        <v>246</v>
      </c>
      <c r="F116" s="227"/>
      <c r="G116" s="227" t="s">
        <v>246</v>
      </c>
      <c r="H116" s="227" t="s">
        <v>246</v>
      </c>
      <c r="I116" s="227" t="s">
        <v>246</v>
      </c>
      <c r="J116" s="227" t="s">
        <v>246</v>
      </c>
      <c r="K116" s="227" t="s">
        <v>246</v>
      </c>
      <c r="AJ116" s="189" t="s">
        <v>152</v>
      </c>
      <c r="AK116" s="218">
        <f>1/(0.4*29.5+0.6*30.6)</f>
        <v>3.3156498673740056E-2</v>
      </c>
      <c r="AL116" s="193" t="s">
        <v>247</v>
      </c>
      <c r="AM116" s="193"/>
      <c r="AN116" s="194"/>
    </row>
    <row r="117" spans="3:40" ht="16" thickBot="1">
      <c r="C117" s="208" t="s">
        <v>237</v>
      </c>
      <c r="D117" s="228">
        <v>1</v>
      </c>
      <c r="E117" s="229">
        <v>7.0860000000000003</v>
      </c>
      <c r="F117" s="230">
        <f>+E117/365</f>
        <v>1.9413698630136988E-2</v>
      </c>
      <c r="G117" s="229">
        <f>+I117/7</f>
        <v>1.4285714285714286</v>
      </c>
      <c r="H117" s="229">
        <v>11.63</v>
      </c>
      <c r="I117" s="229">
        <f>+K117/3.968</f>
        <v>10</v>
      </c>
      <c r="J117" s="229">
        <v>41.86</v>
      </c>
      <c r="K117" s="229">
        <v>39.68</v>
      </c>
      <c r="AJ117" s="197" t="s">
        <v>156</v>
      </c>
      <c r="AK117" s="231">
        <v>3.5769349367869262E-2</v>
      </c>
      <c r="AL117" s="210" t="s">
        <v>248</v>
      </c>
      <c r="AM117" s="211"/>
      <c r="AN117" s="232"/>
    </row>
    <row r="118" spans="3:40" ht="16" thickBot="1">
      <c r="C118" s="208" t="s">
        <v>238</v>
      </c>
      <c r="D118" s="233">
        <v>0.14299999999999999</v>
      </c>
      <c r="E118" s="228">
        <v>1</v>
      </c>
      <c r="F118" s="230">
        <f>+E118/365</f>
        <v>2.7397260273972603E-3</v>
      </c>
      <c r="G118" s="233">
        <f>+I118/7</f>
        <v>0.20427707373271892</v>
      </c>
      <c r="H118" s="229">
        <v>1.641</v>
      </c>
      <c r="I118" s="229">
        <f>+K118/3.968</f>
        <v>1.4299395161290325</v>
      </c>
      <c r="J118" s="229">
        <f>+K118*1.05494</f>
        <v>5.9857295600000002</v>
      </c>
      <c r="K118" s="229">
        <v>5.6740000000000004</v>
      </c>
      <c r="AJ118" s="222" t="s">
        <v>230</v>
      </c>
      <c r="AK118" s="223">
        <f>40%*kbdtoMTAC2+40%*kbdtoMTAC3+15%*kbdtoMTAC4+5%*kbdtoMTAC5Plus</f>
        <v>0</v>
      </c>
      <c r="AL118" s="216" t="s">
        <v>249</v>
      </c>
      <c r="AM118" s="181"/>
      <c r="AN118" s="182"/>
    </row>
    <row r="119" spans="3:40" ht="15">
      <c r="C119" s="208" t="s">
        <v>239</v>
      </c>
      <c r="D119" s="229">
        <f>+D118*365</f>
        <v>52.194999999999993</v>
      </c>
      <c r="E119" s="229">
        <f>+E118*365</f>
        <v>365</v>
      </c>
      <c r="F119" s="228">
        <f>+F118*365</f>
        <v>1</v>
      </c>
      <c r="G119" s="234">
        <f>+I119/7</f>
        <v>5.5947580645161299E-4</v>
      </c>
      <c r="H119" s="235">
        <f>+H118*365</f>
        <v>598.96500000000003</v>
      </c>
      <c r="I119" s="233">
        <f>+K119/3.968</f>
        <v>3.9163306451612907E-3</v>
      </c>
      <c r="J119" s="233">
        <f>+K119*1.05494</f>
        <v>1.6393767600000001E-2</v>
      </c>
      <c r="K119" s="233">
        <v>1.554E-2</v>
      </c>
    </row>
    <row r="120" spans="3:40" ht="15">
      <c r="C120" s="208" t="s">
        <v>240</v>
      </c>
      <c r="D120" s="229">
        <v>0.7</v>
      </c>
      <c r="E120" s="229">
        <v>4.8949999999999996</v>
      </c>
      <c r="F120" s="230">
        <f>+E120/365</f>
        <v>1.3410958904109588E-2</v>
      </c>
      <c r="G120" s="228">
        <f>+I120/7</f>
        <v>1</v>
      </c>
      <c r="H120" s="229">
        <v>8.14</v>
      </c>
      <c r="I120" s="229">
        <v>7</v>
      </c>
      <c r="J120" s="229">
        <f>+K120*1.05494</f>
        <v>29.306233200000001</v>
      </c>
      <c r="K120" s="229">
        <v>27.78</v>
      </c>
    </row>
    <row r="121" spans="3:40" ht="15">
      <c r="C121" s="213" t="s">
        <v>241</v>
      </c>
      <c r="D121" s="233">
        <f>1/H117</f>
        <v>8.5984522785898534E-2</v>
      </c>
      <c r="E121" s="233">
        <f>1/H118</f>
        <v>0.60938452163315049</v>
      </c>
      <c r="F121" s="230">
        <f>1/H119</f>
        <v>1.6695466346113711E-3</v>
      </c>
      <c r="G121" s="233">
        <f>1/H120</f>
        <v>0.12285012285012284</v>
      </c>
      <c r="H121" s="228">
        <v>1</v>
      </c>
      <c r="I121" s="236">
        <v>0.85980000000000001</v>
      </c>
      <c r="J121" s="229">
        <v>3.601</v>
      </c>
      <c r="K121" s="236">
        <v>3.4129999999999998</v>
      </c>
    </row>
    <row r="122" spans="3:40" ht="15">
      <c r="C122" s="213" t="s">
        <v>242</v>
      </c>
      <c r="D122" s="233">
        <v>0.1</v>
      </c>
      <c r="E122" s="233">
        <v>0.70860000000000001</v>
      </c>
      <c r="F122" s="237">
        <v>1.9412915851272021E-3</v>
      </c>
      <c r="G122" s="233">
        <v>0.14283657307415407</v>
      </c>
      <c r="H122" s="233">
        <v>1.1630611770179111</v>
      </c>
      <c r="I122" s="228">
        <v>1</v>
      </c>
      <c r="J122" s="236">
        <v>4.1867999999999999</v>
      </c>
      <c r="K122" s="236">
        <v>3.968</v>
      </c>
    </row>
    <row r="123" spans="3:40" ht="15">
      <c r="C123" s="213" t="s">
        <v>243</v>
      </c>
      <c r="D123" s="233">
        <v>2.3889154323936932E-2</v>
      </c>
      <c r="E123" s="229">
        <v>0.16700000000000001</v>
      </c>
      <c r="F123" s="237">
        <f>+E123/365</f>
        <v>4.575342465753425E-4</v>
      </c>
      <c r="G123" s="229">
        <v>3.4122433721710775E-2</v>
      </c>
      <c r="H123" s="229">
        <v>0.2778198150026745</v>
      </c>
      <c r="I123" s="229">
        <v>0.23880000000000001</v>
      </c>
      <c r="J123" s="228">
        <f>+J122/4.186</f>
        <v>1.0001911132345915</v>
      </c>
      <c r="K123" s="229">
        <v>0.94779999999999998</v>
      </c>
    </row>
    <row r="124" spans="3:40" ht="15">
      <c r="C124" s="213" t="s">
        <v>244</v>
      </c>
      <c r="D124" s="233">
        <v>2.5201612903225808E-2</v>
      </c>
      <c r="E124" s="229">
        <v>0.17624250969333802</v>
      </c>
      <c r="F124" s="229">
        <v>64.350064350064343</v>
      </c>
      <c r="G124" s="229">
        <v>3.5997120230381568E-2</v>
      </c>
      <c r="H124" s="229">
        <v>0.2929973630237328</v>
      </c>
      <c r="I124" s="229">
        <v>0.25201612903225806</v>
      </c>
      <c r="J124" s="229">
        <v>1.0550749103186325</v>
      </c>
      <c r="K124" s="228">
        <v>1</v>
      </c>
      <c r="T124" s="7"/>
      <c r="U124" s="7"/>
      <c r="V124" s="7"/>
      <c r="W124" s="7"/>
    </row>
    <row r="125" spans="3:40" ht="15">
      <c r="C125" s="208"/>
      <c r="D125" s="219"/>
      <c r="E125" s="219"/>
      <c r="F125" s="219"/>
      <c r="G125" s="219"/>
      <c r="H125" s="219"/>
      <c r="I125" s="219"/>
      <c r="J125" s="219"/>
      <c r="K125" s="7"/>
      <c r="T125" s="7"/>
      <c r="U125" s="7"/>
      <c r="V125" s="7"/>
      <c r="W125" s="7"/>
    </row>
    <row r="126" spans="3:40" ht="15">
      <c r="C126" s="207" t="s">
        <v>250</v>
      </c>
      <c r="D126" s="207"/>
      <c r="E126" s="207"/>
      <c r="F126" s="207"/>
      <c r="G126" s="207"/>
      <c r="H126" s="225"/>
      <c r="I126" s="225"/>
      <c r="J126" s="225"/>
      <c r="K126" s="225"/>
      <c r="T126" s="7"/>
      <c r="U126" s="7"/>
      <c r="V126" s="7"/>
      <c r="W126" s="7"/>
    </row>
    <row r="127" spans="3:40" ht="15">
      <c r="C127" s="208"/>
      <c r="D127" s="7"/>
      <c r="E127" s="7"/>
      <c r="F127" s="7"/>
      <c r="G127" s="7"/>
      <c r="H127" s="7"/>
      <c r="I127" s="7"/>
      <c r="J127" s="7"/>
      <c r="K127" s="7"/>
      <c r="T127" s="7"/>
      <c r="U127" s="7"/>
      <c r="V127" s="7"/>
      <c r="W127" s="7"/>
    </row>
    <row r="128" spans="3:40" ht="15">
      <c r="C128" s="208" t="s">
        <v>251</v>
      </c>
      <c r="D128" s="7">
        <f>6*365/1000</f>
        <v>2.19</v>
      </c>
      <c r="E128" s="7" t="s">
        <v>252</v>
      </c>
      <c r="F128" s="7" t="s">
        <v>253</v>
      </c>
      <c r="G128" s="7"/>
      <c r="H128" s="7"/>
      <c r="I128" s="7"/>
      <c r="J128" s="7"/>
      <c r="K128" s="7"/>
      <c r="T128" s="7"/>
      <c r="U128" s="7"/>
      <c r="V128" s="7"/>
      <c r="W128" s="7"/>
    </row>
    <row r="129" spans="3:23" ht="15">
      <c r="C129" s="208"/>
      <c r="D129" s="5">
        <v>6</v>
      </c>
      <c r="E129" s="7" t="s">
        <v>254</v>
      </c>
      <c r="F129" s="7" t="s">
        <v>255</v>
      </c>
      <c r="G129" s="7"/>
      <c r="H129" s="7"/>
      <c r="I129" s="7"/>
      <c r="J129" s="7"/>
      <c r="K129" s="7"/>
      <c r="U129" s="7"/>
      <c r="V129" s="7"/>
      <c r="W129" s="7"/>
    </row>
    <row r="130" spans="3:23" ht="15">
      <c r="C130" s="208"/>
      <c r="D130" s="7">
        <v>62.01</v>
      </c>
      <c r="E130" s="7" t="s">
        <v>256</v>
      </c>
      <c r="F130" s="7" t="s">
        <v>257</v>
      </c>
      <c r="G130" s="7"/>
      <c r="H130" s="7"/>
      <c r="I130" s="7"/>
      <c r="J130" s="7"/>
      <c r="K130" s="7"/>
      <c r="T130" s="7"/>
      <c r="U130" s="7"/>
      <c r="V130" s="7"/>
      <c r="W130" s="7"/>
    </row>
    <row r="131" spans="3:23" ht="15">
      <c r="C131" s="208"/>
      <c r="D131" s="7">
        <v>43.1</v>
      </c>
      <c r="E131" s="7" t="s">
        <v>258</v>
      </c>
      <c r="F131" s="7" t="s">
        <v>259</v>
      </c>
      <c r="G131" s="7"/>
      <c r="H131" s="7"/>
      <c r="I131" s="7"/>
      <c r="J131" s="7"/>
      <c r="K131" s="7"/>
    </row>
    <row r="132" spans="3:23" ht="15">
      <c r="C132" s="208"/>
      <c r="D132" s="7"/>
      <c r="E132" s="7"/>
      <c r="F132" s="7"/>
      <c r="G132" s="7"/>
      <c r="H132" s="7"/>
      <c r="I132" s="7"/>
      <c r="J132" s="7"/>
      <c r="K132" s="7"/>
    </row>
    <row r="133" spans="3:23" ht="15">
      <c r="C133" s="208" t="s">
        <v>260</v>
      </c>
      <c r="D133" s="7">
        <v>73.599999999999994</v>
      </c>
      <c r="E133" s="7" t="s">
        <v>261</v>
      </c>
      <c r="F133" s="7" t="s">
        <v>262</v>
      </c>
      <c r="G133" s="7"/>
      <c r="H133" s="7"/>
      <c r="I133" s="7"/>
      <c r="J133" s="7"/>
      <c r="K133" s="7"/>
    </row>
    <row r="134" spans="3:23" ht="15">
      <c r="C134" s="208"/>
      <c r="D134" s="7">
        <v>84</v>
      </c>
      <c r="E134" s="7" t="s">
        <v>258</v>
      </c>
      <c r="F134" s="7" t="s">
        <v>263</v>
      </c>
      <c r="G134" s="7"/>
      <c r="H134" s="7"/>
      <c r="I134" s="7"/>
      <c r="J134" s="7"/>
      <c r="K134" s="7"/>
    </row>
    <row r="135" spans="3:23" ht="15">
      <c r="C135" s="208"/>
      <c r="D135" s="7"/>
      <c r="E135" s="7"/>
      <c r="F135" s="7"/>
      <c r="G135" s="7"/>
      <c r="H135" s="7"/>
      <c r="I135" s="7"/>
      <c r="J135" s="7"/>
      <c r="K135" s="7"/>
    </row>
    <row r="136" spans="3:23" ht="15">
      <c r="C136" s="208" t="s">
        <v>264</v>
      </c>
      <c r="D136" s="7">
        <v>599</v>
      </c>
      <c r="E136" s="7" t="s">
        <v>265</v>
      </c>
      <c r="F136" s="7" t="s">
        <v>266</v>
      </c>
      <c r="G136" s="7"/>
      <c r="H136" s="7"/>
      <c r="I136" s="7"/>
      <c r="J136" s="7"/>
      <c r="K136" s="7"/>
    </row>
    <row r="137" spans="3:23" ht="15">
      <c r="C137" s="208"/>
      <c r="D137" s="7"/>
      <c r="E137" s="7"/>
      <c r="F137" s="7"/>
      <c r="G137" s="7"/>
      <c r="H137" s="7"/>
      <c r="I137" s="7"/>
      <c r="J137" s="7"/>
      <c r="K137" s="7"/>
    </row>
    <row r="138" spans="3:23" ht="15">
      <c r="C138" s="207" t="s">
        <v>267</v>
      </c>
      <c r="D138" s="207"/>
      <c r="E138" s="214" t="s">
        <v>268</v>
      </c>
      <c r="F138" s="214" t="s">
        <v>269</v>
      </c>
      <c r="G138" s="214" t="s">
        <v>270</v>
      </c>
      <c r="H138" s="214" t="s">
        <v>239</v>
      </c>
      <c r="I138" s="7" t="s">
        <v>271</v>
      </c>
      <c r="J138" s="7"/>
      <c r="K138" s="7"/>
    </row>
    <row r="139" spans="3:23" ht="15">
      <c r="C139" s="7"/>
      <c r="D139" s="7"/>
      <c r="E139" s="214">
        <v>1000</v>
      </c>
      <c r="F139" s="238">
        <v>0.33</v>
      </c>
      <c r="G139" s="238">
        <v>0.8</v>
      </c>
      <c r="H139" s="239">
        <f>+E139/F139*G139*24*365*1.669/10^6</f>
        <v>35.443490909090904</v>
      </c>
      <c r="I139" s="7" t="s">
        <v>272</v>
      </c>
      <c r="J139" s="7"/>
      <c r="K139" s="7"/>
    </row>
    <row r="140" spans="3:23" ht="15">
      <c r="C140" s="208"/>
      <c r="D140" s="7"/>
      <c r="E140" s="214">
        <v>1000</v>
      </c>
      <c r="F140" s="238">
        <v>0.55000000000000004</v>
      </c>
      <c r="G140" s="238">
        <v>0.7</v>
      </c>
      <c r="H140" s="239">
        <f>+E140/F140*G140*24*365*1.669/10^6</f>
        <v>18.607832727272722</v>
      </c>
      <c r="I140" s="7" t="s">
        <v>273</v>
      </c>
      <c r="J140" s="7"/>
      <c r="K140" s="7"/>
    </row>
    <row r="141" spans="3:23" ht="15">
      <c r="C141" s="208"/>
      <c r="D141" s="7"/>
      <c r="E141" s="214">
        <v>1000</v>
      </c>
      <c r="F141" s="238">
        <v>0.4</v>
      </c>
      <c r="G141" s="238">
        <v>0.75</v>
      </c>
      <c r="H141" s="239">
        <f>+E141/F141*G141*24*365*1.669/10^6</f>
        <v>27.413325</v>
      </c>
      <c r="I141" s="7" t="s">
        <v>274</v>
      </c>
      <c r="J141" s="7"/>
      <c r="K141" s="7"/>
    </row>
    <row r="142" spans="3:23" ht="15">
      <c r="C142" s="208"/>
      <c r="D142" s="7"/>
      <c r="E142" s="214">
        <v>1000</v>
      </c>
      <c r="F142" s="238">
        <v>0.3</v>
      </c>
      <c r="G142" s="238">
        <v>0.3</v>
      </c>
      <c r="H142" s="239">
        <f>+E142/F142*G142*24*365*1.669/10^6</f>
        <v>14.62044</v>
      </c>
      <c r="I142" s="7" t="s">
        <v>275</v>
      </c>
      <c r="J142" s="7"/>
      <c r="K142" s="7"/>
    </row>
    <row r="144" spans="3:23" ht="18">
      <c r="C144" s="175" t="s">
        <v>276</v>
      </c>
      <c r="D144" s="176"/>
      <c r="E144" s="176"/>
      <c r="F144" s="176"/>
      <c r="G144" s="176"/>
      <c r="H144" s="176"/>
      <c r="I144" s="176"/>
      <c r="J144" s="176"/>
      <c r="K144" s="176"/>
      <c r="L144" s="176"/>
      <c r="M144" s="176"/>
      <c r="N144" s="176"/>
      <c r="O144" s="176"/>
      <c r="P144" s="176"/>
      <c r="Q144" s="176"/>
      <c r="R144" s="176"/>
    </row>
    <row r="146" spans="3:11">
      <c r="C146" s="13">
        <v>1</v>
      </c>
      <c r="D146" s="13" t="s">
        <v>277</v>
      </c>
      <c r="E146" s="13" t="s">
        <v>278</v>
      </c>
      <c r="F146" s="240">
        <v>947817.12031331996</v>
      </c>
      <c r="G146" s="13" t="s">
        <v>279</v>
      </c>
    </row>
    <row r="147" spans="3:11">
      <c r="F147" s="13">
        <f>F146/1000000000</f>
        <v>9.4781712031331996E-4</v>
      </c>
      <c r="G147" s="13" t="s">
        <v>7</v>
      </c>
    </row>
    <row r="148" spans="3:11">
      <c r="F148" s="13">
        <f>F147/365</f>
        <v>2.5967592337351231E-6</v>
      </c>
      <c r="G148" s="13" t="s">
        <v>12</v>
      </c>
    </row>
    <row r="149" spans="3:11">
      <c r="C149" s="13">
        <v>1</v>
      </c>
      <c r="D149" s="13" t="s">
        <v>3</v>
      </c>
      <c r="E149" s="13" t="s">
        <v>278</v>
      </c>
      <c r="F149" s="241">
        <v>9.4780000000000005E-4</v>
      </c>
      <c r="G149" s="13" t="s">
        <v>2</v>
      </c>
    </row>
    <row r="150" spans="3:11">
      <c r="C150" s="111">
        <v>1100</v>
      </c>
      <c r="D150" s="13" t="s">
        <v>2</v>
      </c>
      <c r="E150" s="13" t="s">
        <v>280</v>
      </c>
      <c r="F150" s="13">
        <v>1</v>
      </c>
      <c r="G150" s="13" t="s">
        <v>281</v>
      </c>
    </row>
    <row r="151" spans="3:11">
      <c r="C151" s="111">
        <v>1055</v>
      </c>
      <c r="D151" s="13" t="s">
        <v>30</v>
      </c>
      <c r="E151" s="13" t="s">
        <v>280</v>
      </c>
      <c r="F151" s="13">
        <v>1</v>
      </c>
      <c r="G151" s="13" t="s">
        <v>281</v>
      </c>
    </row>
    <row r="152" spans="3:11">
      <c r="C152" s="13">
        <v>1</v>
      </c>
      <c r="D152" s="13" t="s">
        <v>282</v>
      </c>
      <c r="E152" s="13" t="s">
        <v>280</v>
      </c>
      <c r="F152" s="13">
        <v>815.2</v>
      </c>
      <c r="G152" s="13" t="s">
        <v>281</v>
      </c>
    </row>
    <row r="157" spans="3:11" ht="15">
      <c r="C157" s="1" t="s">
        <v>6</v>
      </c>
      <c r="D157" s="1" t="s">
        <v>10</v>
      </c>
      <c r="E157" s="1" t="s">
        <v>283</v>
      </c>
      <c r="H157" s="1" t="s">
        <v>284</v>
      </c>
      <c r="I157" s="340" t="s">
        <v>285</v>
      </c>
      <c r="J157" s="340"/>
      <c r="K157" s="7"/>
    </row>
    <row r="158" spans="3:11" ht="15">
      <c r="C158" s="7" t="s">
        <v>286</v>
      </c>
      <c r="D158" s="7">
        <f>1/5.825/1.05</f>
        <v>0.16349887594522786</v>
      </c>
      <c r="E158" s="7"/>
      <c r="H158" s="7" t="s">
        <v>287</v>
      </c>
      <c r="I158" s="3" t="s">
        <v>288</v>
      </c>
      <c r="J158" s="3" t="s">
        <v>289</v>
      </c>
      <c r="K158" s="7"/>
    </row>
    <row r="159" spans="3:11" ht="15">
      <c r="C159" s="7" t="s">
        <v>290</v>
      </c>
      <c r="D159" s="7">
        <f>1*42/100/2.75</f>
        <v>0.15272727272727271</v>
      </c>
      <c r="E159" s="7"/>
      <c r="H159" s="7" t="s">
        <v>291</v>
      </c>
      <c r="I159" s="3" t="s">
        <v>292</v>
      </c>
      <c r="J159" s="3" t="s">
        <v>293</v>
      </c>
      <c r="K159" s="7"/>
    </row>
    <row r="160" spans="3:11" ht="15">
      <c r="C160" s="7" t="s">
        <v>294</v>
      </c>
      <c r="D160" s="7">
        <f>(1/100)*(521/47.5)</f>
        <v>0.10968421052631579</v>
      </c>
      <c r="E160" s="7"/>
      <c r="H160" s="7" t="s">
        <v>295</v>
      </c>
      <c r="I160" s="3" t="s">
        <v>296</v>
      </c>
      <c r="J160" s="3" t="s">
        <v>297</v>
      </c>
      <c r="K160" s="7"/>
    </row>
    <row r="161" spans="3:11" ht="15">
      <c r="C161" s="7" t="s">
        <v>298</v>
      </c>
      <c r="D161" s="7">
        <f>(1/100)*(457/46.7)</f>
        <v>9.7858672376873665E-2</v>
      </c>
      <c r="E161" s="7"/>
      <c r="H161" s="7" t="s">
        <v>299</v>
      </c>
      <c r="I161" s="3" t="s">
        <v>300</v>
      </c>
      <c r="J161" s="3" t="s">
        <v>301</v>
      </c>
      <c r="K161" s="7"/>
    </row>
    <row r="162" spans="3:11" ht="15">
      <c r="C162" s="7" t="s">
        <v>302</v>
      </c>
      <c r="D162" s="7">
        <v>0.42</v>
      </c>
      <c r="E162" s="7"/>
      <c r="H162" s="7" t="s">
        <v>303</v>
      </c>
      <c r="I162" s="3" t="s">
        <v>304</v>
      </c>
      <c r="J162" s="3" t="s">
        <v>305</v>
      </c>
      <c r="K162" s="7"/>
    </row>
    <row r="163" spans="3:11" ht="15">
      <c r="C163" s="7" t="s">
        <v>306</v>
      </c>
      <c r="D163" s="7">
        <f>1/0.277778</f>
        <v>3.5999971200023038</v>
      </c>
      <c r="E163" s="7"/>
      <c r="H163" s="7" t="s">
        <v>307</v>
      </c>
      <c r="I163" s="3" t="s">
        <v>308</v>
      </c>
      <c r="J163" s="3" t="s">
        <v>309</v>
      </c>
      <c r="K163" s="7"/>
    </row>
    <row r="164" spans="3:11" ht="15">
      <c r="C164" s="7" t="s">
        <v>310</v>
      </c>
      <c r="D164" s="7">
        <v>0.29307</v>
      </c>
      <c r="E164" s="7"/>
      <c r="H164" s="7" t="s">
        <v>311</v>
      </c>
      <c r="I164" s="3" t="s">
        <v>312</v>
      </c>
      <c r="J164" s="3" t="s">
        <v>313</v>
      </c>
      <c r="K164" s="7"/>
    </row>
    <row r="165" spans="3:11" ht="15">
      <c r="C165" s="7" t="s">
        <v>314</v>
      </c>
      <c r="D165" s="4">
        <v>5.3383000000000003</v>
      </c>
      <c r="E165" s="7"/>
    </row>
    <row r="166" spans="3:11" ht="15">
      <c r="C166" s="7" t="s">
        <v>315</v>
      </c>
      <c r="D166" s="4">
        <f>1/29.307</f>
        <v>3.4121540928788344E-2</v>
      </c>
      <c r="E166" s="7"/>
    </row>
    <row r="167" spans="3:11" ht="15">
      <c r="C167" s="7" t="s">
        <v>316</v>
      </c>
      <c r="D167" s="242" t="e">
        <f>D164*th_to_kWh*1000</f>
        <v>#VALUE!</v>
      </c>
      <c r="E167" s="7"/>
    </row>
    <row r="168" spans="3:11" ht="15">
      <c r="C168" s="7" t="s">
        <v>317</v>
      </c>
      <c r="D168" s="7">
        <v>0.36268576400000002</v>
      </c>
      <c r="E168" s="7"/>
    </row>
    <row r="169" spans="3:11" ht="15">
      <c r="C169" s="7" t="s">
        <v>318</v>
      </c>
      <c r="D169" s="7">
        <v>0.332327382</v>
      </c>
      <c r="E169" s="7"/>
    </row>
    <row r="170" spans="3:11" ht="15">
      <c r="C170" s="7" t="s">
        <v>319</v>
      </c>
      <c r="D170" s="7">
        <v>9.7830275999999994E-2</v>
      </c>
      <c r="E170" s="7"/>
    </row>
    <row r="171" spans="3:11" ht="15">
      <c r="C171" s="7" t="s">
        <v>320</v>
      </c>
      <c r="D171" s="7">
        <v>8.3574115000000004E-2</v>
      </c>
      <c r="E171" s="7"/>
    </row>
    <row r="172" spans="3:11" ht="15">
      <c r="C172" s="7" t="s">
        <v>321</v>
      </c>
      <c r="D172" s="7">
        <v>0.123582462</v>
      </c>
      <c r="E172" s="7"/>
    </row>
    <row r="173" spans="3:11" ht="15">
      <c r="C173" s="7" t="s">
        <v>322</v>
      </c>
      <c r="D173" s="7">
        <v>65869</v>
      </c>
      <c r="E173" s="7"/>
    </row>
    <row r="174" spans="3:11" ht="15">
      <c r="C174" s="7" t="s">
        <v>323</v>
      </c>
      <c r="D174" s="7">
        <v>90830</v>
      </c>
      <c r="E174" s="7"/>
    </row>
    <row r="175" spans="3:11" ht="15">
      <c r="C175" s="7" t="s">
        <v>324</v>
      </c>
      <c r="D175" s="7">
        <v>98917</v>
      </c>
      <c r="E175" s="7"/>
    </row>
    <row r="176" spans="3:11" ht="15">
      <c r="C176" s="7" t="s">
        <v>325</v>
      </c>
      <c r="D176" s="7">
        <v>102913</v>
      </c>
      <c r="E176" s="7"/>
    </row>
    <row r="177" spans="3:5" ht="15">
      <c r="C177" s="7" t="s">
        <v>326</v>
      </c>
      <c r="D177" s="7">
        <v>109419</v>
      </c>
      <c r="E177" s="7"/>
    </row>
    <row r="178" spans="3:5" ht="15">
      <c r="C178" s="7" t="s">
        <v>327</v>
      </c>
      <c r="D178" s="7">
        <v>1.0550999999999999</v>
      </c>
      <c r="E178" s="7"/>
    </row>
    <row r="179" spans="3:5" ht="15">
      <c r="C179" s="7" t="s">
        <v>328</v>
      </c>
      <c r="D179" s="7">
        <v>5.2099973856209152</v>
      </c>
      <c r="E179" s="7"/>
    </row>
    <row r="180" spans="3:5" ht="15">
      <c r="C180" s="7" t="s">
        <v>329</v>
      </c>
      <c r="D180" s="7">
        <v>4.5299982347749337</v>
      </c>
      <c r="E180" s="7"/>
    </row>
    <row r="181" spans="3:5" ht="15">
      <c r="C181" s="7" t="s">
        <v>330</v>
      </c>
      <c r="D181" s="7">
        <v>3.4129</v>
      </c>
      <c r="E181" s="7"/>
    </row>
    <row r="182" spans="3:5" ht="15">
      <c r="C182" s="7" t="s">
        <v>331</v>
      </c>
      <c r="D182" s="7">
        <v>9842</v>
      </c>
      <c r="E182" s="7"/>
    </row>
    <row r="183" spans="3:5" ht="15">
      <c r="C183" s="7" t="s">
        <v>332</v>
      </c>
      <c r="D183" s="7">
        <v>10227</v>
      </c>
      <c r="E183" s="7"/>
    </row>
    <row r="184" spans="3:5" ht="15">
      <c r="C184" s="7" t="s">
        <v>333</v>
      </c>
      <c r="D184" s="7">
        <v>1.67</v>
      </c>
      <c r="E184" s="7"/>
    </row>
    <row r="185" spans="3:5" ht="15">
      <c r="C185" s="7" t="s">
        <v>334</v>
      </c>
      <c r="D185" s="7">
        <v>0.8</v>
      </c>
      <c r="E185" s="7"/>
    </row>
    <row r="186" spans="3:5" ht="15">
      <c r="C186" s="7" t="s">
        <v>335</v>
      </c>
      <c r="D186" s="7">
        <v>7251</v>
      </c>
      <c r="E186" s="7"/>
    </row>
    <row r="187" spans="3:5" ht="15">
      <c r="C187" s="7" t="s">
        <v>336</v>
      </c>
      <c r="D187" s="7">
        <v>0.15</v>
      </c>
      <c r="E187" s="7" t="s">
        <v>337</v>
      </c>
    </row>
    <row r="188" spans="3:5" ht="15">
      <c r="C188" s="7" t="s">
        <v>338</v>
      </c>
      <c r="D188" s="7">
        <v>5.0999999999999997E-2</v>
      </c>
      <c r="E188" s="7" t="s">
        <v>337</v>
      </c>
    </row>
    <row r="189" spans="3:5" ht="15">
      <c r="C189" s="7" t="s">
        <v>339</v>
      </c>
      <c r="D189" s="7">
        <v>4.7E-2</v>
      </c>
      <c r="E189" s="7" t="s">
        <v>337</v>
      </c>
    </row>
    <row r="190" spans="3:5" ht="15">
      <c r="C190" s="7" t="s">
        <v>340</v>
      </c>
      <c r="D190" s="7">
        <v>0.32500000000000001</v>
      </c>
      <c r="E190" s="7" t="s">
        <v>341</v>
      </c>
    </row>
    <row r="191" spans="3:5" ht="15">
      <c r="C191" s="7" t="s">
        <v>342</v>
      </c>
      <c r="D191" s="7">
        <v>0.32200000000000001</v>
      </c>
      <c r="E191" s="7" t="s">
        <v>341</v>
      </c>
    </row>
    <row r="192" spans="3:5" ht="15">
      <c r="C192" s="7" t="s">
        <v>343</v>
      </c>
      <c r="D192" s="7">
        <v>59.89</v>
      </c>
      <c r="E192" s="7" t="s">
        <v>5</v>
      </c>
    </row>
    <row r="193" spans="3:5" ht="15">
      <c r="C193" s="7" t="s">
        <v>344</v>
      </c>
      <c r="D193" s="7">
        <v>7.6200000000000004E-2</v>
      </c>
      <c r="E193" s="7" t="s">
        <v>337</v>
      </c>
    </row>
    <row r="194" spans="3:5" ht="15">
      <c r="C194" s="7" t="s">
        <v>345</v>
      </c>
      <c r="D194" s="7">
        <v>3.5894270000000001</v>
      </c>
      <c r="E194" s="7" t="s">
        <v>346</v>
      </c>
    </row>
    <row r="195" spans="3:5" ht="15">
      <c r="C195" s="7" t="s">
        <v>347</v>
      </c>
      <c r="D195" s="7">
        <v>2.6850000000000001</v>
      </c>
      <c r="E195" s="7" t="s">
        <v>341</v>
      </c>
    </row>
    <row r="196" spans="3:5" ht="15">
      <c r="C196" s="7" t="s">
        <v>348</v>
      </c>
      <c r="D196" s="7">
        <v>1.643</v>
      </c>
      <c r="E196" s="7" t="s">
        <v>341</v>
      </c>
    </row>
    <row r="197" spans="3:5" ht="15">
      <c r="C197" s="7" t="s">
        <v>349</v>
      </c>
      <c r="D197" s="7">
        <v>1.5409999999999999</v>
      </c>
      <c r="E197" s="7" t="s">
        <v>341</v>
      </c>
    </row>
    <row r="198" spans="3:5" ht="15">
      <c r="C198" s="7" t="s">
        <v>350</v>
      </c>
      <c r="D198" s="7">
        <v>2.4E-2</v>
      </c>
      <c r="E198" s="7" t="s">
        <v>337</v>
      </c>
    </row>
    <row r="199" spans="3:5" ht="15">
      <c r="C199" s="7" t="s">
        <v>351</v>
      </c>
      <c r="D199" s="7">
        <v>2.5547975546938627E-2</v>
      </c>
      <c r="E199" s="7" t="s">
        <v>337</v>
      </c>
    </row>
    <row r="200" spans="3:5" ht="15">
      <c r="C200" s="7" t="s">
        <v>352</v>
      </c>
      <c r="D200" s="7">
        <v>2.5080358684841136E-2</v>
      </c>
      <c r="E200" s="7" t="s">
        <v>337</v>
      </c>
    </row>
    <row r="201" spans="3:5" ht="15">
      <c r="C201" s="7" t="s">
        <v>353</v>
      </c>
      <c r="D201" s="7">
        <v>2.7458524440651198E-2</v>
      </c>
      <c r="E201" s="7" t="s">
        <v>337</v>
      </c>
    </row>
    <row r="202" spans="3:5" ht="15">
      <c r="C202" s="7" t="s">
        <v>354</v>
      </c>
      <c r="D202" s="7">
        <v>2.4E-2</v>
      </c>
      <c r="E202" s="7" t="s">
        <v>337</v>
      </c>
    </row>
    <row r="203" spans="3:5" ht="15">
      <c r="C203" s="7" t="s">
        <v>355</v>
      </c>
      <c r="D203" s="7">
        <v>2.5000000000000001E-2</v>
      </c>
      <c r="E203" s="7" t="s">
        <v>337</v>
      </c>
    </row>
    <row r="204" spans="3:5" ht="15">
      <c r="C204" s="7" t="s">
        <v>356</v>
      </c>
      <c r="D204" s="7">
        <v>0.4</v>
      </c>
      <c r="E204" s="7" t="s">
        <v>357</v>
      </c>
    </row>
    <row r="205" spans="3:5" ht="15">
      <c r="C205" s="7" t="s">
        <v>358</v>
      </c>
      <c r="D205" s="7">
        <v>0.05</v>
      </c>
      <c r="E205" s="7" t="s">
        <v>8</v>
      </c>
    </row>
    <row r="206" spans="3:5" ht="15">
      <c r="C206" s="7" t="s">
        <v>359</v>
      </c>
      <c r="D206" s="7">
        <v>0.29589041095890412</v>
      </c>
      <c r="E206" s="7" t="s">
        <v>8</v>
      </c>
    </row>
    <row r="207" spans="3:5" ht="15">
      <c r="C207" s="7" t="s">
        <v>360</v>
      </c>
      <c r="D207" s="7">
        <v>0.48</v>
      </c>
      <c r="E207" s="7" t="s">
        <v>8</v>
      </c>
    </row>
    <row r="208" spans="3:5" ht="15">
      <c r="C208" s="7" t="s">
        <v>361</v>
      </c>
      <c r="D208" s="7">
        <v>0.73</v>
      </c>
      <c r="E208" s="7" t="s">
        <v>8</v>
      </c>
    </row>
    <row r="209" spans="3:5" ht="15">
      <c r="C209" s="7" t="s">
        <v>362</v>
      </c>
      <c r="D209" s="7">
        <v>0.23</v>
      </c>
      <c r="E209" s="7" t="s">
        <v>8</v>
      </c>
    </row>
    <row r="210" spans="3:5" ht="15">
      <c r="C210" s="7" t="s">
        <v>363</v>
      </c>
      <c r="D210" s="7">
        <v>1.79</v>
      </c>
      <c r="E210" s="7" t="s">
        <v>9</v>
      </c>
    </row>
    <row r="211" spans="3:5" ht="15">
      <c r="C211" s="7" t="s">
        <v>364</v>
      </c>
      <c r="D211" s="7">
        <v>0.109</v>
      </c>
      <c r="E211" s="7" t="s">
        <v>341</v>
      </c>
    </row>
    <row r="212" spans="3:5" ht="15">
      <c r="C212" s="7" t="s">
        <v>365</v>
      </c>
      <c r="D212" s="7">
        <v>0.10956720694843049</v>
      </c>
      <c r="E212" s="7" t="s">
        <v>341</v>
      </c>
    </row>
    <row r="213" spans="3:5" ht="15">
      <c r="C213" s="7" t="s">
        <v>366</v>
      </c>
      <c r="D213" s="7">
        <v>0.10941381236622053</v>
      </c>
      <c r="E213" s="7" t="s">
        <v>341</v>
      </c>
    </row>
    <row r="214" spans="3:5" ht="15">
      <c r="C214" s="7" t="s">
        <v>367</v>
      </c>
      <c r="D214" s="7">
        <v>0.11019546592496995</v>
      </c>
      <c r="E214" s="7" t="s">
        <v>341</v>
      </c>
    </row>
    <row r="215" spans="3:5" ht="15">
      <c r="C215" s="7" t="s">
        <v>368</v>
      </c>
      <c r="D215" s="7">
        <v>0.109</v>
      </c>
      <c r="E215" s="7" t="s">
        <v>341</v>
      </c>
    </row>
    <row r="216" spans="3:5" ht="15">
      <c r="C216" s="7" t="s">
        <v>369</v>
      </c>
      <c r="D216" s="7">
        <v>0.109</v>
      </c>
      <c r="E216" s="7" t="s">
        <v>341</v>
      </c>
    </row>
    <row r="217" spans="3:5" ht="15">
      <c r="C217" s="7" t="s">
        <v>370</v>
      </c>
      <c r="D217" s="7">
        <v>26.68</v>
      </c>
      <c r="E217" s="7" t="s">
        <v>5</v>
      </c>
    </row>
    <row r="218" spans="3:5" ht="15">
      <c r="C218" s="7" t="s">
        <v>371</v>
      </c>
      <c r="D218" s="7">
        <v>3.39E-2</v>
      </c>
      <c r="E218" s="7" t="s">
        <v>337</v>
      </c>
    </row>
    <row r="219" spans="3:5" ht="15">
      <c r="C219" s="7" t="s">
        <v>372</v>
      </c>
      <c r="D219" s="7">
        <v>0.70399999999999996</v>
      </c>
      <c r="E219" s="7" t="s">
        <v>341</v>
      </c>
    </row>
    <row r="220" spans="3:5" ht="15">
      <c r="C220" s="7" t="s">
        <v>373</v>
      </c>
      <c r="D220" s="7">
        <v>0.75086297709592698</v>
      </c>
      <c r="E220" s="7" t="s">
        <v>341</v>
      </c>
    </row>
    <row r="221" spans="3:5" ht="15">
      <c r="C221" s="7" t="s">
        <v>374</v>
      </c>
      <c r="D221" s="7">
        <v>0.73878587426008824</v>
      </c>
      <c r="E221" s="7" t="s">
        <v>341</v>
      </c>
    </row>
    <row r="222" spans="3:5" ht="15">
      <c r="C222" s="7" t="s">
        <v>375</v>
      </c>
      <c r="D222" s="7">
        <v>0.80032722907857146</v>
      </c>
      <c r="E222" s="7" t="s">
        <v>341</v>
      </c>
    </row>
    <row r="223" spans="3:5" ht="15">
      <c r="C223" s="7" t="s">
        <v>376</v>
      </c>
      <c r="D223" s="7">
        <v>0.72099999999999997</v>
      </c>
      <c r="E223" s="7" t="s">
        <v>341</v>
      </c>
    </row>
    <row r="224" spans="3:5" ht="15">
      <c r="C224" s="7" t="s">
        <v>377</v>
      </c>
      <c r="D224" s="7">
        <v>0.74399999999999999</v>
      </c>
      <c r="E224" s="7" t="s">
        <v>341</v>
      </c>
    </row>
    <row r="225" spans="3:5" ht="15">
      <c r="C225" s="7" t="s">
        <v>378</v>
      </c>
      <c r="D225" s="7">
        <v>2.7E-2</v>
      </c>
      <c r="E225" s="7" t="s">
        <v>337</v>
      </c>
    </row>
    <row r="226" spans="3:5" ht="15">
      <c r="C226" s="7" t="s">
        <v>379</v>
      </c>
      <c r="D226" s="7">
        <v>0.11</v>
      </c>
      <c r="E226" s="7" t="s">
        <v>341</v>
      </c>
    </row>
    <row r="227" spans="3:5" ht="15">
      <c r="C227" s="7" t="s">
        <v>380</v>
      </c>
      <c r="D227" s="7">
        <v>0.78500000000000003</v>
      </c>
      <c r="E227" s="7" t="s">
        <v>341</v>
      </c>
    </row>
    <row r="228" spans="3:5" ht="15">
      <c r="C228" s="7" t="s">
        <v>381</v>
      </c>
      <c r="D228" s="7">
        <v>4.4400000000000002E-2</v>
      </c>
      <c r="E228" s="7" t="s">
        <v>337</v>
      </c>
    </row>
    <row r="229" spans="3:5" ht="15">
      <c r="C229" s="7" t="s">
        <v>382</v>
      </c>
      <c r="D229" s="7">
        <v>34.92</v>
      </c>
      <c r="E229" s="7" t="s">
        <v>5</v>
      </c>
    </row>
  </sheetData>
  <mergeCells count="5">
    <mergeCell ref="K4:M4"/>
    <mergeCell ref="K13:M13"/>
    <mergeCell ref="K28:M28"/>
    <mergeCell ref="AJ87:AN87"/>
    <mergeCell ref="I157:J157"/>
  </mergeCells>
  <hyperlinks>
    <hyperlink ref="I158" r:id="rId1" xr:uid="{00000000-0004-0000-0F00-000000000000}"/>
    <hyperlink ref="I159" r:id="rId2" xr:uid="{00000000-0004-0000-0F00-000001000000}"/>
    <hyperlink ref="I160" r:id="rId3" xr:uid="{00000000-0004-0000-0F00-000002000000}"/>
    <hyperlink ref="I161" r:id="rId4" xr:uid="{00000000-0004-0000-0F00-000003000000}"/>
    <hyperlink ref="I162" r:id="rId5" xr:uid="{00000000-0004-0000-0F00-000004000000}"/>
    <hyperlink ref="I163" r:id="rId6" xr:uid="{00000000-0004-0000-0F00-000005000000}"/>
    <hyperlink ref="I164" r:id="rId7" xr:uid="{00000000-0004-0000-0F00-000006000000}"/>
    <hyperlink ref="J158" r:id="rId8" xr:uid="{00000000-0004-0000-0F00-000007000000}"/>
    <hyperlink ref="J159" r:id="rId9" xr:uid="{00000000-0004-0000-0F00-000008000000}"/>
    <hyperlink ref="J160" r:id="rId10" xr:uid="{00000000-0004-0000-0F00-000009000000}"/>
    <hyperlink ref="J161" r:id="rId11" xr:uid="{00000000-0004-0000-0F00-00000A000000}"/>
    <hyperlink ref="J162" r:id="rId12" xr:uid="{00000000-0004-0000-0F00-00000B000000}"/>
    <hyperlink ref="J163" r:id="rId13" xr:uid="{00000000-0004-0000-0F00-00000C000000}"/>
    <hyperlink ref="J164" r:id="rId14" xr:uid="{00000000-0004-0000-0F00-00000D000000}"/>
  </hyperlinks>
  <pageMargins left="0.7" right="0.7" top="0.75" bottom="0.75" header="0.3" footer="0.3"/>
  <pageSetup orientation="portrait" horizontalDpi="300" verticalDpi="300" r:id="rId15"/>
  <drawing r:id="rId16"/>
  <legacy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499984740745262"/>
  </sheetPr>
  <dimension ref="A1:K16"/>
  <sheetViews>
    <sheetView workbookViewId="0">
      <selection activeCell="A17" sqref="A17"/>
    </sheetView>
  </sheetViews>
  <sheetFormatPr baseColWidth="10" defaultColWidth="9" defaultRowHeight="13"/>
  <cols>
    <col min="1" max="1" width="11" style="307" customWidth="1"/>
    <col min="2" max="5" width="11.33203125" style="307" customWidth="1"/>
    <col min="6" max="6" width="12.83203125" style="307" bestFit="1" customWidth="1"/>
    <col min="7" max="7" width="11.33203125" style="307" customWidth="1"/>
    <col min="8" max="8" width="12" style="307" customWidth="1"/>
    <col min="9" max="9" width="12.83203125" style="307" bestFit="1" customWidth="1"/>
    <col min="10" max="11" width="11.33203125" style="307" customWidth="1"/>
    <col min="12" max="16384" width="9" style="307"/>
  </cols>
  <sheetData>
    <row r="1" spans="1:11" ht="47" customHeight="1">
      <c r="A1" s="306" t="s">
        <v>430</v>
      </c>
    </row>
    <row r="2" spans="1:11" ht="17" customHeight="1">
      <c r="A2" s="308" t="s">
        <v>431</v>
      </c>
    </row>
    <row r="3" spans="1:11" ht="13" customHeight="1">
      <c r="A3" s="309" t="s">
        <v>432</v>
      </c>
    </row>
    <row r="4" spans="1:11" ht="13" customHeight="1">
      <c r="A4" s="309"/>
    </row>
    <row r="5" spans="1:11" ht="14" customHeight="1">
      <c r="A5" s="310"/>
      <c r="B5" s="311" t="s">
        <v>0</v>
      </c>
      <c r="C5" s="311" t="s">
        <v>433</v>
      </c>
      <c r="D5" s="311" t="s">
        <v>434</v>
      </c>
      <c r="E5" s="311" t="s">
        <v>435</v>
      </c>
      <c r="F5" s="311" t="s">
        <v>1</v>
      </c>
      <c r="G5" s="311" t="s">
        <v>436</v>
      </c>
      <c r="H5" s="311" t="s">
        <v>437</v>
      </c>
      <c r="I5" s="311" t="s">
        <v>438</v>
      </c>
      <c r="J5" s="311" t="s">
        <v>439</v>
      </c>
      <c r="K5" s="311" t="s">
        <v>440</v>
      </c>
    </row>
    <row r="6" spans="1:11" s="316" customFormat="1" ht="25" customHeight="1">
      <c r="A6" s="312" t="s">
        <v>441</v>
      </c>
      <c r="B6" s="313"/>
      <c r="C6" s="314">
        <v>0</v>
      </c>
      <c r="D6" s="314">
        <v>0.03</v>
      </c>
      <c r="E6" s="314">
        <v>3.0000000000000001E-3</v>
      </c>
      <c r="F6" s="314">
        <v>3.3370000000000002</v>
      </c>
      <c r="G6" s="314">
        <v>9.5000000000000001E-2</v>
      </c>
      <c r="H6" s="315">
        <v>6.6666699999999996E-5</v>
      </c>
      <c r="I6" s="314">
        <v>6.8418199999999998E-4</v>
      </c>
      <c r="J6" s="314">
        <v>1E-4</v>
      </c>
      <c r="K6" s="314">
        <v>5.9999999999999995E-4</v>
      </c>
    </row>
    <row r="7" spans="1:11" s="316" customFormat="1" ht="25" customHeight="1">
      <c r="A7" s="317" t="s">
        <v>442</v>
      </c>
      <c r="B7" s="318">
        <v>277.8</v>
      </c>
      <c r="C7" s="319"/>
      <c r="D7" s="320">
        <v>9.4789999999999992</v>
      </c>
      <c r="E7" s="321">
        <v>0.95</v>
      </c>
      <c r="F7" s="322">
        <v>909</v>
      </c>
      <c r="G7" s="321">
        <v>26.25</v>
      </c>
      <c r="H7" s="314">
        <v>1.9E-2</v>
      </c>
      <c r="I7" s="314">
        <v>0.04</v>
      </c>
      <c r="J7" s="314">
        <v>2.4E-2</v>
      </c>
      <c r="K7" s="314">
        <v>0.17499999999999999</v>
      </c>
    </row>
    <row r="8" spans="1:11" s="316" customFormat="1" ht="25" customHeight="1">
      <c r="A8" s="317" t="s">
        <v>443</v>
      </c>
      <c r="B8" s="323">
        <v>29.307099999999998</v>
      </c>
      <c r="C8" s="323">
        <v>0.1055</v>
      </c>
      <c r="D8" s="324"/>
      <c r="E8" s="318">
        <v>0.1</v>
      </c>
      <c r="F8" s="321">
        <v>97.47</v>
      </c>
      <c r="G8" s="314">
        <v>2.762</v>
      </c>
      <c r="H8" s="323">
        <v>1.9E-3</v>
      </c>
      <c r="I8" s="323">
        <v>4.1999999999999997E-3</v>
      </c>
      <c r="J8" s="323">
        <v>2.5000000000000001E-3</v>
      </c>
      <c r="K8" s="323">
        <v>1.72E-2</v>
      </c>
    </row>
    <row r="9" spans="1:11" s="316" customFormat="1" ht="25" customHeight="1">
      <c r="A9" s="317" t="s">
        <v>444</v>
      </c>
      <c r="B9" s="318">
        <v>293.10000000000002</v>
      </c>
      <c r="C9" s="314">
        <v>1.0549999999999999</v>
      </c>
      <c r="D9" s="325">
        <v>10</v>
      </c>
      <c r="E9" s="319"/>
      <c r="F9" s="326">
        <v>974.65886939999996</v>
      </c>
      <c r="G9" s="321">
        <v>27.62</v>
      </c>
      <c r="H9" s="314">
        <v>1.9E-2</v>
      </c>
      <c r="I9" s="314">
        <v>4.2000000000000003E-2</v>
      </c>
      <c r="J9" s="314">
        <v>2.5000000000000001E-2</v>
      </c>
      <c r="K9" s="314">
        <v>0.17199999999999999</v>
      </c>
    </row>
    <row r="10" spans="1:11" s="316" customFormat="1" ht="25" customHeight="1">
      <c r="A10" s="317" t="s">
        <v>445</v>
      </c>
      <c r="B10" s="323">
        <v>0.29970000000000002</v>
      </c>
      <c r="C10" s="323">
        <v>1.1000000000000001E-3</v>
      </c>
      <c r="D10" s="327">
        <v>1.0200000000000001E-2</v>
      </c>
      <c r="E10" s="314">
        <v>1E-3</v>
      </c>
      <c r="F10" s="319"/>
      <c r="G10" s="323">
        <v>2.8299999999999999E-2</v>
      </c>
      <c r="H10" s="328">
        <v>2.0999999999999999E-5</v>
      </c>
      <c r="I10" s="328">
        <v>4.6999999999999997E-5</v>
      </c>
      <c r="J10" s="328">
        <v>2.5000000000000001E-5</v>
      </c>
      <c r="K10" s="328">
        <v>1.7699999999999999E-4</v>
      </c>
    </row>
    <row r="11" spans="1:11" s="316" customFormat="1" ht="25" customHeight="1">
      <c r="A11" s="317" t="s">
        <v>446</v>
      </c>
      <c r="B11" s="321">
        <v>10.58</v>
      </c>
      <c r="C11" s="323">
        <v>3.8100000000000002E-2</v>
      </c>
      <c r="D11" s="320">
        <v>0.36199999999999999</v>
      </c>
      <c r="E11" s="323">
        <v>3.6200000000000003E-2</v>
      </c>
      <c r="F11" s="323">
        <v>35.314700000000002</v>
      </c>
      <c r="G11" s="319"/>
      <c r="H11" s="329">
        <v>7.2999999999999996E-4</v>
      </c>
      <c r="I11" s="329">
        <v>1.64E-3</v>
      </c>
      <c r="J11" s="329">
        <v>8.9999999999999998E-4</v>
      </c>
      <c r="K11" s="329">
        <v>6.62E-3</v>
      </c>
    </row>
    <row r="12" spans="1:11" s="316" customFormat="1" ht="25" customHeight="1">
      <c r="A12" s="317" t="s">
        <v>447</v>
      </c>
      <c r="B12" s="330">
        <v>15000</v>
      </c>
      <c r="C12" s="322">
        <v>52</v>
      </c>
      <c r="D12" s="325">
        <v>517</v>
      </c>
      <c r="E12" s="322">
        <v>52</v>
      </c>
      <c r="F12" s="330">
        <v>48690</v>
      </c>
      <c r="G12" s="330">
        <v>1379</v>
      </c>
      <c r="H12" s="319"/>
      <c r="I12" s="318">
        <v>2.2000000000000002</v>
      </c>
      <c r="J12" s="318">
        <v>1.3</v>
      </c>
      <c r="K12" s="318">
        <v>9.5</v>
      </c>
    </row>
    <row r="13" spans="1:11" s="316" customFormat="1" ht="25" customHeight="1">
      <c r="A13" s="317" t="s">
        <v>448</v>
      </c>
      <c r="B13" s="330">
        <v>7001</v>
      </c>
      <c r="C13" s="322">
        <v>25</v>
      </c>
      <c r="D13" s="325">
        <v>239</v>
      </c>
      <c r="E13" s="322">
        <v>24</v>
      </c>
      <c r="F13" s="330">
        <v>21500</v>
      </c>
      <c r="G13" s="322">
        <v>609</v>
      </c>
      <c r="H13" s="321">
        <v>0.46</v>
      </c>
      <c r="I13" s="319"/>
      <c r="J13" s="322">
        <v>1</v>
      </c>
      <c r="K13" s="322">
        <v>4</v>
      </c>
    </row>
    <row r="14" spans="1:11" s="316" customFormat="1" ht="25" customHeight="1">
      <c r="A14" s="317" t="s">
        <v>449</v>
      </c>
      <c r="B14" s="330">
        <v>11630</v>
      </c>
      <c r="C14" s="322">
        <v>42</v>
      </c>
      <c r="D14" s="325">
        <v>397</v>
      </c>
      <c r="E14" s="322">
        <v>40</v>
      </c>
      <c r="F14" s="330">
        <v>39220</v>
      </c>
      <c r="G14" s="330">
        <v>1110</v>
      </c>
      <c r="H14" s="321">
        <v>0.77</v>
      </c>
      <c r="I14" s="321">
        <v>1.78</v>
      </c>
      <c r="J14" s="319"/>
      <c r="K14" s="321">
        <v>7.33</v>
      </c>
    </row>
    <row r="15" spans="1:11" s="316" customFormat="1" ht="25" customHeight="1">
      <c r="A15" s="317" t="s">
        <v>450</v>
      </c>
      <c r="B15" s="330">
        <v>1682</v>
      </c>
      <c r="C15" s="318">
        <v>5.7</v>
      </c>
      <c r="D15" s="325">
        <v>58</v>
      </c>
      <c r="E15" s="318">
        <v>5.8</v>
      </c>
      <c r="F15" s="330">
        <v>5653</v>
      </c>
      <c r="G15" s="318">
        <v>151.19999999999999</v>
      </c>
      <c r="H15" s="314">
        <v>0.105</v>
      </c>
      <c r="I15" s="314">
        <v>0.24299999999999999</v>
      </c>
      <c r="J15" s="314">
        <v>0.13600000000000001</v>
      </c>
      <c r="K15" s="319"/>
    </row>
    <row r="16" spans="1:11" ht="13" customHeight="1">
      <c r="A16" s="30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499984740745262"/>
    <pageSetUpPr fitToPage="1"/>
  </sheetPr>
  <dimension ref="A1:R132"/>
  <sheetViews>
    <sheetView showGridLines="0" zoomScale="80" zoomScaleNormal="80" workbookViewId="0">
      <pane ySplit="2" topLeftCell="A3" activePane="bottomLeft" state="frozen"/>
      <selection activeCell="F98" sqref="F98"/>
      <selection pane="bottomLeft"/>
    </sheetView>
  </sheetViews>
  <sheetFormatPr baseColWidth="10" defaultColWidth="10" defaultRowHeight="10" customHeight="1"/>
  <cols>
    <col min="1" max="1" width="5.83203125" style="247" customWidth="1"/>
    <col min="2" max="2" width="1" style="247" customWidth="1"/>
    <col min="3" max="3" width="10.33203125" style="247" bestFit="1" customWidth="1"/>
    <col min="4" max="4" width="1" style="247" customWidth="1"/>
    <col min="5" max="5" width="10.33203125" style="247" bestFit="1" customWidth="1"/>
    <col min="6" max="6" width="1" style="247" customWidth="1"/>
    <col min="7" max="7" width="15" style="248" customWidth="1"/>
    <col min="8" max="8" width="9.5" style="247" bestFit="1" customWidth="1"/>
    <col min="9" max="9" width="10.83203125" style="247" customWidth="1"/>
    <col min="10" max="10" width="10" style="247" customWidth="1"/>
    <col min="11" max="12" width="1" style="247" customWidth="1"/>
    <col min="13" max="13" width="4.83203125" style="249" bestFit="1" customWidth="1"/>
    <col min="14" max="14" width="1.83203125" style="249" customWidth="1"/>
    <col min="15" max="15" width="5.33203125" style="249" customWidth="1"/>
    <col min="16" max="16" width="6.83203125" style="249" customWidth="1"/>
    <col min="17" max="17" width="6" style="247" customWidth="1"/>
    <col min="18" max="18" width="5.33203125" style="247" customWidth="1"/>
    <col min="19" max="16384" width="10" style="247"/>
  </cols>
  <sheetData>
    <row r="1" spans="1:18" ht="13.5" customHeight="1" thickTop="1">
      <c r="A1" s="250"/>
      <c r="B1" s="251"/>
      <c r="C1" s="252"/>
      <c r="D1" s="253" t="s">
        <v>421</v>
      </c>
      <c r="E1" s="254"/>
      <c r="F1" s="255"/>
      <c r="G1" s="256"/>
      <c r="H1" s="256"/>
      <c r="I1" s="256"/>
      <c r="J1" s="257"/>
      <c r="K1" s="258"/>
      <c r="L1" s="259"/>
    </row>
    <row r="2" spans="1:18" s="268" customFormat="1" ht="66.75" customHeight="1">
      <c r="A2" s="260" t="s">
        <v>422</v>
      </c>
      <c r="B2" s="261"/>
      <c r="C2" s="262" t="s">
        <v>423</v>
      </c>
      <c r="D2" s="263"/>
      <c r="E2" s="263" t="s">
        <v>424</v>
      </c>
      <c r="F2" s="264"/>
      <c r="G2" s="263" t="s">
        <v>425</v>
      </c>
      <c r="H2" s="263" t="s">
        <v>426</v>
      </c>
      <c r="I2" s="263" t="s">
        <v>427</v>
      </c>
      <c r="J2" s="264" t="s">
        <v>428</v>
      </c>
      <c r="K2" s="265"/>
      <c r="L2" s="266"/>
      <c r="M2" s="267"/>
      <c r="N2" s="267"/>
      <c r="O2" s="267"/>
      <c r="P2" s="267"/>
    </row>
    <row r="3" spans="1:18" s="279" customFormat="1" ht="13">
      <c r="A3" s="269">
        <v>1950</v>
      </c>
      <c r="B3" s="270"/>
      <c r="C3" s="271">
        <v>24.1</v>
      </c>
      <c r="D3" s="272"/>
      <c r="E3" s="273">
        <f>(C3/$C$73)*100</f>
        <v>9.3611646429246491</v>
      </c>
      <c r="F3" s="274"/>
      <c r="G3" s="273">
        <f>(1/E3)*100</f>
        <v>10.682431493775931</v>
      </c>
      <c r="H3" s="271">
        <v>1.3</v>
      </c>
      <c r="I3" s="273">
        <f>(((G3)^(1/($A$73-A3)))-1)*100</f>
        <v>3.4416137981903017</v>
      </c>
      <c r="J3" s="275">
        <f t="shared" ref="J3:J66" si="0">E3/100</f>
        <v>9.3611646429246492E-2</v>
      </c>
      <c r="K3" s="276"/>
      <c r="L3" s="277"/>
      <c r="M3" s="278"/>
      <c r="N3" s="278"/>
      <c r="O3" s="278"/>
      <c r="P3" s="278"/>
      <c r="Q3" s="278"/>
      <c r="R3" s="278"/>
    </row>
    <row r="4" spans="1:18" s="279" customFormat="1" ht="13">
      <c r="A4" s="269">
        <v>1951</v>
      </c>
      <c r="B4" s="270"/>
      <c r="C4" s="271">
        <v>26</v>
      </c>
      <c r="D4" s="272"/>
      <c r="E4" s="273">
        <f t="shared" ref="E4:E67" si="1">(C4/$C$73)*100</f>
        <v>10.099181772449828</v>
      </c>
      <c r="F4" s="274"/>
      <c r="G4" s="273">
        <f t="shared" ref="G4:G67" si="2">(1/E4)*100</f>
        <v>9.9017922692307696</v>
      </c>
      <c r="H4" s="273">
        <f>((C4/C3)-1)*100</f>
        <v>7.8838174273858863</v>
      </c>
      <c r="I4" s="273">
        <f t="shared" ref="I4:I67" si="3">(((G4)^(1/($A$73-A4)))-1)*100</f>
        <v>3.3785972586499735</v>
      </c>
      <c r="J4" s="275">
        <f t="shared" si="0"/>
        <v>0.10099181772449828</v>
      </c>
      <c r="K4" s="276"/>
      <c r="L4" s="277"/>
      <c r="M4" s="278"/>
      <c r="N4" s="278"/>
      <c r="O4" s="278"/>
      <c r="P4" s="278"/>
      <c r="Q4" s="278"/>
      <c r="R4" s="278"/>
    </row>
    <row r="5" spans="1:18" s="279" customFormat="1" ht="13">
      <c r="A5" s="269">
        <v>1952</v>
      </c>
      <c r="B5" s="270"/>
      <c r="C5" s="271">
        <v>26.5</v>
      </c>
      <c r="D5" s="272"/>
      <c r="E5" s="273">
        <f t="shared" si="1"/>
        <v>10.293396806535402</v>
      </c>
      <c r="F5" s="274"/>
      <c r="G5" s="273">
        <f t="shared" si="2"/>
        <v>9.7149660000000004</v>
      </c>
      <c r="H5" s="273">
        <f t="shared" ref="H5:H68" si="4">((C5/C4)-1)*100</f>
        <v>1.9230769230769162</v>
      </c>
      <c r="I5" s="273">
        <f t="shared" si="3"/>
        <v>3.4001563306032212</v>
      </c>
      <c r="J5" s="275">
        <f t="shared" si="0"/>
        <v>0.10293396806535401</v>
      </c>
      <c r="K5" s="276"/>
      <c r="L5" s="277"/>
      <c r="M5" s="278"/>
      <c r="N5" s="278"/>
      <c r="O5" s="278"/>
      <c r="P5" s="278"/>
      <c r="Q5" s="278"/>
      <c r="R5" s="278"/>
    </row>
    <row r="6" spans="1:18" s="279" customFormat="1" ht="13">
      <c r="A6" s="269">
        <v>1953</v>
      </c>
      <c r="B6" s="270"/>
      <c r="C6" s="271">
        <v>26.7</v>
      </c>
      <c r="D6" s="272"/>
      <c r="E6" s="273">
        <f t="shared" si="1"/>
        <v>10.371082820169629</v>
      </c>
      <c r="F6" s="274"/>
      <c r="G6" s="273">
        <f t="shared" si="2"/>
        <v>9.6421947191011235</v>
      </c>
      <c r="H6" s="273">
        <f t="shared" si="4"/>
        <v>0.7547169811320753</v>
      </c>
      <c r="I6" s="273">
        <f t="shared" si="3"/>
        <v>3.4401621119239723</v>
      </c>
      <c r="J6" s="275">
        <f t="shared" si="0"/>
        <v>0.10371082820169629</v>
      </c>
      <c r="K6" s="276"/>
      <c r="L6" s="280"/>
      <c r="M6" s="278"/>
      <c r="N6" s="278"/>
      <c r="O6" s="278"/>
      <c r="P6" s="278"/>
      <c r="Q6" s="278"/>
      <c r="R6" s="278"/>
    </row>
    <row r="7" spans="1:18" s="279" customFormat="1" ht="13">
      <c r="A7" s="269">
        <v>1954</v>
      </c>
      <c r="B7" s="270"/>
      <c r="C7" s="271">
        <v>26.9</v>
      </c>
      <c r="D7" s="272"/>
      <c r="E7" s="273">
        <f t="shared" si="1"/>
        <v>10.448768833803859</v>
      </c>
      <c r="F7" s="274"/>
      <c r="G7" s="273">
        <f t="shared" si="2"/>
        <v>9.5705055390334586</v>
      </c>
      <c r="H7" s="273">
        <f t="shared" si="4"/>
        <v>0.74906367041198685</v>
      </c>
      <c r="I7" s="273">
        <f t="shared" si="3"/>
        <v>3.4814843555211139</v>
      </c>
      <c r="J7" s="275">
        <f t="shared" si="0"/>
        <v>0.10448768833803859</v>
      </c>
      <c r="K7" s="276"/>
      <c r="L7" s="280"/>
      <c r="M7" s="278"/>
      <c r="N7" s="278"/>
      <c r="O7" s="278"/>
      <c r="P7" s="278"/>
      <c r="Q7" s="278"/>
      <c r="R7" s="278"/>
    </row>
    <row r="8" spans="1:18" s="279" customFormat="1" ht="13">
      <c r="A8" s="269">
        <v>1955</v>
      </c>
      <c r="B8" s="270"/>
      <c r="C8" s="271">
        <v>26.8</v>
      </c>
      <c r="D8" s="272"/>
      <c r="E8" s="273">
        <f t="shared" si="1"/>
        <v>10.409925826986747</v>
      </c>
      <c r="F8" s="274"/>
      <c r="G8" s="273">
        <f t="shared" si="2"/>
        <v>9.6062163805970133</v>
      </c>
      <c r="H8" s="273">
        <f t="shared" si="4"/>
        <v>-0.37174721189590088</v>
      </c>
      <c r="I8" s="273">
        <f t="shared" si="3"/>
        <v>3.5419143480295512</v>
      </c>
      <c r="J8" s="275">
        <f t="shared" si="0"/>
        <v>0.10409925826986748</v>
      </c>
      <c r="K8" s="276"/>
      <c r="L8" s="280"/>
      <c r="M8" s="278"/>
      <c r="N8" s="278"/>
      <c r="O8" s="278"/>
      <c r="P8" s="278"/>
      <c r="Q8" s="278"/>
      <c r="R8" s="278"/>
    </row>
    <row r="9" spans="1:18" s="279" customFormat="1" ht="13">
      <c r="A9" s="269">
        <v>1956</v>
      </c>
      <c r="B9" s="270"/>
      <c r="C9" s="271">
        <v>27.2</v>
      </c>
      <c r="D9" s="272"/>
      <c r="E9" s="273">
        <f t="shared" si="1"/>
        <v>10.565297854255205</v>
      </c>
      <c r="F9" s="274"/>
      <c r="G9" s="273">
        <f t="shared" si="2"/>
        <v>9.4649484926470588</v>
      </c>
      <c r="H9" s="273">
        <f t="shared" si="4"/>
        <v>1.4925373134328401</v>
      </c>
      <c r="I9" s="273">
        <f t="shared" si="3"/>
        <v>3.5742620572089878</v>
      </c>
      <c r="J9" s="275">
        <f t="shared" si="0"/>
        <v>0.10565297854255204</v>
      </c>
      <c r="K9" s="276"/>
      <c r="L9" s="280"/>
      <c r="M9" s="278"/>
      <c r="N9" s="278"/>
      <c r="O9" s="278"/>
      <c r="P9" s="278"/>
      <c r="Q9" s="278"/>
      <c r="R9" s="278"/>
    </row>
    <row r="10" spans="1:18" s="279" customFormat="1" ht="13">
      <c r="A10" s="269">
        <v>1957</v>
      </c>
      <c r="B10" s="270"/>
      <c r="C10" s="271">
        <v>28.1</v>
      </c>
      <c r="D10" s="272"/>
      <c r="E10" s="273">
        <f t="shared" si="1"/>
        <v>10.914884915609239</v>
      </c>
      <c r="F10" s="274"/>
      <c r="G10" s="273">
        <f t="shared" si="2"/>
        <v>9.1618006761565809</v>
      </c>
      <c r="H10" s="273">
        <f t="shared" si="4"/>
        <v>3.3088235294117752</v>
      </c>
      <c r="I10" s="273">
        <f t="shared" si="3"/>
        <v>3.5784808612371322</v>
      </c>
      <c r="J10" s="275">
        <f t="shared" si="0"/>
        <v>0.1091488491560924</v>
      </c>
      <c r="K10" s="276"/>
      <c r="L10" s="280"/>
      <c r="M10" s="278"/>
      <c r="N10" s="278"/>
      <c r="O10" s="278"/>
      <c r="P10" s="278"/>
      <c r="Q10" s="278"/>
      <c r="R10" s="278"/>
    </row>
    <row r="11" spans="1:18" s="279" customFormat="1" ht="13">
      <c r="A11" s="269">
        <v>1958</v>
      </c>
      <c r="B11" s="270"/>
      <c r="C11" s="271">
        <v>28.9</v>
      </c>
      <c r="D11" s="272"/>
      <c r="E11" s="273">
        <f t="shared" si="1"/>
        <v>11.225628970146154</v>
      </c>
      <c r="F11" s="274"/>
      <c r="G11" s="273">
        <f t="shared" si="2"/>
        <v>8.9081868166089961</v>
      </c>
      <c r="H11" s="273">
        <f t="shared" si="4"/>
        <v>2.8469750889679624</v>
      </c>
      <c r="I11" s="273">
        <f t="shared" si="3"/>
        <v>3.5903218778131851</v>
      </c>
      <c r="J11" s="275">
        <f t="shared" si="0"/>
        <v>0.11225628970146154</v>
      </c>
      <c r="K11" s="276"/>
      <c r="L11" s="280"/>
      <c r="M11" s="278"/>
      <c r="N11" s="278"/>
      <c r="O11" s="278"/>
      <c r="P11" s="278"/>
      <c r="Q11" s="278"/>
      <c r="R11" s="278"/>
    </row>
    <row r="12" spans="1:18" s="279" customFormat="1" ht="13">
      <c r="A12" s="269">
        <v>1959</v>
      </c>
      <c r="B12" s="270"/>
      <c r="C12" s="271">
        <v>29.1</v>
      </c>
      <c r="D12" s="272"/>
      <c r="E12" s="273">
        <f t="shared" si="1"/>
        <v>11.303314983780385</v>
      </c>
      <c r="F12" s="274"/>
      <c r="G12" s="273">
        <f t="shared" si="2"/>
        <v>8.8469621649484527</v>
      </c>
      <c r="H12" s="273">
        <f t="shared" si="4"/>
        <v>0.69204152249136008</v>
      </c>
      <c r="I12" s="273">
        <f t="shared" si="3"/>
        <v>3.6385232082112751</v>
      </c>
      <c r="J12" s="275">
        <f t="shared" si="0"/>
        <v>0.11303314983780385</v>
      </c>
      <c r="K12" s="276"/>
      <c r="L12" s="280"/>
      <c r="M12" s="278"/>
      <c r="N12" s="278"/>
      <c r="O12" s="278"/>
      <c r="P12" s="278"/>
      <c r="Q12" s="278"/>
      <c r="R12" s="278"/>
    </row>
    <row r="13" spans="1:18" s="279" customFormat="1" ht="13">
      <c r="A13" s="269">
        <v>1960</v>
      </c>
      <c r="B13" s="270"/>
      <c r="C13" s="271">
        <v>29.6</v>
      </c>
      <c r="D13" s="272"/>
      <c r="E13" s="273">
        <f t="shared" si="1"/>
        <v>11.497530017865959</v>
      </c>
      <c r="F13" s="274"/>
      <c r="G13" s="273">
        <f t="shared" si="2"/>
        <v>8.6975202364864863</v>
      </c>
      <c r="H13" s="273">
        <f t="shared" si="4"/>
        <v>1.7182130584192379</v>
      </c>
      <c r="I13" s="273">
        <f t="shared" si="3"/>
        <v>3.6708336378852957</v>
      </c>
      <c r="J13" s="275">
        <f t="shared" si="0"/>
        <v>0.11497530017865959</v>
      </c>
      <c r="K13" s="276"/>
      <c r="L13" s="280"/>
      <c r="M13" s="278"/>
      <c r="N13" s="278"/>
      <c r="O13" s="278"/>
      <c r="P13" s="278"/>
      <c r="Q13" s="278"/>
      <c r="R13" s="278"/>
    </row>
    <row r="14" spans="1:18" s="279" customFormat="1" ht="13">
      <c r="A14" s="269">
        <v>1961</v>
      </c>
      <c r="B14" s="270"/>
      <c r="C14" s="271">
        <v>29.9</v>
      </c>
      <c r="D14" s="272"/>
      <c r="E14" s="273">
        <f t="shared" si="1"/>
        <v>11.614059038317301</v>
      </c>
      <c r="F14" s="274"/>
      <c r="G14" s="273">
        <f t="shared" si="2"/>
        <v>8.6102541471571907</v>
      </c>
      <c r="H14" s="273">
        <f t="shared" si="4"/>
        <v>1.0135135135135087</v>
      </c>
      <c r="I14" s="273">
        <f t="shared" si="3"/>
        <v>3.7164702916383963</v>
      </c>
      <c r="J14" s="275">
        <f t="shared" si="0"/>
        <v>0.11614059038317301</v>
      </c>
      <c r="K14" s="276"/>
      <c r="L14" s="280"/>
      <c r="M14" s="278"/>
      <c r="N14" s="278"/>
      <c r="O14" s="278"/>
      <c r="P14" s="278"/>
      <c r="Q14" s="278"/>
      <c r="R14" s="278"/>
    </row>
    <row r="15" spans="1:18" s="279" customFormat="1" ht="13">
      <c r="A15" s="269">
        <v>1962</v>
      </c>
      <c r="B15" s="270"/>
      <c r="C15" s="271">
        <v>30.2</v>
      </c>
      <c r="D15" s="272"/>
      <c r="E15" s="273">
        <f t="shared" si="1"/>
        <v>11.730588058768646</v>
      </c>
      <c r="F15" s="274"/>
      <c r="G15" s="273">
        <f t="shared" si="2"/>
        <v>8.5247218211920526</v>
      </c>
      <c r="H15" s="273">
        <f t="shared" si="4"/>
        <v>1.0033444816053505</v>
      </c>
      <c r="I15" s="273">
        <f t="shared" si="3"/>
        <v>3.7638818746935421</v>
      </c>
      <c r="J15" s="275">
        <f t="shared" si="0"/>
        <v>0.11730588058768646</v>
      </c>
      <c r="K15" s="276"/>
      <c r="L15" s="280"/>
      <c r="M15" s="278"/>
      <c r="N15" s="278"/>
      <c r="O15" s="278"/>
      <c r="P15" s="278"/>
      <c r="Q15" s="278"/>
      <c r="R15" s="278"/>
    </row>
    <row r="16" spans="1:18" s="279" customFormat="1" ht="13">
      <c r="A16" s="269">
        <v>1963</v>
      </c>
      <c r="B16" s="270"/>
      <c r="C16" s="271">
        <v>30.6</v>
      </c>
      <c r="D16" s="272"/>
      <c r="E16" s="273">
        <f t="shared" si="1"/>
        <v>11.885960086037105</v>
      </c>
      <c r="F16" s="274"/>
      <c r="G16" s="273">
        <f t="shared" si="2"/>
        <v>8.4132875490196071</v>
      </c>
      <c r="H16" s="273">
        <f t="shared" si="4"/>
        <v>1.3245033112582849</v>
      </c>
      <c r="I16" s="273">
        <f t="shared" si="3"/>
        <v>3.807198099811937</v>
      </c>
      <c r="J16" s="275">
        <f t="shared" si="0"/>
        <v>0.11885960086037105</v>
      </c>
      <c r="K16" s="276"/>
      <c r="L16" s="280"/>
      <c r="M16" s="278"/>
      <c r="N16" s="278"/>
      <c r="O16" s="278"/>
      <c r="P16" s="278"/>
      <c r="Q16" s="278"/>
      <c r="R16" s="278"/>
    </row>
    <row r="17" spans="1:18" s="279" customFormat="1" ht="13">
      <c r="A17" s="269">
        <v>1964</v>
      </c>
      <c r="B17" s="270"/>
      <c r="C17" s="271">
        <v>31</v>
      </c>
      <c r="D17" s="272"/>
      <c r="E17" s="273">
        <f t="shared" si="1"/>
        <v>12.041332113305565</v>
      </c>
      <c r="F17" s="274"/>
      <c r="G17" s="273">
        <f t="shared" si="2"/>
        <v>8.304729</v>
      </c>
      <c r="H17" s="273">
        <f t="shared" si="4"/>
        <v>1.3071895424836555</v>
      </c>
      <c r="I17" s="273">
        <f t="shared" si="3"/>
        <v>3.8523973101231901</v>
      </c>
      <c r="J17" s="275">
        <f t="shared" si="0"/>
        <v>0.12041332113305564</v>
      </c>
      <c r="K17" s="276"/>
      <c r="L17" s="280"/>
      <c r="M17" s="278"/>
      <c r="N17" s="278"/>
      <c r="O17" s="278"/>
      <c r="P17" s="278"/>
      <c r="Q17" s="278"/>
      <c r="R17" s="278"/>
    </row>
    <row r="18" spans="1:18" s="279" customFormat="1" ht="13">
      <c r="A18" s="269">
        <v>1965</v>
      </c>
      <c r="B18" s="270"/>
      <c r="C18" s="271">
        <v>31.5</v>
      </c>
      <c r="D18" s="272"/>
      <c r="E18" s="273">
        <f t="shared" si="1"/>
        <v>12.235547147391138</v>
      </c>
      <c r="F18" s="274"/>
      <c r="G18" s="273">
        <f t="shared" si="2"/>
        <v>8.1729079047619049</v>
      </c>
      <c r="H18" s="273">
        <f t="shared" si="4"/>
        <v>1.6129032258064502</v>
      </c>
      <c r="I18" s="273">
        <f t="shared" si="3"/>
        <v>3.8935689851258726</v>
      </c>
      <c r="J18" s="275">
        <f t="shared" si="0"/>
        <v>0.12235547147391138</v>
      </c>
      <c r="K18" s="276"/>
      <c r="L18" s="280"/>
      <c r="M18" s="278"/>
      <c r="N18" s="278"/>
      <c r="O18" s="278"/>
      <c r="P18" s="278"/>
      <c r="Q18" s="278"/>
      <c r="R18" s="278"/>
    </row>
    <row r="19" spans="1:18" s="279" customFormat="1" ht="13">
      <c r="A19" s="269">
        <v>1966</v>
      </c>
      <c r="B19" s="270"/>
      <c r="C19" s="271">
        <v>32.4</v>
      </c>
      <c r="D19" s="272"/>
      <c r="E19" s="273">
        <f t="shared" si="1"/>
        <v>12.585134208745169</v>
      </c>
      <c r="F19" s="274"/>
      <c r="G19" s="273">
        <f t="shared" si="2"/>
        <v>7.945882685185186</v>
      </c>
      <c r="H19" s="273">
        <f t="shared" si="4"/>
        <v>2.857142857142847</v>
      </c>
      <c r="I19" s="273">
        <f t="shared" si="3"/>
        <v>3.9128602274344448</v>
      </c>
      <c r="J19" s="275">
        <f t="shared" si="0"/>
        <v>0.12585134208745169</v>
      </c>
      <c r="K19" s="276"/>
      <c r="L19" s="280"/>
      <c r="M19" s="278"/>
      <c r="N19" s="278"/>
      <c r="O19" s="278"/>
      <c r="P19" s="278"/>
      <c r="Q19" s="278"/>
      <c r="R19" s="278"/>
    </row>
    <row r="20" spans="1:18" s="279" customFormat="1" ht="13">
      <c r="A20" s="269">
        <v>1967</v>
      </c>
      <c r="B20" s="270"/>
      <c r="C20" s="271">
        <v>33.4</v>
      </c>
      <c r="D20" s="272"/>
      <c r="E20" s="273">
        <f t="shared" si="1"/>
        <v>12.973564276916317</v>
      </c>
      <c r="F20" s="274"/>
      <c r="G20" s="273">
        <f t="shared" si="2"/>
        <v>7.7079820059880237</v>
      </c>
      <c r="H20" s="273">
        <f t="shared" si="4"/>
        <v>3.0864197530864113</v>
      </c>
      <c r="I20" s="273">
        <f t="shared" si="3"/>
        <v>3.9285169621142479</v>
      </c>
      <c r="J20" s="275">
        <f t="shared" si="0"/>
        <v>0.12973564276916316</v>
      </c>
      <c r="K20" s="276"/>
      <c r="L20" s="280"/>
      <c r="M20" s="278"/>
      <c r="N20" s="278"/>
      <c r="O20" s="278"/>
      <c r="P20" s="278"/>
      <c r="Q20" s="278"/>
      <c r="R20" s="278"/>
    </row>
    <row r="21" spans="1:18" s="279" customFormat="1" ht="13">
      <c r="A21" s="269">
        <v>1968</v>
      </c>
      <c r="B21" s="270"/>
      <c r="C21" s="271">
        <v>34.799999999999997</v>
      </c>
      <c r="D21" s="272"/>
      <c r="E21" s="273">
        <f t="shared" si="1"/>
        <v>13.517366372355921</v>
      </c>
      <c r="F21" s="274"/>
      <c r="G21" s="273">
        <f t="shared" si="2"/>
        <v>7.39789077586207</v>
      </c>
      <c r="H21" s="273">
        <f t="shared" si="4"/>
        <v>4.1916167664670656</v>
      </c>
      <c r="I21" s="273">
        <f t="shared" si="3"/>
        <v>3.9234638668703026</v>
      </c>
      <c r="J21" s="275">
        <f t="shared" si="0"/>
        <v>0.13517366372355921</v>
      </c>
      <c r="K21" s="276"/>
      <c r="L21" s="280"/>
      <c r="M21" s="278"/>
      <c r="N21" s="278"/>
      <c r="O21" s="278"/>
      <c r="P21" s="278"/>
      <c r="Q21" s="278"/>
      <c r="R21" s="278"/>
    </row>
    <row r="22" spans="1:18" s="279" customFormat="1" ht="13">
      <c r="A22" s="269">
        <v>1969</v>
      </c>
      <c r="B22" s="270"/>
      <c r="C22" s="271">
        <v>36.700000000000003</v>
      </c>
      <c r="D22" s="272"/>
      <c r="E22" s="273">
        <f t="shared" si="1"/>
        <v>14.255383501881106</v>
      </c>
      <c r="F22" s="274"/>
      <c r="G22" s="273">
        <f t="shared" si="2"/>
        <v>7.0148937057220699</v>
      </c>
      <c r="H22" s="273">
        <f t="shared" si="4"/>
        <v>5.4597701149425415</v>
      </c>
      <c r="I22" s="273">
        <f t="shared" si="3"/>
        <v>3.893565006182742</v>
      </c>
      <c r="J22" s="275">
        <f t="shared" si="0"/>
        <v>0.14255383501881105</v>
      </c>
      <c r="K22" s="276"/>
      <c r="L22" s="280"/>
      <c r="M22" s="278"/>
      <c r="N22" s="278"/>
      <c r="O22" s="278"/>
      <c r="P22" s="278"/>
      <c r="Q22" s="278"/>
      <c r="R22" s="278"/>
    </row>
    <row r="23" spans="1:18" s="279" customFormat="1" ht="13">
      <c r="A23" s="269">
        <v>1970</v>
      </c>
      <c r="B23" s="270"/>
      <c r="C23" s="271">
        <v>38.799999999999997</v>
      </c>
      <c r="D23" s="272"/>
      <c r="E23" s="273">
        <f t="shared" si="1"/>
        <v>15.071086645040509</v>
      </c>
      <c r="F23" s="274"/>
      <c r="G23" s="273">
        <f t="shared" si="2"/>
        <v>6.6352216237113417</v>
      </c>
      <c r="H23" s="273">
        <f t="shared" si="4"/>
        <v>5.7220708446866331</v>
      </c>
      <c r="I23" s="273">
        <f t="shared" si="3"/>
        <v>3.8573193000635886</v>
      </c>
      <c r="J23" s="275">
        <f t="shared" si="0"/>
        <v>0.1507108664504051</v>
      </c>
      <c r="K23" s="276"/>
      <c r="L23" s="280"/>
      <c r="M23" s="278"/>
      <c r="N23" s="278"/>
      <c r="O23" s="278"/>
      <c r="P23" s="278"/>
      <c r="Q23" s="278"/>
      <c r="R23" s="278"/>
    </row>
    <row r="24" spans="1:18" s="279" customFormat="1" ht="13">
      <c r="A24" s="269">
        <v>1971</v>
      </c>
      <c r="B24" s="270"/>
      <c r="C24" s="271">
        <v>40.5</v>
      </c>
      <c r="D24" s="272"/>
      <c r="E24" s="273">
        <f t="shared" si="1"/>
        <v>15.731417760931462</v>
      </c>
      <c r="F24" s="274"/>
      <c r="G24" s="273">
        <f t="shared" si="2"/>
        <v>6.3567061481481488</v>
      </c>
      <c r="H24" s="273">
        <f t="shared" si="4"/>
        <v>4.3814432989690788</v>
      </c>
      <c r="I24" s="273">
        <f t="shared" si="3"/>
        <v>3.8466503396186846</v>
      </c>
      <c r="J24" s="275">
        <f t="shared" si="0"/>
        <v>0.15731417760931463</v>
      </c>
      <c r="K24" s="276"/>
      <c r="L24" s="280"/>
      <c r="M24" s="278"/>
      <c r="N24" s="278"/>
      <c r="O24" s="278"/>
      <c r="P24" s="278"/>
      <c r="Q24" s="278"/>
      <c r="R24" s="278"/>
    </row>
    <row r="25" spans="1:18" s="279" customFormat="1" ht="13">
      <c r="A25" s="269">
        <v>1972</v>
      </c>
      <c r="B25" s="270"/>
      <c r="C25" s="271">
        <v>41.8</v>
      </c>
      <c r="D25" s="272"/>
      <c r="E25" s="273">
        <f t="shared" si="1"/>
        <v>16.236376849553952</v>
      </c>
      <c r="F25" s="274"/>
      <c r="G25" s="273">
        <f t="shared" si="2"/>
        <v>6.1590095454545457</v>
      </c>
      <c r="H25" s="273">
        <f t="shared" si="4"/>
        <v>3.2098765432098775</v>
      </c>
      <c r="I25" s="273">
        <f t="shared" si="3"/>
        <v>3.8599581530708083</v>
      </c>
      <c r="J25" s="275">
        <f t="shared" si="0"/>
        <v>0.16236376849553952</v>
      </c>
      <c r="K25" s="276"/>
      <c r="L25" s="280"/>
      <c r="M25" s="278"/>
      <c r="N25" s="278"/>
      <c r="O25" s="278"/>
      <c r="P25" s="278"/>
      <c r="Q25" s="278"/>
      <c r="R25" s="278"/>
    </row>
    <row r="26" spans="1:18" s="279" customFormat="1" ht="13">
      <c r="A26" s="269">
        <v>1973</v>
      </c>
      <c r="B26" s="270"/>
      <c r="C26" s="271">
        <v>44.4</v>
      </c>
      <c r="D26" s="272"/>
      <c r="E26" s="273">
        <f t="shared" si="1"/>
        <v>17.246295026798936</v>
      </c>
      <c r="F26" s="274"/>
      <c r="G26" s="273">
        <f t="shared" si="2"/>
        <v>5.7983468243243239</v>
      </c>
      <c r="H26" s="273">
        <f t="shared" si="4"/>
        <v>6.2200956937799035</v>
      </c>
      <c r="I26" s="273">
        <f t="shared" si="3"/>
        <v>3.810316385604362</v>
      </c>
      <c r="J26" s="275">
        <f t="shared" si="0"/>
        <v>0.17246295026798936</v>
      </c>
      <c r="K26" s="276"/>
      <c r="L26" s="280"/>
      <c r="M26" s="278"/>
      <c r="N26" s="278"/>
      <c r="O26" s="278"/>
      <c r="P26" s="278"/>
      <c r="Q26" s="278"/>
      <c r="R26" s="278"/>
    </row>
    <row r="27" spans="1:18" s="279" customFormat="1" ht="13">
      <c r="A27" s="269">
        <v>1974</v>
      </c>
      <c r="B27" s="270"/>
      <c r="C27" s="271">
        <v>49.3</v>
      </c>
      <c r="D27" s="272"/>
      <c r="E27" s="273">
        <f t="shared" si="1"/>
        <v>19.149602360837555</v>
      </c>
      <c r="F27" s="274"/>
      <c r="G27" s="273">
        <f t="shared" si="2"/>
        <v>5.2220405476673433</v>
      </c>
      <c r="H27" s="273">
        <f t="shared" si="4"/>
        <v>11.036036036036023</v>
      </c>
      <c r="I27" s="273">
        <f t="shared" si="3"/>
        <v>3.65857221376924</v>
      </c>
      <c r="J27" s="275">
        <f t="shared" si="0"/>
        <v>0.19149602360837556</v>
      </c>
      <c r="K27" s="276"/>
      <c r="L27" s="280"/>
      <c r="M27" s="278"/>
      <c r="N27" s="278"/>
      <c r="O27" s="278"/>
      <c r="P27" s="278"/>
      <c r="Q27" s="278"/>
      <c r="R27" s="278"/>
    </row>
    <row r="28" spans="1:18" s="279" customFormat="1" ht="13">
      <c r="A28" s="269">
        <v>1975</v>
      </c>
      <c r="B28" s="270"/>
      <c r="C28" s="271">
        <v>53.8</v>
      </c>
      <c r="D28" s="272"/>
      <c r="E28" s="273">
        <f t="shared" si="1"/>
        <v>20.897537667607718</v>
      </c>
      <c r="F28" s="274"/>
      <c r="G28" s="273">
        <f t="shared" si="2"/>
        <v>4.7852527695167293</v>
      </c>
      <c r="H28" s="273">
        <f t="shared" si="4"/>
        <v>9.1277890466531453</v>
      </c>
      <c r="I28" s="273">
        <f t="shared" si="3"/>
        <v>3.5401994919760815</v>
      </c>
      <c r="J28" s="275">
        <f t="shared" si="0"/>
        <v>0.20897537667607718</v>
      </c>
      <c r="K28" s="276"/>
      <c r="L28" s="280"/>
      <c r="M28" s="278"/>
      <c r="N28" s="278"/>
      <c r="O28" s="278"/>
      <c r="P28" s="278"/>
      <c r="Q28" s="278"/>
      <c r="R28" s="278"/>
    </row>
    <row r="29" spans="1:18" s="279" customFormat="1" ht="13">
      <c r="A29" s="269">
        <v>1976</v>
      </c>
      <c r="B29" s="270"/>
      <c r="C29" s="271">
        <v>56.9</v>
      </c>
      <c r="D29" s="272"/>
      <c r="E29" s="273">
        <f t="shared" si="1"/>
        <v>22.101670878938275</v>
      </c>
      <c r="F29" s="274"/>
      <c r="G29" s="273">
        <f t="shared" si="2"/>
        <v>4.5245447978910374</v>
      </c>
      <c r="H29" s="273">
        <f t="shared" si="4"/>
        <v>5.762081784386619</v>
      </c>
      <c r="I29" s="273">
        <f t="shared" si="3"/>
        <v>3.4902484056820615</v>
      </c>
      <c r="J29" s="275">
        <f t="shared" si="0"/>
        <v>0.22101670878938276</v>
      </c>
      <c r="K29" s="276"/>
      <c r="L29" s="280"/>
      <c r="M29" s="278"/>
      <c r="N29" s="278"/>
      <c r="O29" s="278"/>
      <c r="P29" s="278"/>
      <c r="Q29" s="278"/>
      <c r="R29" s="278"/>
    </row>
    <row r="30" spans="1:18" s="279" customFormat="1" ht="13">
      <c r="A30" s="269">
        <v>1977</v>
      </c>
      <c r="B30" s="270"/>
      <c r="C30" s="271">
        <v>60.6</v>
      </c>
      <c r="D30" s="272"/>
      <c r="E30" s="273">
        <f t="shared" si="1"/>
        <v>23.538862131171523</v>
      </c>
      <c r="F30" s="274"/>
      <c r="G30" s="273">
        <f t="shared" si="2"/>
        <v>4.2482937128712868</v>
      </c>
      <c r="H30" s="273">
        <f t="shared" si="4"/>
        <v>6.5026362038664409</v>
      </c>
      <c r="I30" s="273">
        <f t="shared" si="3"/>
        <v>3.4212161322097367</v>
      </c>
      <c r="J30" s="275">
        <f t="shared" si="0"/>
        <v>0.23538862131171523</v>
      </c>
      <c r="K30" s="276"/>
      <c r="L30" s="280"/>
      <c r="M30" s="278"/>
      <c r="N30" s="278"/>
      <c r="O30" s="278"/>
      <c r="P30" s="278"/>
      <c r="Q30" s="278"/>
      <c r="R30" s="278"/>
    </row>
    <row r="31" spans="1:18" s="279" customFormat="1" ht="13">
      <c r="A31" s="269">
        <v>1978</v>
      </c>
      <c r="B31" s="270"/>
      <c r="C31" s="271">
        <v>65.2</v>
      </c>
      <c r="D31" s="272"/>
      <c r="E31" s="273">
        <f t="shared" si="1"/>
        <v>25.3256404447588</v>
      </c>
      <c r="F31" s="274"/>
      <c r="G31" s="273">
        <f t="shared" si="2"/>
        <v>3.9485674693251531</v>
      </c>
      <c r="H31" s="273">
        <f t="shared" si="4"/>
        <v>7.5907590759075827</v>
      </c>
      <c r="I31" s="273">
        <f t="shared" si="3"/>
        <v>3.3239360579464527</v>
      </c>
      <c r="J31" s="275">
        <f t="shared" si="0"/>
        <v>0.25325640444758801</v>
      </c>
      <c r="K31" s="276"/>
      <c r="L31" s="280"/>
      <c r="M31" s="278"/>
      <c r="N31" s="278"/>
      <c r="O31" s="278"/>
      <c r="P31" s="278"/>
      <c r="Q31" s="278"/>
      <c r="R31" s="278"/>
    </row>
    <row r="32" spans="1:18" s="279" customFormat="1" ht="13">
      <c r="A32" s="269">
        <v>1979</v>
      </c>
      <c r="B32" s="270"/>
      <c r="C32" s="271">
        <v>72.599999999999994</v>
      </c>
      <c r="D32" s="272"/>
      <c r="E32" s="273">
        <f t="shared" si="1"/>
        <v>28.200022949225286</v>
      </c>
      <c r="F32" s="274"/>
      <c r="G32" s="273">
        <f t="shared" si="2"/>
        <v>3.5460964049586776</v>
      </c>
      <c r="H32" s="273">
        <f t="shared" si="4"/>
        <v>11.349693251533722</v>
      </c>
      <c r="I32" s="273">
        <f t="shared" si="3"/>
        <v>3.1355881833012633</v>
      </c>
      <c r="J32" s="275">
        <f t="shared" si="0"/>
        <v>0.28200022949225284</v>
      </c>
      <c r="K32" s="276"/>
      <c r="L32" s="280"/>
      <c r="M32" s="278"/>
      <c r="N32" s="278"/>
      <c r="O32" s="278"/>
      <c r="P32" s="278"/>
      <c r="Q32" s="278"/>
      <c r="R32" s="278"/>
    </row>
    <row r="33" spans="1:18" s="279" customFormat="1" ht="13">
      <c r="A33" s="269">
        <v>1980</v>
      </c>
      <c r="B33" s="270"/>
      <c r="C33" s="271">
        <v>82.4</v>
      </c>
      <c r="D33" s="272"/>
      <c r="E33" s="273">
        <f t="shared" si="1"/>
        <v>32.006637617302538</v>
      </c>
      <c r="F33" s="274"/>
      <c r="G33" s="273">
        <f t="shared" si="2"/>
        <v>3.1243519296116498</v>
      </c>
      <c r="H33" s="273">
        <f t="shared" si="4"/>
        <v>13.498622589531696</v>
      </c>
      <c r="I33" s="273">
        <f t="shared" si="3"/>
        <v>2.8890124232344494</v>
      </c>
      <c r="J33" s="275">
        <f t="shared" si="0"/>
        <v>0.32006637617302536</v>
      </c>
      <c r="K33" s="276"/>
      <c r="L33" s="280"/>
      <c r="M33" s="278"/>
      <c r="N33" s="278"/>
      <c r="O33" s="278"/>
      <c r="P33" s="278"/>
      <c r="Q33" s="278"/>
      <c r="R33" s="278"/>
    </row>
    <row r="34" spans="1:18" s="279" customFormat="1" ht="13">
      <c r="A34" s="269">
        <v>1981</v>
      </c>
      <c r="B34" s="270"/>
      <c r="C34" s="271">
        <v>90.9</v>
      </c>
      <c r="D34" s="272"/>
      <c r="E34" s="273">
        <f t="shared" si="1"/>
        <v>35.308293196757283</v>
      </c>
      <c r="F34" s="274"/>
      <c r="G34" s="273">
        <f t="shared" si="2"/>
        <v>2.8321958085808578</v>
      </c>
      <c r="H34" s="273">
        <f t="shared" si="4"/>
        <v>10.315533980582515</v>
      </c>
      <c r="I34" s="273">
        <f t="shared" si="3"/>
        <v>2.7053115916961801</v>
      </c>
      <c r="J34" s="275">
        <f t="shared" si="0"/>
        <v>0.35308293196757284</v>
      </c>
      <c r="K34" s="276"/>
      <c r="L34" s="280"/>
      <c r="M34" s="278"/>
      <c r="N34" s="278"/>
      <c r="O34" s="278"/>
      <c r="P34" s="278"/>
      <c r="Q34" s="278"/>
      <c r="R34" s="278"/>
    </row>
    <row r="35" spans="1:18" s="279" customFormat="1" ht="13">
      <c r="A35" s="269">
        <v>1982</v>
      </c>
      <c r="B35" s="270"/>
      <c r="C35" s="271">
        <v>96.5</v>
      </c>
      <c r="D35" s="272"/>
      <c r="E35" s="273">
        <f t="shared" si="1"/>
        <v>37.483501578515707</v>
      </c>
      <c r="F35" s="274"/>
      <c r="G35" s="273">
        <f t="shared" si="2"/>
        <v>2.6678404041450774</v>
      </c>
      <c r="H35" s="273">
        <f t="shared" si="4"/>
        <v>6.1606160616061612</v>
      </c>
      <c r="I35" s="273">
        <f t="shared" si="3"/>
        <v>2.6159175490720665</v>
      </c>
      <c r="J35" s="275">
        <f t="shared" si="0"/>
        <v>0.37483501578515704</v>
      </c>
      <c r="K35" s="276"/>
      <c r="L35" s="280"/>
      <c r="M35" s="278"/>
      <c r="N35" s="278"/>
      <c r="O35" s="278"/>
      <c r="P35" s="278"/>
      <c r="Q35" s="278"/>
      <c r="R35" s="278"/>
    </row>
    <row r="36" spans="1:18" s="279" customFormat="1" ht="13">
      <c r="A36" s="269">
        <v>1983</v>
      </c>
      <c r="B36" s="270"/>
      <c r="C36" s="271">
        <v>99.6</v>
      </c>
      <c r="D36" s="272"/>
      <c r="E36" s="273">
        <f t="shared" si="1"/>
        <v>38.687634789846257</v>
      </c>
      <c r="F36" s="274"/>
      <c r="G36" s="273">
        <f t="shared" si="2"/>
        <v>2.5848052108433737</v>
      </c>
      <c r="H36" s="273">
        <f t="shared" si="4"/>
        <v>3.2124352331606154</v>
      </c>
      <c r="I36" s="273">
        <f t="shared" si="3"/>
        <v>2.5998433875553895</v>
      </c>
      <c r="J36" s="275">
        <f t="shared" si="0"/>
        <v>0.38687634789846259</v>
      </c>
      <c r="K36" s="276"/>
      <c r="L36" s="280"/>
      <c r="M36" s="278"/>
      <c r="N36" s="278"/>
      <c r="O36" s="278"/>
      <c r="P36" s="278"/>
      <c r="Q36" s="278"/>
      <c r="R36" s="278"/>
    </row>
    <row r="37" spans="1:18" s="279" customFormat="1" ht="13">
      <c r="A37" s="269">
        <v>1984</v>
      </c>
      <c r="B37" s="270"/>
      <c r="C37" s="271">
        <v>103.9</v>
      </c>
      <c r="D37" s="272"/>
      <c r="E37" s="273">
        <f t="shared" si="1"/>
        <v>40.357884082982196</v>
      </c>
      <c r="F37" s="274"/>
      <c r="G37" s="273">
        <f t="shared" si="2"/>
        <v>2.4778305967276228</v>
      </c>
      <c r="H37" s="273">
        <f t="shared" si="4"/>
        <v>4.3172690763052302</v>
      </c>
      <c r="I37" s="273">
        <f t="shared" si="3"/>
        <v>2.5525429037057457</v>
      </c>
      <c r="J37" s="275">
        <f t="shared" si="0"/>
        <v>0.40357884082982198</v>
      </c>
      <c r="K37" s="276"/>
      <c r="L37" s="280"/>
      <c r="M37" s="278"/>
      <c r="N37" s="278"/>
      <c r="O37" s="278"/>
      <c r="P37" s="278"/>
      <c r="Q37" s="278"/>
      <c r="R37" s="278"/>
    </row>
    <row r="38" spans="1:18" s="279" customFormat="1" ht="13">
      <c r="A38" s="269">
        <v>1985</v>
      </c>
      <c r="B38" s="270"/>
      <c r="C38" s="271">
        <v>107.6</v>
      </c>
      <c r="D38" s="272"/>
      <c r="E38" s="273">
        <f t="shared" si="1"/>
        <v>41.795075335215436</v>
      </c>
      <c r="F38" s="274"/>
      <c r="G38" s="273">
        <f t="shared" si="2"/>
        <v>2.3926263847583646</v>
      </c>
      <c r="H38" s="273">
        <f t="shared" si="4"/>
        <v>3.5611164581328181</v>
      </c>
      <c r="I38" s="273">
        <f t="shared" si="3"/>
        <v>2.5238713031976667</v>
      </c>
      <c r="J38" s="275">
        <f t="shared" si="0"/>
        <v>0.41795075335215437</v>
      </c>
      <c r="K38" s="276"/>
      <c r="L38" s="280"/>
      <c r="M38" s="278"/>
      <c r="N38" s="278"/>
      <c r="O38" s="278"/>
      <c r="P38" s="278"/>
      <c r="Q38" s="278"/>
      <c r="R38" s="278"/>
    </row>
    <row r="39" spans="1:18" s="279" customFormat="1" ht="13">
      <c r="A39" s="269">
        <v>1986</v>
      </c>
      <c r="B39" s="270"/>
      <c r="C39" s="271">
        <v>109.6</v>
      </c>
      <c r="D39" s="272"/>
      <c r="E39" s="273">
        <f t="shared" si="1"/>
        <v>42.57193547155773</v>
      </c>
      <c r="F39" s="274"/>
      <c r="G39" s="273">
        <f t="shared" si="2"/>
        <v>2.348965319343066</v>
      </c>
      <c r="H39" s="273">
        <f t="shared" si="4"/>
        <v>1.8587360594795488</v>
      </c>
      <c r="I39" s="273">
        <f t="shared" si="3"/>
        <v>2.5434997169434759</v>
      </c>
      <c r="J39" s="275">
        <f t="shared" si="0"/>
        <v>0.42571935471557731</v>
      </c>
      <c r="K39" s="276"/>
      <c r="L39" s="280"/>
      <c r="M39" s="278"/>
      <c r="N39" s="278"/>
      <c r="O39" s="278"/>
      <c r="P39" s="278"/>
      <c r="Q39" s="278"/>
      <c r="R39" s="278"/>
    </row>
    <row r="40" spans="1:18" s="279" customFormat="1" ht="13">
      <c r="A40" s="269">
        <v>1987</v>
      </c>
      <c r="B40" s="270"/>
      <c r="C40" s="271">
        <v>113.6</v>
      </c>
      <c r="D40" s="272"/>
      <c r="E40" s="273">
        <f t="shared" si="1"/>
        <v>44.125655744242323</v>
      </c>
      <c r="F40" s="274"/>
      <c r="G40" s="273">
        <f t="shared" si="2"/>
        <v>2.266255272887324</v>
      </c>
      <c r="H40" s="273">
        <f t="shared" si="4"/>
        <v>3.649635036496357</v>
      </c>
      <c r="I40" s="273">
        <f t="shared" si="3"/>
        <v>2.5101653802852786</v>
      </c>
      <c r="J40" s="275">
        <f t="shared" si="0"/>
        <v>0.4412565574424232</v>
      </c>
      <c r="K40" s="276"/>
      <c r="L40" s="280"/>
      <c r="M40" s="278"/>
      <c r="N40" s="278"/>
      <c r="O40" s="278"/>
      <c r="P40" s="278"/>
      <c r="Q40" s="278"/>
      <c r="R40" s="278"/>
    </row>
    <row r="41" spans="1:18" s="279" customFormat="1" ht="13">
      <c r="A41" s="269">
        <v>1988</v>
      </c>
      <c r="B41" s="270"/>
      <c r="C41" s="271">
        <v>118.3</v>
      </c>
      <c r="D41" s="272"/>
      <c r="E41" s="273">
        <f t="shared" si="1"/>
        <v>45.951277064646717</v>
      </c>
      <c r="F41" s="274"/>
      <c r="G41" s="273">
        <f t="shared" si="2"/>
        <v>2.1762180811496195</v>
      </c>
      <c r="H41" s="273">
        <f t="shared" si="4"/>
        <v>4.1373239436619746</v>
      </c>
      <c r="I41" s="273">
        <f t="shared" si="3"/>
        <v>2.4597284312619871</v>
      </c>
      <c r="J41" s="275">
        <f t="shared" si="0"/>
        <v>0.45951277064646717</v>
      </c>
      <c r="K41" s="276"/>
      <c r="L41" s="280"/>
      <c r="M41" s="278"/>
      <c r="N41" s="278"/>
      <c r="O41" s="278"/>
      <c r="P41" s="278"/>
      <c r="Q41" s="278"/>
      <c r="R41" s="278"/>
    </row>
    <row r="42" spans="1:18" s="279" customFormat="1" ht="13">
      <c r="A42" s="269">
        <v>1989</v>
      </c>
      <c r="B42" s="270"/>
      <c r="C42" s="271">
        <v>124</v>
      </c>
      <c r="D42" s="272"/>
      <c r="E42" s="273">
        <f t="shared" si="1"/>
        <v>48.165328453222259</v>
      </c>
      <c r="F42" s="274"/>
      <c r="G42" s="273">
        <f t="shared" si="2"/>
        <v>2.07618225</v>
      </c>
      <c r="H42" s="273">
        <f t="shared" si="4"/>
        <v>4.8182586644125225</v>
      </c>
      <c r="I42" s="273">
        <f t="shared" si="3"/>
        <v>2.3845368693774516</v>
      </c>
      <c r="J42" s="275">
        <f t="shared" si="0"/>
        <v>0.48165328453222256</v>
      </c>
      <c r="K42" s="276"/>
      <c r="L42" s="280"/>
      <c r="M42" s="278"/>
      <c r="N42" s="278"/>
      <c r="O42" s="278"/>
      <c r="P42" s="278"/>
      <c r="Q42" s="278"/>
      <c r="R42" s="278"/>
    </row>
    <row r="43" spans="1:18" s="279" customFormat="1" ht="13">
      <c r="A43" s="269">
        <v>1990</v>
      </c>
      <c r="B43" s="281"/>
      <c r="C43" s="282">
        <v>130.69999999999999</v>
      </c>
      <c r="D43" s="283"/>
      <c r="E43" s="273">
        <f t="shared" si="1"/>
        <v>50.767809909968939</v>
      </c>
      <c r="F43" s="284"/>
      <c r="G43" s="285">
        <f t="shared" si="2"/>
        <v>1.9697520964039785</v>
      </c>
      <c r="H43" s="273">
        <f t="shared" si="4"/>
        <v>5.4032258064516059</v>
      </c>
      <c r="I43" s="273">
        <f t="shared" si="3"/>
        <v>2.285416764025916</v>
      </c>
      <c r="J43" s="275">
        <f t="shared" si="0"/>
        <v>0.50767809909968942</v>
      </c>
      <c r="K43" s="276"/>
      <c r="L43" s="280"/>
      <c r="M43" s="278"/>
      <c r="N43" s="278"/>
      <c r="O43" s="278"/>
      <c r="P43" s="278"/>
      <c r="Q43" s="278"/>
      <c r="R43" s="278"/>
    </row>
    <row r="44" spans="1:18" s="279" customFormat="1" ht="13">
      <c r="A44" s="269">
        <v>1991</v>
      </c>
      <c r="B44" s="281"/>
      <c r="C44" s="282">
        <v>136.19999999999999</v>
      </c>
      <c r="D44" s="283"/>
      <c r="E44" s="273">
        <f t="shared" si="1"/>
        <v>52.904175284910252</v>
      </c>
      <c r="F44" s="284"/>
      <c r="G44" s="285">
        <f t="shared" si="2"/>
        <v>1.8902099779735682</v>
      </c>
      <c r="H44" s="273">
        <f t="shared" si="4"/>
        <v>4.2081101759755102</v>
      </c>
      <c r="I44" s="273">
        <f t="shared" si="3"/>
        <v>2.219753506101485</v>
      </c>
      <c r="J44" s="275">
        <f t="shared" si="0"/>
        <v>0.52904175284910249</v>
      </c>
      <c r="K44" s="276"/>
      <c r="L44" s="280"/>
      <c r="M44" s="278"/>
      <c r="N44" s="278"/>
      <c r="O44" s="278"/>
      <c r="P44" s="278"/>
      <c r="Q44" s="278"/>
      <c r="R44" s="278"/>
    </row>
    <row r="45" spans="1:18" s="279" customFormat="1" ht="13">
      <c r="A45" s="269">
        <v>1992</v>
      </c>
      <c r="B45" s="281"/>
      <c r="C45" s="282">
        <v>140.30000000000001</v>
      </c>
      <c r="D45" s="283"/>
      <c r="E45" s="273">
        <f t="shared" si="1"/>
        <v>54.496738564411963</v>
      </c>
      <c r="F45" s="284"/>
      <c r="G45" s="285">
        <f t="shared" si="2"/>
        <v>1.8349721952957945</v>
      </c>
      <c r="H45" s="273">
        <f t="shared" si="4"/>
        <v>3.0102790014684411</v>
      </c>
      <c r="I45" s="273">
        <f t="shared" si="3"/>
        <v>2.1916329331720164</v>
      </c>
      <c r="J45" s="275">
        <f t="shared" si="0"/>
        <v>0.54496738564411962</v>
      </c>
      <c r="K45" s="276"/>
      <c r="L45" s="280"/>
      <c r="M45" s="278"/>
      <c r="N45" s="278"/>
      <c r="O45" s="278"/>
      <c r="P45" s="278"/>
      <c r="Q45" s="278"/>
      <c r="R45" s="278"/>
    </row>
    <row r="46" spans="1:18" s="279" customFormat="1" ht="13">
      <c r="A46" s="269">
        <v>1993</v>
      </c>
      <c r="B46" s="281"/>
      <c r="C46" s="282">
        <v>144.5</v>
      </c>
      <c r="D46" s="283"/>
      <c r="E46" s="273">
        <f t="shared" si="1"/>
        <v>56.128144850730777</v>
      </c>
      <c r="F46" s="284"/>
      <c r="G46" s="285">
        <f t="shared" si="2"/>
        <v>1.7816373633217992</v>
      </c>
      <c r="H46" s="273">
        <f t="shared" si="4"/>
        <v>2.9935851746258013</v>
      </c>
      <c r="I46" s="273">
        <f t="shared" si="3"/>
        <v>2.1620512179916451</v>
      </c>
      <c r="J46" s="275">
        <f t="shared" si="0"/>
        <v>0.56128144850730777</v>
      </c>
      <c r="K46" s="276"/>
      <c r="L46" s="280"/>
      <c r="M46" s="278"/>
      <c r="N46" s="278"/>
      <c r="O46" s="278"/>
      <c r="P46" s="278"/>
      <c r="Q46" s="278"/>
      <c r="R46" s="278"/>
    </row>
    <row r="47" spans="1:18" s="279" customFormat="1" ht="13">
      <c r="A47" s="269">
        <v>1994</v>
      </c>
      <c r="B47" s="281"/>
      <c r="C47" s="282">
        <v>148.19999999999999</v>
      </c>
      <c r="D47" s="283"/>
      <c r="E47" s="273">
        <f t="shared" si="1"/>
        <v>57.565336102964018</v>
      </c>
      <c r="F47" s="284"/>
      <c r="G47" s="285">
        <f t="shared" si="2"/>
        <v>1.7371565384615384</v>
      </c>
      <c r="H47" s="273">
        <f t="shared" si="4"/>
        <v>2.5605536332179879</v>
      </c>
      <c r="I47" s="273">
        <f t="shared" si="3"/>
        <v>2.146755162679348</v>
      </c>
      <c r="J47" s="275">
        <f t="shared" si="0"/>
        <v>0.57565336102964015</v>
      </c>
      <c r="L47" s="280"/>
      <c r="M47" s="278"/>
      <c r="N47" s="278"/>
      <c r="O47" s="278"/>
      <c r="P47" s="278"/>
      <c r="Q47" s="278"/>
      <c r="R47" s="278"/>
    </row>
    <row r="48" spans="1:18" s="279" customFormat="1" ht="13">
      <c r="A48" s="269">
        <v>1995</v>
      </c>
      <c r="B48" s="281"/>
      <c r="C48" s="282">
        <v>152.4</v>
      </c>
      <c r="D48" s="283"/>
      <c r="E48" s="273">
        <f t="shared" si="1"/>
        <v>59.196742389282839</v>
      </c>
      <c r="F48" s="284"/>
      <c r="G48" s="285">
        <f t="shared" si="2"/>
        <v>1.6892821456692912</v>
      </c>
      <c r="H48" s="273">
        <f t="shared" si="4"/>
        <v>2.8340080971660075</v>
      </c>
      <c r="I48" s="273">
        <f t="shared" si="3"/>
        <v>2.1193607846809348</v>
      </c>
      <c r="J48" s="275">
        <f t="shared" si="0"/>
        <v>0.59196742389282841</v>
      </c>
      <c r="L48" s="280"/>
      <c r="M48" s="278"/>
      <c r="N48" s="278"/>
      <c r="O48" s="278"/>
      <c r="P48" s="278"/>
      <c r="Q48" s="278"/>
      <c r="R48" s="278"/>
    </row>
    <row r="49" spans="1:18" s="279" customFormat="1" ht="13">
      <c r="A49" s="269">
        <v>1996</v>
      </c>
      <c r="B49" s="281"/>
      <c r="C49" s="282">
        <v>156.9</v>
      </c>
      <c r="D49" s="283"/>
      <c r="E49" s="273">
        <f t="shared" si="1"/>
        <v>60.944677696053006</v>
      </c>
      <c r="F49" s="284"/>
      <c r="G49" s="285">
        <f t="shared" si="2"/>
        <v>1.6408323709369024</v>
      </c>
      <c r="H49" s="273">
        <f t="shared" si="4"/>
        <v>2.9527559055118058</v>
      </c>
      <c r="I49" s="273">
        <f t="shared" si="3"/>
        <v>2.0847827715693157</v>
      </c>
      <c r="J49" s="275">
        <f t="shared" si="0"/>
        <v>0.60944677696053007</v>
      </c>
      <c r="L49" s="280"/>
      <c r="M49" s="278"/>
      <c r="N49" s="278"/>
      <c r="O49" s="278"/>
      <c r="P49" s="278"/>
      <c r="Q49" s="278"/>
      <c r="R49" s="278"/>
    </row>
    <row r="50" spans="1:18" s="279" customFormat="1" ht="13">
      <c r="A50" s="269">
        <v>1997</v>
      </c>
      <c r="B50" s="281"/>
      <c r="C50" s="282">
        <v>160.5</v>
      </c>
      <c r="D50" s="283"/>
      <c r="E50" s="273">
        <f t="shared" si="1"/>
        <v>62.343025941469129</v>
      </c>
      <c r="F50" s="284"/>
      <c r="G50" s="285">
        <f t="shared" si="2"/>
        <v>1.6040286542056075</v>
      </c>
      <c r="H50" s="273">
        <f t="shared" si="4"/>
        <v>2.2944550669216079</v>
      </c>
      <c r="I50" s="273">
        <f t="shared" si="3"/>
        <v>2.0756763400916256</v>
      </c>
      <c r="J50" s="275">
        <f t="shared" si="0"/>
        <v>0.62343025941469132</v>
      </c>
      <c r="L50" s="280"/>
      <c r="M50" s="278"/>
      <c r="N50" s="278"/>
      <c r="O50" s="278"/>
      <c r="P50" s="278"/>
      <c r="Q50" s="278"/>
      <c r="R50" s="278"/>
    </row>
    <row r="51" spans="1:18" s="279" customFormat="1" ht="13">
      <c r="A51" s="269">
        <v>1998</v>
      </c>
      <c r="B51" s="281"/>
      <c r="C51" s="282">
        <v>163</v>
      </c>
      <c r="D51" s="283"/>
      <c r="E51" s="273">
        <f t="shared" si="1"/>
        <v>63.314101111897003</v>
      </c>
      <c r="F51" s="284"/>
      <c r="G51" s="285">
        <f t="shared" si="2"/>
        <v>1.5794269877300611</v>
      </c>
      <c r="H51" s="273">
        <f t="shared" si="4"/>
        <v>1.5576323987538832</v>
      </c>
      <c r="I51" s="273">
        <f t="shared" si="3"/>
        <v>2.0992864778053066</v>
      </c>
      <c r="J51" s="275">
        <f t="shared" si="0"/>
        <v>0.63314101111897003</v>
      </c>
      <c r="L51" s="280"/>
      <c r="M51" s="278"/>
      <c r="N51" s="278"/>
      <c r="O51" s="278"/>
      <c r="P51" s="278"/>
      <c r="Q51" s="278"/>
      <c r="R51" s="278"/>
    </row>
    <row r="52" spans="1:18" s="279" customFormat="1" ht="13">
      <c r="A52" s="269">
        <v>1999</v>
      </c>
      <c r="B52" s="281"/>
      <c r="C52" s="282">
        <v>166.6</v>
      </c>
      <c r="D52" s="283"/>
      <c r="E52" s="273">
        <f t="shared" si="1"/>
        <v>64.712449357313133</v>
      </c>
      <c r="F52" s="284"/>
      <c r="G52" s="285">
        <f t="shared" si="2"/>
        <v>1.5452977130852339</v>
      </c>
      <c r="H52" s="273">
        <f t="shared" si="4"/>
        <v>2.208588957055202</v>
      </c>
      <c r="I52" s="273">
        <f t="shared" si="3"/>
        <v>2.0940845144232334</v>
      </c>
      <c r="J52" s="275">
        <f t="shared" si="0"/>
        <v>0.64712449357313129</v>
      </c>
      <c r="L52" s="280"/>
      <c r="M52" s="278"/>
      <c r="N52" s="278"/>
      <c r="O52" s="278"/>
      <c r="P52" s="278"/>
      <c r="Q52" s="278"/>
      <c r="R52" s="278"/>
    </row>
    <row r="53" spans="1:18" s="279" customFormat="1" ht="13">
      <c r="A53" s="269">
        <v>2000</v>
      </c>
      <c r="B53" s="281"/>
      <c r="C53" s="271">
        <v>172.2</v>
      </c>
      <c r="D53" s="272"/>
      <c r="E53" s="273">
        <f t="shared" si="1"/>
        <v>66.887657739071543</v>
      </c>
      <c r="F53" s="274"/>
      <c r="G53" s="273">
        <f t="shared" si="2"/>
        <v>1.4950441289198608</v>
      </c>
      <c r="H53" s="285">
        <f t="shared" si="4"/>
        <v>3.3613445378151141</v>
      </c>
      <c r="I53" s="285">
        <f t="shared" si="3"/>
        <v>2.0311309582964121</v>
      </c>
      <c r="J53" s="275">
        <f t="shared" si="0"/>
        <v>0.66887657739071538</v>
      </c>
      <c r="L53" s="280"/>
      <c r="M53" s="286"/>
      <c r="N53" s="286"/>
      <c r="O53" s="278"/>
      <c r="P53" s="278"/>
      <c r="Q53" s="286"/>
      <c r="R53" s="278"/>
    </row>
    <row r="54" spans="1:18" s="279" customFormat="1" ht="13">
      <c r="A54" s="269">
        <v>2001</v>
      </c>
      <c r="B54" s="281"/>
      <c r="C54" s="271">
        <v>177.1</v>
      </c>
      <c r="D54" s="272"/>
      <c r="E54" s="273">
        <f t="shared" si="1"/>
        <v>68.790965073110172</v>
      </c>
      <c r="F54" s="274"/>
      <c r="G54" s="273">
        <f t="shared" si="2"/>
        <v>1.4536792715979674</v>
      </c>
      <c r="H54" s="285">
        <f t="shared" si="4"/>
        <v>2.8455284552845628</v>
      </c>
      <c r="I54" s="285">
        <f t="shared" si="3"/>
        <v>1.988447021213835</v>
      </c>
      <c r="J54" s="275">
        <f t="shared" si="0"/>
        <v>0.68790965073110177</v>
      </c>
      <c r="L54" s="280"/>
      <c r="M54" s="286"/>
      <c r="N54" s="286"/>
      <c r="O54" s="286"/>
      <c r="P54" s="286"/>
    </row>
    <row r="55" spans="1:18" ht="13">
      <c r="A55" s="269">
        <v>2002</v>
      </c>
      <c r="B55" s="281"/>
      <c r="C55" s="271">
        <v>179.9</v>
      </c>
      <c r="D55" s="272"/>
      <c r="E55" s="273">
        <f t="shared" si="1"/>
        <v>69.878569263989391</v>
      </c>
      <c r="F55" s="274"/>
      <c r="G55" s="273">
        <f t="shared" si="2"/>
        <v>1.4310539132851583</v>
      </c>
      <c r="H55" s="285">
        <f t="shared" si="4"/>
        <v>1.5810276679842028</v>
      </c>
      <c r="I55" s="285">
        <f t="shared" si="3"/>
        <v>2.0111292818992377</v>
      </c>
      <c r="J55" s="275">
        <f t="shared" si="0"/>
        <v>0.69878569263989387</v>
      </c>
      <c r="K55" s="279"/>
      <c r="L55" s="280"/>
      <c r="O55" s="286"/>
      <c r="P55" s="286"/>
      <c r="Q55" s="279"/>
      <c r="R55" s="279"/>
    </row>
    <row r="56" spans="1:18" ht="13">
      <c r="A56" s="269">
        <v>2003</v>
      </c>
      <c r="B56" s="281"/>
      <c r="C56" s="271">
        <v>184</v>
      </c>
      <c r="D56" s="272"/>
      <c r="E56" s="273">
        <f t="shared" si="1"/>
        <v>71.471132543491095</v>
      </c>
      <c r="F56" s="274"/>
      <c r="G56" s="273">
        <f t="shared" si="2"/>
        <v>1.3991662989130433</v>
      </c>
      <c r="H56" s="285">
        <f t="shared" si="4"/>
        <v>2.2790439132851503</v>
      </c>
      <c r="I56" s="285">
        <f t="shared" si="3"/>
        <v>1.9953914706861253</v>
      </c>
      <c r="J56" s="275">
        <f t="shared" si="0"/>
        <v>0.71471132543491089</v>
      </c>
      <c r="K56" s="279"/>
      <c r="L56" s="280"/>
    </row>
    <row r="57" spans="1:18" ht="13">
      <c r="A57" s="269">
        <v>2004</v>
      </c>
      <c r="B57" s="281"/>
      <c r="C57" s="271">
        <v>188.9</v>
      </c>
      <c r="D57" s="272"/>
      <c r="E57" s="273">
        <f t="shared" si="1"/>
        <v>73.374439877529724</v>
      </c>
      <c r="F57" s="274"/>
      <c r="G57" s="273">
        <f t="shared" si="2"/>
        <v>1.3628724139756483</v>
      </c>
      <c r="H57" s="285">
        <f t="shared" si="4"/>
        <v>2.6630434782608736</v>
      </c>
      <c r="I57" s="285">
        <f t="shared" si="3"/>
        <v>1.9538076808899962</v>
      </c>
      <c r="J57" s="275">
        <f t="shared" si="0"/>
        <v>0.73374439877529729</v>
      </c>
      <c r="L57" s="280"/>
    </row>
    <row r="58" spans="1:18" ht="13">
      <c r="A58" s="269">
        <v>2005</v>
      </c>
      <c r="B58" s="281"/>
      <c r="C58" s="271">
        <v>195.3</v>
      </c>
      <c r="D58" s="272"/>
      <c r="E58" s="273">
        <f t="shared" si="1"/>
        <v>75.860392313825059</v>
      </c>
      <c r="F58" s="274"/>
      <c r="G58" s="273">
        <f t="shared" si="2"/>
        <v>1.3182109523809522</v>
      </c>
      <c r="H58" s="285">
        <f t="shared" si="4"/>
        <v>3.3880359978824881</v>
      </c>
      <c r="I58" s="285">
        <f t="shared" si="3"/>
        <v>1.8589029476631769</v>
      </c>
      <c r="J58" s="275">
        <f t="shared" si="0"/>
        <v>0.75860392313825065</v>
      </c>
      <c r="L58" s="280"/>
    </row>
    <row r="59" spans="1:18" ht="13">
      <c r="A59" s="269">
        <v>2006</v>
      </c>
      <c r="B59" s="281"/>
      <c r="C59" s="271">
        <v>201.6</v>
      </c>
      <c r="D59" s="272"/>
      <c r="E59" s="273">
        <f t="shared" si="1"/>
        <v>78.307501743303277</v>
      </c>
      <c r="F59" s="274"/>
      <c r="G59" s="273">
        <f t="shared" si="2"/>
        <v>1.2770168601190477</v>
      </c>
      <c r="H59" s="285">
        <f t="shared" si="4"/>
        <v>3.2258064516129004</v>
      </c>
      <c r="I59" s="285">
        <f t="shared" si="3"/>
        <v>1.7619624563324665</v>
      </c>
      <c r="J59" s="275">
        <f t="shared" si="0"/>
        <v>0.78307501743303276</v>
      </c>
      <c r="L59" s="280"/>
    </row>
    <row r="60" spans="1:18" ht="13">
      <c r="A60" s="269">
        <v>2007</v>
      </c>
      <c r="B60" s="287"/>
      <c r="C60" s="271">
        <v>207.34200000000001</v>
      </c>
      <c r="D60" s="288"/>
      <c r="E60" s="273">
        <f t="shared" si="1"/>
        <v>80.537867194742006</v>
      </c>
      <c r="F60" s="275"/>
      <c r="G60" s="273">
        <f t="shared" si="2"/>
        <v>1.2416519518476719</v>
      </c>
      <c r="H60" s="285">
        <f t="shared" si="4"/>
        <v>2.84821428571429</v>
      </c>
      <c r="I60" s="285">
        <f t="shared" si="3"/>
        <v>1.6788813745864273</v>
      </c>
      <c r="J60" s="275">
        <f t="shared" si="0"/>
        <v>0.80537867194742008</v>
      </c>
      <c r="L60" s="280"/>
    </row>
    <row r="61" spans="1:18" s="249" customFormat="1" ht="13">
      <c r="A61" s="269">
        <v>2008</v>
      </c>
      <c r="B61" s="289"/>
      <c r="C61" s="282">
        <v>215.303</v>
      </c>
      <c r="D61" s="290"/>
      <c r="E61" s="273">
        <f t="shared" si="1"/>
        <v>83.630158967452502</v>
      </c>
      <c r="F61" s="291"/>
      <c r="G61" s="285">
        <f t="shared" si="2"/>
        <v>1.1957408814554373</v>
      </c>
      <c r="H61" s="285">
        <f t="shared" si="4"/>
        <v>3.8395501152684863</v>
      </c>
      <c r="I61" s="285">
        <f t="shared" si="3"/>
        <v>1.5008680640991479</v>
      </c>
      <c r="J61" s="275">
        <f t="shared" si="0"/>
        <v>0.83630158967452506</v>
      </c>
      <c r="K61" s="247"/>
      <c r="L61" s="280"/>
      <c r="Q61" s="247"/>
      <c r="R61" s="247"/>
    </row>
    <row r="62" spans="1:18" s="249" customFormat="1" ht="13">
      <c r="A62" s="269">
        <v>2009</v>
      </c>
      <c r="B62" s="289"/>
      <c r="C62" s="282">
        <v>214.53700000000001</v>
      </c>
      <c r="D62" s="290"/>
      <c r="E62" s="273">
        <f t="shared" si="1"/>
        <v>83.332621535233415</v>
      </c>
      <c r="F62" s="291"/>
      <c r="G62" s="285">
        <f t="shared" si="2"/>
        <v>1.2000102499801899</v>
      </c>
      <c r="H62" s="285">
        <f t="shared" si="4"/>
        <v>-0.35577767146764971</v>
      </c>
      <c r="I62" s="285">
        <f t="shared" si="3"/>
        <v>1.6713598649283679</v>
      </c>
      <c r="J62" s="275">
        <f t="shared" si="0"/>
        <v>0.8333262153523342</v>
      </c>
      <c r="K62" s="247"/>
      <c r="L62" s="280"/>
      <c r="Q62" s="247"/>
      <c r="R62" s="247"/>
    </row>
    <row r="63" spans="1:18" s="249" customFormat="1" ht="13">
      <c r="A63" s="269">
        <v>2010</v>
      </c>
      <c r="B63" s="289"/>
      <c r="C63" s="282">
        <v>218.05600000000001</v>
      </c>
      <c r="D63" s="290"/>
      <c r="E63" s="273">
        <f t="shared" si="1"/>
        <v>84.699506945127695</v>
      </c>
      <c r="F63" s="291"/>
      <c r="G63" s="285">
        <f t="shared" si="2"/>
        <v>1.1806444170304873</v>
      </c>
      <c r="H63" s="285">
        <f t="shared" si="4"/>
        <v>1.6402765024214894</v>
      </c>
      <c r="I63" s="285">
        <f t="shared" si="3"/>
        <v>1.6744687239518719</v>
      </c>
      <c r="J63" s="275">
        <f t="shared" si="0"/>
        <v>0.84699506945127689</v>
      </c>
      <c r="K63" s="247"/>
      <c r="L63" s="280"/>
      <c r="Q63" s="247"/>
      <c r="R63" s="247"/>
    </row>
    <row r="64" spans="1:18" s="249" customFormat="1" ht="13">
      <c r="A64" s="269">
        <v>2011</v>
      </c>
      <c r="B64" s="281"/>
      <c r="C64" s="282">
        <v>224.93899999999999</v>
      </c>
      <c r="D64" s="283"/>
      <c r="E64" s="273">
        <f t="shared" si="1"/>
        <v>87.373071104349691</v>
      </c>
      <c r="F64" s="284"/>
      <c r="G64" s="285">
        <f t="shared" si="2"/>
        <v>1.144517398050138</v>
      </c>
      <c r="H64" s="285">
        <f t="shared" si="4"/>
        <v>3.1565285981582702</v>
      </c>
      <c r="I64" s="285">
        <f t="shared" si="3"/>
        <v>1.5111154145036165</v>
      </c>
      <c r="J64" s="275">
        <f t="shared" si="0"/>
        <v>0.87373071104349687</v>
      </c>
      <c r="K64" s="247"/>
      <c r="L64" s="280"/>
      <c r="Q64" s="247"/>
      <c r="R64" s="247"/>
    </row>
    <row r="65" spans="1:18" s="249" customFormat="1" ht="13">
      <c r="A65" s="269">
        <v>2012</v>
      </c>
      <c r="B65" s="281"/>
      <c r="C65" s="271">
        <v>229.59399999999999</v>
      </c>
      <c r="D65" s="272"/>
      <c r="E65" s="273">
        <f t="shared" si="1"/>
        <v>89.181213071686372</v>
      </c>
      <c r="F65" s="274"/>
      <c r="G65" s="273">
        <f t="shared" si="2"/>
        <v>1.1213123992787268</v>
      </c>
      <c r="H65" s="285">
        <f t="shared" si="4"/>
        <v>2.0694499397614363</v>
      </c>
      <c r="I65" s="285">
        <f t="shared" si="3"/>
        <v>1.441538688667876</v>
      </c>
      <c r="J65" s="275">
        <f t="shared" si="0"/>
        <v>0.89181213071686372</v>
      </c>
      <c r="K65" s="247"/>
      <c r="L65" s="280"/>
      <c r="Q65" s="247"/>
      <c r="R65" s="247"/>
    </row>
    <row r="66" spans="1:18" s="249" customFormat="1" ht="13">
      <c r="A66" s="269">
        <v>2013</v>
      </c>
      <c r="B66" s="281"/>
      <c r="C66" s="271">
        <v>232.95699999999999</v>
      </c>
      <c r="D66" s="272"/>
      <c r="E66" s="273">
        <f t="shared" si="1"/>
        <v>90.487503390945946</v>
      </c>
      <c r="F66" s="274"/>
      <c r="G66" s="273">
        <f t="shared" si="2"/>
        <v>1.1051249758539128</v>
      </c>
      <c r="H66" s="285">
        <f t="shared" si="4"/>
        <v>1.4647595320435247</v>
      </c>
      <c r="I66" s="285">
        <f t="shared" si="3"/>
        <v>1.4382218591719509</v>
      </c>
      <c r="J66" s="275">
        <f t="shared" si="0"/>
        <v>0.90487503390945945</v>
      </c>
      <c r="K66" s="247"/>
      <c r="L66" s="280"/>
      <c r="Q66" s="247"/>
      <c r="R66" s="247"/>
    </row>
    <row r="67" spans="1:18" s="249" customFormat="1" ht="13">
      <c r="A67" s="269">
        <v>2014</v>
      </c>
      <c r="B67" s="281"/>
      <c r="C67" s="271">
        <v>236.73599999999999</v>
      </c>
      <c r="D67" s="272"/>
      <c r="E67" s="273">
        <f t="shared" si="1"/>
        <v>91.955380618564703</v>
      </c>
      <c r="F67" s="274"/>
      <c r="G67" s="273">
        <f t="shared" si="2"/>
        <v>1.0874839441403081</v>
      </c>
      <c r="H67" s="285">
        <f t="shared" si="4"/>
        <v>1.6221877857286904</v>
      </c>
      <c r="I67" s="285">
        <f t="shared" si="3"/>
        <v>1.407593265839524</v>
      </c>
      <c r="J67" s="275">
        <f t="shared" ref="J67:J103" si="5">E67/100</f>
        <v>0.91955380618564708</v>
      </c>
      <c r="K67" s="247"/>
      <c r="L67" s="280"/>
      <c r="Q67" s="247"/>
      <c r="R67" s="247"/>
    </row>
    <row r="68" spans="1:18" s="249" customFormat="1" ht="13">
      <c r="A68" s="269">
        <v>2015</v>
      </c>
      <c r="B68" s="281"/>
      <c r="C68" s="271">
        <v>237.017</v>
      </c>
      <c r="D68" s="272"/>
      <c r="E68" s="273">
        <f t="shared" ref="E68:E98" si="6">(C68/$C$73)*100</f>
        <v>92.064529467720803</v>
      </c>
      <c r="F68" s="274"/>
      <c r="G68" s="273">
        <f t="shared" ref="G68:G98" si="7">(1/E68)*100</f>
        <v>1.0861946569233429</v>
      </c>
      <c r="H68" s="285">
        <f t="shared" si="4"/>
        <v>0.11869762097864722</v>
      </c>
      <c r="I68" s="285">
        <f t="shared" ref="I68:I72" si="8">(((G68)^(1/($A$73-A68)))-1)*100</f>
        <v>1.6673567375327769</v>
      </c>
      <c r="J68" s="275">
        <f t="shared" si="5"/>
        <v>0.92064529467720801</v>
      </c>
      <c r="K68" s="247"/>
      <c r="L68" s="280"/>
      <c r="Q68" s="247"/>
      <c r="R68" s="247"/>
    </row>
    <row r="69" spans="1:18" s="249" customFormat="1" ht="13">
      <c r="A69" s="269">
        <v>2016</v>
      </c>
      <c r="B69" s="281"/>
      <c r="C69" s="271">
        <v>240.00700000000001</v>
      </c>
      <c r="D69" s="272"/>
      <c r="E69" s="273">
        <f t="shared" si="6"/>
        <v>93.225935371552538</v>
      </c>
      <c r="F69" s="274"/>
      <c r="G69" s="273">
        <f t="shared" si="7"/>
        <v>1.0726628764994353</v>
      </c>
      <c r="H69" s="285">
        <f t="shared" ref="H69:H103" si="9">((C69/C68)-1)*100</f>
        <v>1.2615128872612624</v>
      </c>
      <c r="I69" s="285">
        <f t="shared" si="8"/>
        <v>1.7690715979063132</v>
      </c>
      <c r="J69" s="275">
        <f t="shared" si="5"/>
        <v>0.93225935371552537</v>
      </c>
      <c r="K69" s="247"/>
      <c r="L69" s="280"/>
      <c r="Q69" s="247"/>
      <c r="R69" s="247"/>
    </row>
    <row r="70" spans="1:18" s="249" customFormat="1" ht="13">
      <c r="A70" s="269">
        <v>2017</v>
      </c>
      <c r="B70" s="281"/>
      <c r="C70" s="271">
        <v>245.12</v>
      </c>
      <c r="D70" s="272"/>
      <c r="E70" s="273">
        <f t="shared" si="6"/>
        <v>95.211978310111618</v>
      </c>
      <c r="F70" s="274"/>
      <c r="G70" s="273">
        <f t="shared" si="7"/>
        <v>1.050288018113577</v>
      </c>
      <c r="H70" s="285">
        <f t="shared" si="9"/>
        <v>2.1303545313261729</v>
      </c>
      <c r="I70" s="285">
        <f t="shared" si="8"/>
        <v>1.6489281830370794</v>
      </c>
      <c r="J70" s="275">
        <f t="shared" si="5"/>
        <v>0.95211978310111622</v>
      </c>
      <c r="K70" s="247"/>
      <c r="L70" s="280"/>
      <c r="Q70" s="247"/>
      <c r="R70" s="247"/>
    </row>
    <row r="71" spans="1:18" s="249" customFormat="1" ht="13">
      <c r="A71" s="269">
        <v>2018</v>
      </c>
      <c r="B71" s="281"/>
      <c r="C71" s="271">
        <v>251.107</v>
      </c>
      <c r="D71" s="272"/>
      <c r="E71" s="273">
        <f t="shared" si="6"/>
        <v>97.537509128252267</v>
      </c>
      <c r="F71" s="274"/>
      <c r="G71" s="273">
        <f t="shared" si="7"/>
        <v>1.0252466040373227</v>
      </c>
      <c r="H71" s="285">
        <f t="shared" si="9"/>
        <v>2.4424771540469958</v>
      </c>
      <c r="I71" s="285">
        <f t="shared" si="8"/>
        <v>1.2544618294582977</v>
      </c>
      <c r="J71" s="275">
        <f t="shared" si="5"/>
        <v>0.97537509128252264</v>
      </c>
      <c r="K71" s="247"/>
      <c r="L71" s="280"/>
      <c r="Q71" s="247"/>
      <c r="R71" s="247"/>
    </row>
    <row r="72" spans="1:18" s="249" customFormat="1" ht="13">
      <c r="A72" s="269">
        <v>2019</v>
      </c>
      <c r="B72" s="281"/>
      <c r="C72" s="271">
        <v>255.65700000000001</v>
      </c>
      <c r="D72" s="272"/>
      <c r="E72" s="273">
        <f t="shared" si="6"/>
        <v>99.304865938430993</v>
      </c>
      <c r="F72" s="274"/>
      <c r="G72" s="273">
        <f t="shared" si="7"/>
        <v>1.0069999999999999</v>
      </c>
      <c r="H72" s="273">
        <f t="shared" si="9"/>
        <v>1.811976567757978</v>
      </c>
      <c r="I72" s="292">
        <f t="shared" si="8"/>
        <v>0.69999999999998952</v>
      </c>
      <c r="J72" s="275">
        <f t="shared" si="5"/>
        <v>0.99304865938430997</v>
      </c>
      <c r="K72" s="247"/>
      <c r="L72" s="280"/>
      <c r="Q72" s="247"/>
      <c r="R72" s="247"/>
    </row>
    <row r="73" spans="1:18" s="249" customFormat="1" ht="13">
      <c r="A73" s="269">
        <v>2020</v>
      </c>
      <c r="B73" s="281"/>
      <c r="C73" s="271">
        <v>257.44659899999999</v>
      </c>
      <c r="D73" s="272"/>
      <c r="E73" s="273">
        <f t="shared" si="6"/>
        <v>100</v>
      </c>
      <c r="F73" s="274"/>
      <c r="G73" s="273">
        <f t="shared" si="7"/>
        <v>1</v>
      </c>
      <c r="H73" s="273">
        <f t="shared" si="9"/>
        <v>0.69999999999998952</v>
      </c>
      <c r="I73" s="293" t="s">
        <v>429</v>
      </c>
      <c r="J73" s="275">
        <f t="shared" si="5"/>
        <v>1</v>
      </c>
      <c r="K73" s="247"/>
      <c r="L73" s="280"/>
      <c r="Q73" s="247"/>
      <c r="R73" s="247"/>
    </row>
    <row r="74" spans="1:18" s="249" customFormat="1" ht="13">
      <c r="A74" s="269">
        <v>2021</v>
      </c>
      <c r="B74" s="281"/>
      <c r="C74" s="271">
        <v>262.59553097999998</v>
      </c>
      <c r="D74" s="272"/>
      <c r="E74" s="273">
        <f t="shared" si="6"/>
        <v>102</v>
      </c>
      <c r="F74" s="274"/>
      <c r="G74" s="273">
        <f t="shared" si="7"/>
        <v>0.98039215686274506</v>
      </c>
      <c r="H74" s="273">
        <f t="shared" si="9"/>
        <v>2.0000000000000018</v>
      </c>
      <c r="I74" s="285">
        <f t="shared" ref="I74:I103" si="10">(((G74)^(1/($A$73-A74)))-1)*100</f>
        <v>2.0000000000000018</v>
      </c>
      <c r="J74" s="275">
        <f t="shared" si="5"/>
        <v>1.02</v>
      </c>
      <c r="K74" s="247"/>
      <c r="L74" s="280"/>
      <c r="Q74" s="247"/>
      <c r="R74" s="247"/>
    </row>
    <row r="75" spans="1:18" s="249" customFormat="1" ht="13">
      <c r="A75" s="269">
        <v>2022</v>
      </c>
      <c r="B75" s="281"/>
      <c r="C75" s="271">
        <v>269.16041925449997</v>
      </c>
      <c r="D75" s="272"/>
      <c r="E75" s="273">
        <f t="shared" si="6"/>
        <v>104.54999999999998</v>
      </c>
      <c r="F75" s="274"/>
      <c r="G75" s="273">
        <f t="shared" si="7"/>
        <v>0.95648015303682477</v>
      </c>
      <c r="H75" s="273">
        <f t="shared" si="9"/>
        <v>2.4999999999999911</v>
      </c>
      <c r="I75" s="285">
        <f t="shared" si="10"/>
        <v>2.2496943760713428</v>
      </c>
      <c r="J75" s="275">
        <f t="shared" si="5"/>
        <v>1.0454999999999999</v>
      </c>
      <c r="K75" s="247"/>
      <c r="L75" s="280"/>
      <c r="Q75" s="247"/>
      <c r="R75" s="247"/>
    </row>
    <row r="76" spans="1:18" s="249" customFormat="1" ht="13">
      <c r="A76" s="269">
        <v>2023</v>
      </c>
      <c r="B76" s="281"/>
      <c r="C76" s="271">
        <v>275.88942973586245</v>
      </c>
      <c r="D76" s="272"/>
      <c r="E76" s="273">
        <f t="shared" si="6"/>
        <v>107.16374999999998</v>
      </c>
      <c r="F76" s="274"/>
      <c r="G76" s="273">
        <f t="shared" si="7"/>
        <v>0.93315136881641436</v>
      </c>
      <c r="H76" s="273">
        <f t="shared" si="9"/>
        <v>2.4999999999999911</v>
      </c>
      <c r="I76" s="285">
        <f t="shared" si="10"/>
        <v>2.3330615938016663</v>
      </c>
      <c r="J76" s="275">
        <f t="shared" si="5"/>
        <v>1.0716374999999998</v>
      </c>
      <c r="K76" s="247"/>
      <c r="L76" s="280"/>
      <c r="Q76" s="247"/>
      <c r="R76" s="247"/>
    </row>
    <row r="77" spans="1:18" s="249" customFormat="1" ht="13">
      <c r="A77" s="269">
        <v>2024</v>
      </c>
      <c r="B77" s="281"/>
      <c r="C77" s="271">
        <v>282.786665479259</v>
      </c>
      <c r="D77" s="272"/>
      <c r="E77" s="273">
        <f t="shared" si="6"/>
        <v>109.84284374999997</v>
      </c>
      <c r="F77" s="274"/>
      <c r="G77" s="273">
        <f t="shared" si="7"/>
        <v>0.91039157933308723</v>
      </c>
      <c r="H77" s="273">
        <f t="shared" si="9"/>
        <v>2.4999999999999911</v>
      </c>
      <c r="I77" s="285">
        <f t="shared" si="10"/>
        <v>2.3747706886189546</v>
      </c>
      <c r="J77" s="275">
        <f t="shared" si="5"/>
        <v>1.0984284374999997</v>
      </c>
      <c r="K77" s="247"/>
      <c r="L77" s="280"/>
      <c r="Q77" s="247"/>
      <c r="R77" s="247"/>
    </row>
    <row r="78" spans="1:18" s="249" customFormat="1" ht="13">
      <c r="A78" s="269">
        <v>2025</v>
      </c>
      <c r="B78" s="281"/>
      <c r="C78" s="271">
        <v>289.85633211624042</v>
      </c>
      <c r="D78" s="272"/>
      <c r="E78" s="273">
        <f t="shared" si="6"/>
        <v>112.58891484374996</v>
      </c>
      <c r="F78" s="274"/>
      <c r="G78" s="273">
        <f t="shared" si="7"/>
        <v>0.88818690666642663</v>
      </c>
      <c r="H78" s="273">
        <f t="shared" si="9"/>
        <v>2.4999999999999911</v>
      </c>
      <c r="I78" s="285">
        <f t="shared" si="10"/>
        <v>2.3998043050028173</v>
      </c>
      <c r="J78" s="275">
        <f t="shared" si="5"/>
        <v>1.1258891484374995</v>
      </c>
      <c r="K78" s="247"/>
      <c r="L78" s="280"/>
      <c r="Q78" s="247"/>
      <c r="R78" s="247"/>
    </row>
    <row r="79" spans="1:18" s="249" customFormat="1" ht="13">
      <c r="A79" s="269">
        <v>2026</v>
      </c>
      <c r="B79" s="281"/>
      <c r="C79" s="271">
        <v>297.10274041914641</v>
      </c>
      <c r="D79" s="272"/>
      <c r="E79" s="273">
        <f t="shared" si="6"/>
        <v>115.4036377148437</v>
      </c>
      <c r="F79" s="274"/>
      <c r="G79" s="273">
        <f t="shared" si="7"/>
        <v>0.86652381138187973</v>
      </c>
      <c r="H79" s="273">
        <f t="shared" si="9"/>
        <v>2.4999999999999911</v>
      </c>
      <c r="I79" s="285">
        <f t="shared" si="10"/>
        <v>2.4164967833047335</v>
      </c>
      <c r="J79" s="275">
        <f t="shared" si="5"/>
        <v>1.154036377148437</v>
      </c>
      <c r="K79" s="247"/>
      <c r="L79" s="280"/>
      <c r="Q79" s="247"/>
      <c r="R79" s="247"/>
    </row>
    <row r="80" spans="1:18" s="249" customFormat="1" ht="13">
      <c r="A80" s="269">
        <v>2027</v>
      </c>
      <c r="B80" s="281"/>
      <c r="C80" s="271">
        <v>304.53030892962505</v>
      </c>
      <c r="D80" s="272"/>
      <c r="E80" s="273">
        <f t="shared" si="6"/>
        <v>118.28872865771478</v>
      </c>
      <c r="F80" s="274"/>
      <c r="G80" s="273">
        <f t="shared" si="7"/>
        <v>0.8453890842750047</v>
      </c>
      <c r="H80" s="273">
        <f t="shared" si="9"/>
        <v>2.4999999999999911</v>
      </c>
      <c r="I80" s="285">
        <f t="shared" si="10"/>
        <v>2.428421648037915</v>
      </c>
      <c r="J80" s="275">
        <f t="shared" si="5"/>
        <v>1.1828872865771478</v>
      </c>
      <c r="K80" s="247"/>
      <c r="L80" s="280"/>
      <c r="Q80" s="247"/>
      <c r="R80" s="247"/>
    </row>
    <row r="81" spans="1:18" s="249" customFormat="1" ht="13">
      <c r="A81" s="269">
        <v>2028</v>
      </c>
      <c r="B81" s="281"/>
      <c r="C81" s="271">
        <v>312.14356665286567</v>
      </c>
      <c r="D81" s="272"/>
      <c r="E81" s="273">
        <f t="shared" si="6"/>
        <v>121.24594687415767</v>
      </c>
      <c r="F81" s="274"/>
      <c r="G81" s="273">
        <f t="shared" si="7"/>
        <v>0.82476983831707762</v>
      </c>
      <c r="H81" s="273">
        <f t="shared" si="9"/>
        <v>2.4999999999999911</v>
      </c>
      <c r="I81" s="285">
        <f t="shared" si="10"/>
        <v>2.4373662077634695</v>
      </c>
      <c r="J81" s="275">
        <f t="shared" si="5"/>
        <v>1.2124594687415766</v>
      </c>
      <c r="K81" s="247"/>
      <c r="L81" s="280"/>
      <c r="Q81" s="247"/>
      <c r="R81" s="247"/>
    </row>
    <row r="82" spans="1:18" s="249" customFormat="1" ht="13">
      <c r="A82" s="269">
        <v>2029</v>
      </c>
      <c r="B82" s="281"/>
      <c r="C82" s="271">
        <v>319.94715581918729</v>
      </c>
      <c r="D82" s="272"/>
      <c r="E82" s="273">
        <f t="shared" si="6"/>
        <v>124.27709554601158</v>
      </c>
      <c r="F82" s="274"/>
      <c r="G82" s="273">
        <f t="shared" si="7"/>
        <v>0.80465350079714903</v>
      </c>
      <c r="H82" s="273">
        <f t="shared" si="9"/>
        <v>2.4999999999999911</v>
      </c>
      <c r="I82" s="285">
        <f t="shared" si="10"/>
        <v>2.4443236275548674</v>
      </c>
      <c r="J82" s="275">
        <f t="shared" si="5"/>
        <v>1.2427709554601158</v>
      </c>
      <c r="K82" s="247"/>
      <c r="L82" s="280"/>
      <c r="Q82" s="247"/>
      <c r="R82" s="247"/>
    </row>
    <row r="83" spans="1:18" s="249" customFormat="1" ht="13">
      <c r="A83" s="269">
        <v>2030</v>
      </c>
      <c r="B83" s="281"/>
      <c r="C83" s="271">
        <v>327.94583471466694</v>
      </c>
      <c r="D83" s="272"/>
      <c r="E83" s="273">
        <f t="shared" si="6"/>
        <v>127.38402293466187</v>
      </c>
      <c r="F83" s="274"/>
      <c r="G83" s="273">
        <f t="shared" si="7"/>
        <v>0.78502780565575525</v>
      </c>
      <c r="H83" s="273">
        <f t="shared" si="9"/>
        <v>2.4999999999999911</v>
      </c>
      <c r="I83" s="285">
        <f t="shared" si="10"/>
        <v>2.4498899036147659</v>
      </c>
      <c r="J83" s="275">
        <f t="shared" si="5"/>
        <v>1.2738402293466187</v>
      </c>
      <c r="K83" s="247"/>
      <c r="L83" s="280"/>
      <c r="Q83" s="247"/>
      <c r="R83" s="247"/>
    </row>
    <row r="84" spans="1:18" s="249" customFormat="1" ht="13">
      <c r="A84" s="269">
        <v>2031</v>
      </c>
      <c r="B84" s="281"/>
      <c r="C84" s="271">
        <v>336.14448058253356</v>
      </c>
      <c r="D84" s="272"/>
      <c r="E84" s="273">
        <f t="shared" si="6"/>
        <v>130.5686235080284</v>
      </c>
      <c r="F84" s="274"/>
      <c r="G84" s="273">
        <f t="shared" si="7"/>
        <v>0.76588078600561493</v>
      </c>
      <c r="H84" s="273">
        <f t="shared" si="9"/>
        <v>2.4999999999999911</v>
      </c>
      <c r="I84" s="285">
        <f t="shared" si="10"/>
        <v>2.4544443544378236</v>
      </c>
      <c r="J84" s="275">
        <f t="shared" si="5"/>
        <v>1.305686235080284</v>
      </c>
      <c r="K84" s="247"/>
      <c r="L84" s="280"/>
      <c r="Q84" s="247"/>
      <c r="R84" s="247"/>
    </row>
    <row r="85" spans="1:18" s="249" customFormat="1" ht="13">
      <c r="A85" s="269">
        <v>2032</v>
      </c>
      <c r="B85" s="281"/>
      <c r="C85" s="271">
        <v>344.54809259709685</v>
      </c>
      <c r="D85" s="272"/>
      <c r="E85" s="273">
        <f t="shared" si="6"/>
        <v>133.83283909572907</v>
      </c>
      <c r="F85" s="274"/>
      <c r="G85" s="273">
        <f t="shared" si="7"/>
        <v>0.74720076683474657</v>
      </c>
      <c r="H85" s="273">
        <f t="shared" si="9"/>
        <v>2.4999999999999911</v>
      </c>
      <c r="I85" s="285">
        <f t="shared" si="10"/>
        <v>2.4582398847878606</v>
      </c>
      <c r="J85" s="275">
        <f t="shared" si="5"/>
        <v>1.3383283909572907</v>
      </c>
      <c r="K85" s="247"/>
      <c r="L85" s="280"/>
      <c r="Q85" s="247"/>
      <c r="R85" s="247"/>
    </row>
    <row r="86" spans="1:18" s="249" customFormat="1" ht="13">
      <c r="A86" s="269">
        <v>2033</v>
      </c>
      <c r="B86" s="281"/>
      <c r="C86" s="271">
        <v>353.16179491202422</v>
      </c>
      <c r="D86" s="272"/>
      <c r="E86" s="273">
        <f t="shared" si="6"/>
        <v>137.1786600731223</v>
      </c>
      <c r="F86" s="274"/>
      <c r="G86" s="273">
        <f t="shared" si="7"/>
        <v>0.72897635788755755</v>
      </c>
      <c r="H86" s="273">
        <f t="shared" si="9"/>
        <v>2.4999999999999911</v>
      </c>
      <c r="I86" s="285">
        <f t="shared" si="10"/>
        <v>2.4614515972165796</v>
      </c>
      <c r="J86" s="275">
        <f t="shared" si="5"/>
        <v>1.3717866007312229</v>
      </c>
      <c r="K86" s="247"/>
      <c r="L86" s="280"/>
      <c r="Q86" s="247"/>
      <c r="R86" s="247"/>
    </row>
    <row r="87" spans="1:18" s="249" customFormat="1" ht="13">
      <c r="A87" s="269">
        <v>2034</v>
      </c>
      <c r="B87" s="281"/>
      <c r="C87" s="271">
        <v>361.9908397848248</v>
      </c>
      <c r="D87" s="272"/>
      <c r="E87" s="273">
        <f t="shared" si="6"/>
        <v>140.60812657495032</v>
      </c>
      <c r="F87" s="274"/>
      <c r="G87" s="273">
        <f t="shared" si="7"/>
        <v>0.7111964467195685</v>
      </c>
      <c r="H87" s="273">
        <f t="shared" si="9"/>
        <v>2.4999999999999911</v>
      </c>
      <c r="I87" s="285">
        <f t="shared" si="10"/>
        <v>2.4642045737138574</v>
      </c>
      <c r="J87" s="275">
        <f t="shared" si="5"/>
        <v>1.4060812657495032</v>
      </c>
      <c r="K87" s="247"/>
      <c r="L87" s="280"/>
      <c r="Q87" s="247"/>
      <c r="R87" s="247"/>
    </row>
    <row r="88" spans="1:18" s="249" customFormat="1" ht="13">
      <c r="A88" s="269">
        <v>2035</v>
      </c>
      <c r="B88" s="281"/>
      <c r="C88" s="271">
        <v>371.04061077944539</v>
      </c>
      <c r="D88" s="272"/>
      <c r="E88" s="273">
        <f t="shared" si="6"/>
        <v>144.12332973932408</v>
      </c>
      <c r="F88" s="274"/>
      <c r="G88" s="273">
        <f t="shared" si="7"/>
        <v>0.6938501919215303</v>
      </c>
      <c r="H88" s="273">
        <f t="shared" si="9"/>
        <v>2.4999999999999911</v>
      </c>
      <c r="I88" s="285">
        <f t="shared" si="10"/>
        <v>2.4665905465101057</v>
      </c>
      <c r="J88" s="275">
        <f t="shared" si="5"/>
        <v>1.4412332973932407</v>
      </c>
      <c r="K88" s="247"/>
      <c r="L88" s="280"/>
      <c r="Q88" s="247"/>
      <c r="R88" s="247"/>
    </row>
    <row r="89" spans="1:18" s="249" customFormat="1" ht="13">
      <c r="A89" s="269">
        <v>2036</v>
      </c>
      <c r="B89" s="281"/>
      <c r="C89" s="271">
        <v>380.31662604893148</v>
      </c>
      <c r="D89" s="272"/>
      <c r="E89" s="273">
        <f t="shared" si="6"/>
        <v>147.72641298280715</v>
      </c>
      <c r="F89" s="274"/>
      <c r="G89" s="273">
        <f t="shared" si="7"/>
        <v>0.67692701650881015</v>
      </c>
      <c r="H89" s="273">
        <f t="shared" si="9"/>
        <v>2.4999999999999911</v>
      </c>
      <c r="I89" s="285">
        <f t="shared" si="10"/>
        <v>2.4686783182829686</v>
      </c>
      <c r="J89" s="275">
        <f t="shared" si="5"/>
        <v>1.4772641298280715</v>
      </c>
      <c r="K89" s="247"/>
      <c r="L89" s="280"/>
      <c r="Q89" s="247"/>
      <c r="R89" s="247"/>
    </row>
    <row r="90" spans="1:18" s="249" customFormat="1" ht="13">
      <c r="A90" s="269">
        <v>2037</v>
      </c>
      <c r="B90" s="287"/>
      <c r="C90" s="271">
        <v>389.82454170015473</v>
      </c>
      <c r="D90" s="272"/>
      <c r="E90" s="273">
        <f t="shared" si="6"/>
        <v>151.41957330737733</v>
      </c>
      <c r="F90" s="274"/>
      <c r="G90" s="273">
        <f t="shared" si="7"/>
        <v>0.66041660147200987</v>
      </c>
      <c r="H90" s="273">
        <f t="shared" si="9"/>
        <v>2.4999999999999911</v>
      </c>
      <c r="I90" s="285">
        <f t="shared" si="10"/>
        <v>2.4705205051734458</v>
      </c>
      <c r="J90" s="275">
        <f t="shared" si="5"/>
        <v>1.5141957330737734</v>
      </c>
      <c r="K90" s="247"/>
      <c r="L90" s="280"/>
      <c r="Q90" s="247"/>
      <c r="R90" s="247"/>
    </row>
    <row r="91" spans="1:18" s="249" customFormat="1" ht="13">
      <c r="A91" s="269">
        <v>2038</v>
      </c>
      <c r="B91" s="287"/>
      <c r="C91" s="271">
        <v>399.57015524265859</v>
      </c>
      <c r="D91" s="272"/>
      <c r="E91" s="273">
        <f t="shared" si="6"/>
        <v>155.20506264006175</v>
      </c>
      <c r="F91" s="274"/>
      <c r="G91" s="273">
        <f t="shared" si="7"/>
        <v>0.64430887948488769</v>
      </c>
      <c r="H91" s="273">
        <f t="shared" si="9"/>
        <v>2.4999999999999911</v>
      </c>
      <c r="I91" s="285">
        <f t="shared" si="10"/>
        <v>2.4721580324351899</v>
      </c>
      <c r="J91" s="275">
        <f t="shared" si="5"/>
        <v>1.5520506264006175</v>
      </c>
      <c r="K91" s="247"/>
      <c r="L91" s="280"/>
      <c r="Q91" s="247"/>
      <c r="R91" s="247"/>
    </row>
    <row r="92" spans="1:18" s="249" customFormat="1" ht="13">
      <c r="A92" s="269">
        <v>2039</v>
      </c>
      <c r="B92" s="287"/>
      <c r="C92" s="271">
        <v>409.559409123725</v>
      </c>
      <c r="D92" s="272"/>
      <c r="E92" s="273">
        <f t="shared" si="6"/>
        <v>159.08518920606326</v>
      </c>
      <c r="F92" s="274"/>
      <c r="G92" s="273">
        <f t="shared" si="7"/>
        <v>0.62859402876574422</v>
      </c>
      <c r="H92" s="273">
        <f t="shared" si="9"/>
        <v>2.4999999999999911</v>
      </c>
      <c r="I92" s="285">
        <f t="shared" si="10"/>
        <v>2.473623210587772</v>
      </c>
      <c r="J92" s="275">
        <f t="shared" si="5"/>
        <v>1.5908518920606327</v>
      </c>
      <c r="K92" s="247"/>
      <c r="L92" s="280"/>
      <c r="Q92" s="247"/>
      <c r="R92" s="247"/>
    </row>
    <row r="93" spans="1:18" s="249" customFormat="1" ht="13">
      <c r="A93" s="269">
        <v>2040</v>
      </c>
      <c r="B93" s="287"/>
      <c r="C93" s="271">
        <v>419.7983943518181</v>
      </c>
      <c r="D93" s="272"/>
      <c r="E93" s="273">
        <f t="shared" si="6"/>
        <v>163.06231893621487</v>
      </c>
      <c r="F93" s="274"/>
      <c r="G93" s="273">
        <f t="shared" si="7"/>
        <v>0.61326246708853094</v>
      </c>
      <c r="H93" s="273">
        <f t="shared" si="9"/>
        <v>2.4999999999999911</v>
      </c>
      <c r="I93" s="285">
        <f t="shared" si="10"/>
        <v>2.4749418888369679</v>
      </c>
      <c r="J93" s="275">
        <f t="shared" si="5"/>
        <v>1.6306231893621486</v>
      </c>
      <c r="K93" s="247"/>
      <c r="L93" s="280"/>
      <c r="Q93" s="247"/>
      <c r="R93" s="247"/>
    </row>
    <row r="94" spans="1:18" s="249" customFormat="1" ht="13">
      <c r="A94" s="269">
        <v>2041</v>
      </c>
      <c r="B94" s="287"/>
      <c r="C94" s="271">
        <v>430.29335421061353</v>
      </c>
      <c r="D94" s="272"/>
      <c r="E94" s="273">
        <f t="shared" si="6"/>
        <v>167.13887690962022</v>
      </c>
      <c r="F94" s="274"/>
      <c r="G94" s="273">
        <f t="shared" si="7"/>
        <v>0.59830484594003019</v>
      </c>
      <c r="H94" s="273">
        <f t="shared" si="9"/>
        <v>2.4999999999999911</v>
      </c>
      <c r="I94" s="285">
        <f t="shared" si="10"/>
        <v>2.4761349933035914</v>
      </c>
      <c r="J94" s="275">
        <f t="shared" si="5"/>
        <v>1.6713887690962022</v>
      </c>
      <c r="K94" s="247"/>
      <c r="L94" s="280"/>
      <c r="Q94" s="247"/>
      <c r="R94" s="247"/>
    </row>
    <row r="95" spans="1:18" s="249" customFormat="1" ht="13">
      <c r="A95" s="269">
        <v>2042</v>
      </c>
      <c r="B95" s="287"/>
      <c r="C95" s="271">
        <v>441.05068806587883</v>
      </c>
      <c r="D95" s="272"/>
      <c r="E95" s="273">
        <f t="shared" si="6"/>
        <v>171.31734883236069</v>
      </c>
      <c r="F95" s="274"/>
      <c r="G95" s="273">
        <f t="shared" si="7"/>
        <v>0.58371204481954175</v>
      </c>
      <c r="H95" s="273">
        <f t="shared" si="9"/>
        <v>2.4999999999999911</v>
      </c>
      <c r="I95" s="285">
        <f t="shared" si="10"/>
        <v>2.477219645782136</v>
      </c>
      <c r="J95" s="275">
        <f t="shared" si="5"/>
        <v>1.7131734883236069</v>
      </c>
      <c r="K95" s="247"/>
      <c r="L95" s="280"/>
      <c r="Q95" s="247"/>
      <c r="R95" s="247"/>
    </row>
    <row r="96" spans="1:18" s="249" customFormat="1" ht="13">
      <c r="A96" s="269">
        <v>2043</v>
      </c>
      <c r="B96" s="287"/>
      <c r="C96" s="271">
        <v>452.07695526752576</v>
      </c>
      <c r="D96" s="272"/>
      <c r="E96" s="273">
        <f t="shared" si="6"/>
        <v>175.60028255316971</v>
      </c>
      <c r="F96" s="274"/>
      <c r="G96" s="273">
        <f t="shared" si="7"/>
        <v>0.56947516567760181</v>
      </c>
      <c r="H96" s="273">
        <f t="shared" si="9"/>
        <v>2.4999999999999911</v>
      </c>
      <c r="I96" s="285">
        <f t="shared" si="10"/>
        <v>2.4782099906802468</v>
      </c>
      <c r="J96" s="275">
        <f t="shared" si="5"/>
        <v>1.7560028255316971</v>
      </c>
      <c r="K96" s="247"/>
      <c r="L96" s="280"/>
      <c r="Q96" s="247"/>
      <c r="R96" s="247"/>
    </row>
    <row r="97" spans="1:18" s="249" customFormat="1" ht="13">
      <c r="A97" s="269">
        <v>2044</v>
      </c>
      <c r="B97" s="287"/>
      <c r="C97" s="271">
        <v>463.37887914921384</v>
      </c>
      <c r="D97" s="272"/>
      <c r="E97" s="273">
        <f t="shared" si="6"/>
        <v>179.99028961699892</v>
      </c>
      <c r="F97" s="274"/>
      <c r="G97" s="273">
        <f t="shared" si="7"/>
        <v>0.55558552749034329</v>
      </c>
      <c r="H97" s="273">
        <f t="shared" si="9"/>
        <v>2.4999999999999911</v>
      </c>
      <c r="I97" s="285">
        <f t="shared" si="10"/>
        <v>2.4791178152444582</v>
      </c>
      <c r="J97" s="275">
        <f t="shared" si="5"/>
        <v>1.7999028961699892</v>
      </c>
      <c r="K97" s="247"/>
      <c r="L97" s="280"/>
      <c r="Q97" s="247"/>
      <c r="R97" s="247"/>
    </row>
    <row r="98" spans="1:18" s="249" customFormat="1" ht="13">
      <c r="A98" s="269">
        <v>2045</v>
      </c>
      <c r="B98" s="287"/>
      <c r="C98" s="271">
        <v>474.96335112794412</v>
      </c>
      <c r="D98" s="272"/>
      <c r="E98" s="273">
        <f t="shared" si="6"/>
        <v>184.49004685742386</v>
      </c>
      <c r="F98" s="274"/>
      <c r="G98" s="273">
        <f t="shared" si="7"/>
        <v>0.54203466096618869</v>
      </c>
      <c r="H98" s="273">
        <f t="shared" si="9"/>
        <v>2.4999999999999911</v>
      </c>
      <c r="I98" s="285">
        <f t="shared" si="10"/>
        <v>2.4799530209463683</v>
      </c>
      <c r="J98" s="275">
        <f t="shared" si="5"/>
        <v>1.8449004685742387</v>
      </c>
      <c r="K98" s="247"/>
      <c r="L98" s="280"/>
      <c r="Q98" s="247"/>
      <c r="R98" s="247"/>
    </row>
    <row r="99" spans="1:18" s="249" customFormat="1" ht="13">
      <c r="A99" s="294">
        <v>2046</v>
      </c>
      <c r="B99" s="295"/>
      <c r="C99" s="296">
        <f>$C$73*(E99/100)</f>
        <v>486.83743490614262</v>
      </c>
      <c r="D99" s="297"/>
      <c r="E99" s="296">
        <f>E98*J98/J97</f>
        <v>189.10229802885942</v>
      </c>
      <c r="F99" s="298"/>
      <c r="G99" s="296">
        <f>1/J99</f>
        <v>0.52881430338164759</v>
      </c>
      <c r="H99" s="299">
        <f t="shared" si="9"/>
        <v>2.4999999999999689</v>
      </c>
      <c r="I99" s="300">
        <f t="shared" si="10"/>
        <v>2.4807239860974883</v>
      </c>
      <c r="J99" s="301">
        <f t="shared" si="5"/>
        <v>1.8910229802885943</v>
      </c>
      <c r="K99" s="302"/>
      <c r="L99" s="303"/>
      <c r="Q99" s="247"/>
      <c r="R99" s="247"/>
    </row>
    <row r="100" spans="1:18" s="249" customFormat="1" ht="13">
      <c r="A100" s="294">
        <v>2047</v>
      </c>
      <c r="B100" s="295"/>
      <c r="C100" s="296">
        <f t="shared" ref="C100:C103" si="11">$C$73*(E100/100)</f>
        <v>499.00837077879612</v>
      </c>
      <c r="D100" s="297"/>
      <c r="E100" s="296">
        <f>E99*J99/J98</f>
        <v>193.82985547958089</v>
      </c>
      <c r="F100" s="298"/>
      <c r="G100" s="296">
        <f>1/J100</f>
        <v>0.51591639354307084</v>
      </c>
      <c r="H100" s="299">
        <f t="shared" si="9"/>
        <v>2.4999999999999911</v>
      </c>
      <c r="I100" s="300">
        <f t="shared" si="10"/>
        <v>2.4814378478903887</v>
      </c>
      <c r="J100" s="301">
        <f t="shared" si="5"/>
        <v>1.9382985547958089</v>
      </c>
      <c r="K100" s="302"/>
      <c r="L100" s="303"/>
      <c r="Q100" s="247"/>
      <c r="R100" s="247"/>
    </row>
    <row r="101" spans="1:18" s="249" customFormat="1" ht="13">
      <c r="A101" s="294">
        <v>2048</v>
      </c>
      <c r="B101" s="295"/>
      <c r="C101" s="296">
        <f t="shared" si="11"/>
        <v>511.48358004826594</v>
      </c>
      <c r="D101" s="297"/>
      <c r="E101" s="296">
        <f>E100*J100/J99</f>
        <v>198.67560186657039</v>
      </c>
      <c r="F101" s="298"/>
      <c r="G101" s="296">
        <f>1/J101</f>
        <v>0.50333306687128865</v>
      </c>
      <c r="H101" s="299">
        <f t="shared" si="9"/>
        <v>2.4999999999999911</v>
      </c>
      <c r="I101" s="300">
        <f t="shared" si="10"/>
        <v>2.4821007240077408</v>
      </c>
      <c r="J101" s="301">
        <f t="shared" si="5"/>
        <v>1.9867560186657038</v>
      </c>
      <c r="K101" s="302"/>
      <c r="L101" s="303"/>
      <c r="Q101" s="247"/>
      <c r="R101" s="247"/>
    </row>
    <row r="102" spans="1:18" s="249" customFormat="1" ht="13">
      <c r="A102" s="294">
        <v>2049</v>
      </c>
      <c r="B102" s="295"/>
      <c r="C102" s="296">
        <f t="shared" si="11"/>
        <v>524.27066954947259</v>
      </c>
      <c r="D102" s="297"/>
      <c r="E102" s="296">
        <f>E101*J101/J100</f>
        <v>203.64249191323464</v>
      </c>
      <c r="F102" s="298"/>
      <c r="G102" s="296">
        <f>1/J102</f>
        <v>0.49105665060613529</v>
      </c>
      <c r="H102" s="299">
        <f t="shared" si="9"/>
        <v>2.4999999999999911</v>
      </c>
      <c r="I102" s="300">
        <f t="shared" si="10"/>
        <v>2.482717888385122</v>
      </c>
      <c r="J102" s="301">
        <f t="shared" si="5"/>
        <v>2.0364249191323465</v>
      </c>
      <c r="K102" s="302"/>
      <c r="L102" s="303"/>
      <c r="Q102" s="247"/>
      <c r="R102" s="247"/>
    </row>
    <row r="103" spans="1:18" s="249" customFormat="1" ht="13">
      <c r="A103" s="294">
        <v>2050</v>
      </c>
      <c r="B103" s="295"/>
      <c r="C103" s="296">
        <f t="shared" si="11"/>
        <v>537.37743628820954</v>
      </c>
      <c r="D103" s="297"/>
      <c r="E103" s="296">
        <f>E102*J102/J101</f>
        <v>208.73355421106552</v>
      </c>
      <c r="F103" s="298"/>
      <c r="G103" s="296">
        <f>1/J103</f>
        <v>0.47907965912793682</v>
      </c>
      <c r="H103" s="299">
        <f t="shared" si="9"/>
        <v>2.5000000000000355</v>
      </c>
      <c r="I103" s="300">
        <f t="shared" si="10"/>
        <v>2.4832939118239139</v>
      </c>
      <c r="J103" s="301">
        <f t="shared" si="5"/>
        <v>2.0873355421106554</v>
      </c>
      <c r="K103" s="302"/>
      <c r="L103" s="303"/>
      <c r="Q103" s="247"/>
      <c r="R103" s="247"/>
    </row>
    <row r="104" spans="1:18" s="249" customFormat="1" ht="10.5" customHeight="1">
      <c r="A104" s="304"/>
      <c r="B104" s="304"/>
      <c r="C104" s="305"/>
      <c r="D104" s="305"/>
      <c r="E104" s="247"/>
      <c r="F104" s="247"/>
      <c r="G104" s="248"/>
      <c r="H104" s="247"/>
      <c r="I104" s="247"/>
      <c r="J104" s="247"/>
      <c r="K104" s="247"/>
      <c r="L104" s="247"/>
      <c r="Q104" s="247"/>
      <c r="R104" s="247"/>
    </row>
    <row r="105" spans="1:18" s="249" customFormat="1" ht="10.5" customHeight="1">
      <c r="A105" s="304"/>
      <c r="B105" s="304"/>
      <c r="C105" s="305"/>
      <c r="D105" s="305"/>
      <c r="E105" s="247"/>
      <c r="F105" s="247"/>
      <c r="G105" s="248"/>
      <c r="H105" s="247"/>
      <c r="I105" s="247"/>
      <c r="J105" s="247"/>
      <c r="K105" s="247"/>
      <c r="L105" s="247"/>
      <c r="Q105" s="247"/>
      <c r="R105" s="247"/>
    </row>
    <row r="106" spans="1:18" s="249" customFormat="1" ht="10.5" customHeight="1">
      <c r="A106" s="304"/>
      <c r="B106" s="304"/>
      <c r="C106" s="305"/>
      <c r="D106" s="305"/>
      <c r="E106" s="247"/>
      <c r="F106" s="247"/>
      <c r="G106" s="248"/>
      <c r="H106" s="247"/>
      <c r="I106" s="247"/>
      <c r="J106" s="247"/>
      <c r="K106" s="247"/>
      <c r="L106" s="247"/>
      <c r="Q106" s="247"/>
      <c r="R106" s="247"/>
    </row>
    <row r="107" spans="1:18" s="249" customFormat="1" ht="10.5" customHeight="1">
      <c r="A107" s="304"/>
      <c r="B107" s="304"/>
      <c r="C107" s="305"/>
      <c r="D107" s="305"/>
      <c r="E107" s="247"/>
      <c r="F107" s="247"/>
      <c r="G107" s="248"/>
      <c r="H107" s="247"/>
      <c r="I107" s="247"/>
      <c r="J107" s="247"/>
      <c r="K107" s="247"/>
      <c r="L107" s="247"/>
      <c r="Q107" s="247"/>
      <c r="R107" s="247"/>
    </row>
    <row r="108" spans="1:18" s="249" customFormat="1" ht="10.5" customHeight="1">
      <c r="A108" s="304"/>
      <c r="B108" s="304"/>
      <c r="C108" s="305"/>
      <c r="D108" s="305"/>
      <c r="E108" s="247"/>
      <c r="F108" s="247"/>
      <c r="G108" s="248"/>
      <c r="H108" s="247"/>
      <c r="I108" s="247"/>
      <c r="J108" s="247"/>
      <c r="K108" s="247"/>
      <c r="L108" s="247"/>
      <c r="Q108" s="247"/>
      <c r="R108" s="247"/>
    </row>
    <row r="109" spans="1:18" ht="10.5" customHeight="1">
      <c r="A109" s="304"/>
      <c r="B109" s="304"/>
      <c r="C109" s="305"/>
      <c r="D109" s="305"/>
    </row>
    <row r="110" spans="1:18" ht="10.5" customHeight="1">
      <c r="A110" s="304"/>
      <c r="B110" s="304"/>
      <c r="C110" s="305"/>
      <c r="D110" s="305"/>
    </row>
    <row r="111" spans="1:18" ht="10.5" customHeight="1">
      <c r="A111" s="304"/>
      <c r="B111" s="304"/>
      <c r="C111" s="305"/>
      <c r="D111" s="305"/>
    </row>
    <row r="112" spans="1:18" ht="10.5" customHeight="1">
      <c r="A112" s="304"/>
      <c r="B112" s="304"/>
      <c r="C112" s="305"/>
      <c r="D112" s="305"/>
    </row>
    <row r="113" spans="1:4" ht="10.5" customHeight="1">
      <c r="A113" s="304"/>
      <c r="B113" s="304"/>
      <c r="C113" s="305"/>
      <c r="D113" s="305"/>
    </row>
    <row r="114" spans="1:4" ht="10.5" customHeight="1">
      <c r="A114" s="304"/>
      <c r="B114" s="304"/>
      <c r="C114" s="305"/>
      <c r="D114" s="305"/>
    </row>
    <row r="115" spans="1:4" ht="10.5" customHeight="1">
      <c r="A115" s="304"/>
      <c r="B115" s="304"/>
      <c r="C115" s="305"/>
      <c r="D115" s="305"/>
    </row>
    <row r="116" spans="1:4" ht="10.5" customHeight="1">
      <c r="A116" s="304"/>
      <c r="B116" s="304"/>
      <c r="C116" s="305"/>
      <c r="D116" s="305"/>
    </row>
    <row r="117" spans="1:4" ht="10.5" customHeight="1">
      <c r="A117" s="304"/>
      <c r="B117" s="304"/>
      <c r="C117" s="305"/>
      <c r="D117" s="305"/>
    </row>
    <row r="118" spans="1:4" ht="10.5" customHeight="1">
      <c r="A118" s="304"/>
      <c r="B118" s="304"/>
      <c r="C118" s="305"/>
      <c r="D118" s="305"/>
    </row>
    <row r="119" spans="1:4" ht="10.5" customHeight="1">
      <c r="A119" s="304"/>
      <c r="B119" s="304"/>
      <c r="C119" s="305"/>
      <c r="D119" s="305"/>
    </row>
    <row r="120" spans="1:4" ht="10.5" customHeight="1">
      <c r="A120" s="304"/>
      <c r="B120" s="304"/>
      <c r="C120" s="305"/>
      <c r="D120" s="305"/>
    </row>
    <row r="121" spans="1:4" ht="10.5" customHeight="1">
      <c r="A121" s="304"/>
      <c r="B121" s="304"/>
      <c r="C121" s="305"/>
      <c r="D121" s="305"/>
    </row>
    <row r="122" spans="1:4" ht="10.5" customHeight="1">
      <c r="A122" s="304"/>
      <c r="B122" s="304"/>
      <c r="C122" s="305"/>
      <c r="D122" s="305"/>
    </row>
    <row r="123" spans="1:4" ht="10.5" customHeight="1">
      <c r="A123" s="304"/>
      <c r="B123" s="304"/>
      <c r="C123" s="305"/>
      <c r="D123" s="305"/>
    </row>
    <row r="124" spans="1:4" ht="10.5" customHeight="1">
      <c r="A124" s="304"/>
      <c r="B124" s="304"/>
      <c r="C124" s="305"/>
      <c r="D124" s="305"/>
    </row>
    <row r="125" spans="1:4" ht="10.5" customHeight="1">
      <c r="A125" s="304"/>
      <c r="B125" s="304"/>
      <c r="C125" s="305"/>
      <c r="D125" s="305"/>
    </row>
    <row r="126" spans="1:4" ht="10.5" customHeight="1">
      <c r="A126" s="304"/>
      <c r="B126" s="304"/>
      <c r="C126" s="305"/>
      <c r="D126" s="305"/>
    </row>
    <row r="127" spans="1:4" ht="10.5" customHeight="1">
      <c r="A127" s="304"/>
      <c r="B127" s="304"/>
      <c r="C127" s="305"/>
      <c r="D127" s="305"/>
    </row>
    <row r="128" spans="1:4" ht="10.5" customHeight="1">
      <c r="A128" s="304"/>
      <c r="B128" s="304"/>
      <c r="C128" s="305"/>
      <c r="D128" s="305"/>
    </row>
    <row r="129" spans="1:4" ht="10.5" customHeight="1">
      <c r="A129" s="304"/>
      <c r="B129" s="304"/>
      <c r="C129" s="305"/>
      <c r="D129" s="305"/>
    </row>
    <row r="130" spans="1:4" ht="10.5" customHeight="1">
      <c r="A130" s="304"/>
      <c r="B130" s="304"/>
      <c r="C130" s="305"/>
      <c r="D130" s="305"/>
    </row>
    <row r="131" spans="1:4" ht="10.5" customHeight="1">
      <c r="A131" s="304"/>
      <c r="B131" s="304"/>
      <c r="C131" s="305"/>
      <c r="D131" s="305"/>
    </row>
    <row r="132" spans="1:4" ht="10.5" customHeight="1">
      <c r="A132" s="304"/>
      <c r="B132" s="304"/>
      <c r="C132" s="305"/>
      <c r="D132" s="305"/>
    </row>
  </sheetData>
  <printOptions horizontalCentered="1" verticalCentered="1" gridLinesSet="0"/>
  <pageMargins left="0.25" right="0.25" top="0" bottom="0.5" header="0.3" footer="0.3"/>
  <pageSetup scale="41" orientation="landscape" r:id="rId1"/>
  <headerFooter alignWithMargins="0">
    <oddFooter>&amp;L&amp;"Times New Roman,Regular"&amp;9ExxonMobil Proprietary&amp;C&amp;"Times New Roman,Regular"&amp;9&amp;P&amp; of &amp;N&amp;R&amp;"Times New Roman,Regular"&amp;9&amp;T&amp;: &amp;D
 &amp;F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ocument_x0020_Status xmlns="af7d532a-3f30-4db6-91b2-1ccc303288c7">Final</Document_x0020_Status>
    <Region xmlns="af7d532a-3f30-4db6-91b2-1ccc303288c7">Global</Region>
    <Update_x0020_Frequency xmlns="af7d532a-3f30-4db6-91b2-1ccc303288c7">Quarterly</Update_x0020_Frequency>
    <Document_x0020_Type xmlns="af7d532a-3f30-4db6-91b2-1ccc303288c7">Other</Document_x0020_Type>
    <Date xmlns="af7d532a-3f30-4db6-91b2-1ccc303288c7" xsi:nil="true"/>
  </documentManagement>
</p:properties>
</file>

<file path=customXml/item2.xml><?xml version="1.0" encoding="utf-8"?>
<?mso-contentType ?>
<customXsn xmlns="http://schemas.microsoft.com/office/2006/metadata/customXsn">
  <xsnLocation/>
  <cached>True</cached>
  <openByDefault>True</openByDefault>
  <xsnScope/>
</customXsn>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efault Document" ma:contentTypeID="0x0101008E2A78AE2DDD7C4494E2F8EB84825A6F005C4C9D4F76FE0E4C981739797F0D1F16" ma:contentTypeVersion="33" ma:contentTypeDescription="Default ExxonMobil Document" ma:contentTypeScope="" ma:versionID="671c7dc81b9aac2bb2f57350afd2aa90">
  <xsd:schema xmlns:xsd="http://www.w3.org/2001/XMLSchema" xmlns:xs="http://www.w3.org/2001/XMLSchema" xmlns:p="http://schemas.microsoft.com/office/2006/metadata/properties" xmlns:ns2="af7d532a-3f30-4db6-91b2-1ccc303288c7" targetNamespace="http://schemas.microsoft.com/office/2006/metadata/properties" ma:root="true" ma:fieldsID="b9a6d21be3058a824b2918d852c9fac4" ns2:_="">
    <xsd:import namespace="af7d532a-3f30-4db6-91b2-1ccc303288c7"/>
    <xsd:element name="properties">
      <xsd:complexType>
        <xsd:sequence>
          <xsd:element name="documentManagement">
            <xsd:complexType>
              <xsd:all>
                <xsd:element ref="ns2:Document_x0020_Type"/>
                <xsd:element ref="ns2:Region"/>
                <xsd:element ref="ns2:Date" minOccurs="0"/>
                <xsd:element ref="ns2:Update_x0020_Frequency" minOccurs="0"/>
                <xsd:element ref="ns2:Document_x0020_Statu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7d532a-3f30-4db6-91b2-1ccc303288c7" elementFormDefault="qualified">
    <xsd:import namespace="http://schemas.microsoft.com/office/2006/documentManagement/types"/>
    <xsd:import namespace="http://schemas.microsoft.com/office/infopath/2007/PartnerControls"/>
    <xsd:element name="Document_x0020_Type" ma:index="8" ma:displayName="Document Type" ma:format="Dropdown" ma:internalName="Document_x0020_Type">
      <xsd:simpleType>
        <xsd:restriction base="dms:Choice">
          <xsd:enumeration value="Administration"/>
          <xsd:enumeration value="Best Practices"/>
          <xsd:enumeration value="Conferences"/>
          <xsd:enumeration value="Fundamentals"/>
          <xsd:enumeration value="Guidance"/>
          <xsd:enumeration value="TSC Portability"/>
          <xsd:enumeration value="Other"/>
        </xsd:restriction>
      </xsd:simpleType>
    </xsd:element>
    <xsd:element name="Region" ma:index="9" ma:displayName="Region" ma:format="Dropdown" ma:internalName="Region">
      <xsd:simpleType>
        <xsd:restriction base="dms:Choice">
          <xsd:enumeration value="Americas"/>
          <xsd:enumeration value="LNG"/>
          <xsd:enumeration value="Asia Pacific"/>
          <xsd:enumeration value="Europe"/>
          <xsd:enumeration value="Global"/>
          <xsd:enumeration value="Power"/>
        </xsd:restriction>
      </xsd:simpleType>
    </xsd:element>
    <xsd:element name="Date" ma:index="10" nillable="true" ma:displayName="Date" ma:format="Dropdown" ma:internalName="Date">
      <xsd:simpleType>
        <xsd:restriction base="dms:Choice">
          <xsd:enumeration value="2012"/>
          <xsd:enumeration value="2012-01"/>
          <xsd:enumeration value="2012-02"/>
          <xsd:enumeration value="2012-03"/>
          <xsd:enumeration value="2012-04"/>
          <xsd:enumeration value="2012-05"/>
          <xsd:enumeration value="2012-06"/>
          <xsd:enumeration value="2012-07"/>
          <xsd:enumeration value="2012-08"/>
          <xsd:enumeration value="2012-09"/>
          <xsd:enumeration value="2012-10"/>
          <xsd:enumeration value="2012-11"/>
          <xsd:enumeration value="2012-12"/>
          <xsd:enumeration value="2013"/>
          <xsd:enumeration value="2014"/>
          <xsd:enumeration value="2014-01"/>
          <xsd:enumeration value="2014-02"/>
          <xsd:enumeration value="2014-03"/>
          <xsd:enumeration value="2014-04"/>
          <xsd:enumeration value="2014-05"/>
          <xsd:enumeration value="2014-06"/>
          <xsd:enumeration value="2014-07"/>
          <xsd:enumeration value="2014-08"/>
          <xsd:enumeration value="2014-09"/>
          <xsd:enumeration value="2014-10"/>
          <xsd:enumeration value="2014-11"/>
          <xsd:enumeration value="2014-12"/>
          <xsd:enumeration value="2015"/>
        </xsd:restriction>
      </xsd:simpleType>
    </xsd:element>
    <xsd:element name="Update_x0020_Frequency" ma:index="11" nillable="true" ma:displayName="Update Frequency" ma:format="Dropdown" ma:internalName="Update_x0020_Frequency">
      <xsd:simpleType>
        <xsd:restriction base="dms:Choice">
          <xsd:enumeration value="Weekly"/>
          <xsd:enumeration value="Monthly"/>
          <xsd:enumeration value="Quarterly"/>
          <xsd:enumeration value="Annually"/>
          <xsd:enumeration value="Bi-annually"/>
          <xsd:enumeration value="One-time"/>
        </xsd:restriction>
      </xsd:simpleType>
    </xsd:element>
    <xsd:element name="Document_x0020_Status" ma:index="12" ma:displayName="Document Status" ma:format="Dropdown" ma:internalName="Document_x0020_Status">
      <xsd:simpleType>
        <xsd:restriction base="dms:Choice">
          <xsd:enumeration value="Working"/>
          <xsd:enumeration value="Fi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13"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2BA5D3-14EA-493A-A281-744D3922E406}">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f7d532a-3f30-4db6-91b2-1ccc303288c7"/>
    <ds:schemaRef ds:uri="http://www.w3.org/XML/1998/namespace"/>
    <ds:schemaRef ds:uri="http://purl.org/dc/dcmitype/"/>
  </ds:schemaRefs>
</ds:datastoreItem>
</file>

<file path=customXml/itemProps2.xml><?xml version="1.0" encoding="utf-8"?>
<ds:datastoreItem xmlns:ds="http://schemas.openxmlformats.org/officeDocument/2006/customXml" ds:itemID="{2DA87856-020F-49EA-867E-1D762AD9FD5A}">
  <ds:schemaRefs>
    <ds:schemaRef ds:uri="http://schemas.microsoft.com/office/2006/metadata/customXsn"/>
  </ds:schemaRefs>
</ds:datastoreItem>
</file>

<file path=customXml/itemProps3.xml><?xml version="1.0" encoding="utf-8"?>
<ds:datastoreItem xmlns:ds="http://schemas.openxmlformats.org/officeDocument/2006/customXml" ds:itemID="{EEA428F5-B8E8-414F-892D-B4618FFAF698}">
  <ds:schemaRefs>
    <ds:schemaRef ds:uri="http://schemas.microsoft.com/sharepoint/v3/contenttype/forms"/>
  </ds:schemaRefs>
</ds:datastoreItem>
</file>

<file path=customXml/itemProps4.xml><?xml version="1.0" encoding="utf-8"?>
<ds:datastoreItem xmlns:ds="http://schemas.openxmlformats.org/officeDocument/2006/customXml" ds:itemID="{85EFC64E-7F1F-4DD2-A693-1B0401445E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7d532a-3f30-4db6-91b2-1ccc303288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15</vt:i4>
      </vt:variant>
    </vt:vector>
  </HeadingPairs>
  <TitlesOfParts>
    <vt:vector size="19" baseType="lpstr">
      <vt:lpstr>Densities</vt:lpstr>
      <vt:lpstr>NGL Conversions</vt:lpstr>
      <vt:lpstr>LNG Conversions</vt:lpstr>
      <vt:lpstr>US Inflation Factors</vt:lpstr>
      <vt:lpstr>cmtoscf</vt:lpstr>
      <vt:lpstr>GCFDtoMCFD</vt:lpstr>
      <vt:lpstr>kbdtoMTAC2</vt:lpstr>
      <vt:lpstr>kbdtoMTAC3</vt:lpstr>
      <vt:lpstr>kbdtoMTAC4</vt:lpstr>
      <vt:lpstr>kbdtoMTAC5Plus</vt:lpstr>
      <vt:lpstr>MCFDtokbdC2</vt:lpstr>
      <vt:lpstr>MCFDtokbdC3</vt:lpstr>
      <vt:lpstr>MCFDtokbdC4</vt:lpstr>
      <vt:lpstr>MCFDtokbdC5Plus</vt:lpstr>
      <vt:lpstr>scftoBtu</vt:lpstr>
      <vt:lpstr>'NGL Conversions'!th_to_kWh</vt:lpstr>
      <vt:lpstr>USscftoBtu</vt:lpstr>
      <vt:lpstr>WMscftoBtu</vt:lpstr>
      <vt:lpstr>YeartoDay</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Gas Unit Conversion Tool</dc:title>
  <dc:creator>Reichel, Florian</dc:creator>
  <cp:keywords>Unit, Forex, Conversion</cp:keywords>
  <cp:lastModifiedBy>Microsoft Office User</cp:lastModifiedBy>
  <cp:lastPrinted>2016-01-06T09:53:03Z</cp:lastPrinted>
  <dcterms:created xsi:type="dcterms:W3CDTF">2014-07-21T09:28:13Z</dcterms:created>
  <dcterms:modified xsi:type="dcterms:W3CDTF">2020-11-17T21:57:29Z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WorkbookVersion">
    <vt:i4>5</vt:i4>
  </property>
  <property fmtid="{D5CDD505-2E9C-101B-9397-08002B2CF9AE}" pid="3" name="ContentTypeId">
    <vt:lpwstr>0x0101008E2A78AE2DDD7C4494E2F8EB84825A6F005C4C9D4F76FE0E4C981739797F0D1F16</vt:lpwstr>
  </property>
  <property fmtid="{D5CDD505-2E9C-101B-9397-08002B2CF9AE}" pid="4" name="_AdHocReviewCycleID">
    <vt:i4>-764273058</vt:i4>
  </property>
  <property fmtid="{D5CDD505-2E9C-101B-9397-08002B2CF9AE}" pid="5" name="_NewReviewCycle">
    <vt:lpwstr/>
  </property>
  <property fmtid="{D5CDD505-2E9C-101B-9397-08002B2CF9AE}" pid="6" name="_EmailSubject">
    <vt:lpwstr>Conversion Tool Peer Review</vt:lpwstr>
  </property>
  <property fmtid="{D5CDD505-2E9C-101B-9397-08002B2CF9AE}" pid="7" name="_AuthorEmail">
    <vt:lpwstr>florian.reichel@exxonmobil.com</vt:lpwstr>
  </property>
  <property fmtid="{D5CDD505-2E9C-101B-9397-08002B2CF9AE}" pid="8" name="_AuthorEmailDisplayName">
    <vt:lpwstr>Reichel, Florian</vt:lpwstr>
  </property>
  <property fmtid="{D5CDD505-2E9C-101B-9397-08002B2CF9AE}" pid="9" name="_ReviewingToolsShownOnce">
    <vt:lpwstr/>
  </property>
</Properties>
</file>